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docs\hiqu\HR\Performance Evaluation\From Imran\"/>
    </mc:Choice>
  </mc:AlternateContent>
  <xr:revisionPtr revIDLastSave="0" documentId="13_ncr:1_{4F49F7EE-5800-4396-AB12-6E446AF155AA}" xr6:coauthVersionLast="47" xr6:coauthVersionMax="47" xr10:uidLastSave="{00000000-0000-0000-0000-000000000000}"/>
  <bookViews>
    <workbookView xWindow="20370" yWindow="-3840" windowWidth="29040" windowHeight="15720" tabRatio="565" firstSheet="2" activeTab="6" xr2:uid="{8191B344-5073-4099-9353-A2611E70FE0B}"/>
  </bookViews>
  <sheets>
    <sheet name="AI Usage" sheetId="15" r:id="rId1"/>
    <sheet name="By Employee -Task" sheetId="5" r:id="rId2"/>
    <sheet name="By Employee - Dev and QA" sheetId="14" r:id="rId3"/>
    <sheet name="By Project - Employee" sheetId="6" r:id="rId4"/>
    <sheet name="By Task - Employee" sheetId="7" r:id="rId5"/>
    <sheet name="OH Tasks" sheetId="8" r:id="rId6"/>
    <sheet name="data" sheetId="1" r:id="rId7"/>
    <sheet name="Const" sheetId="11" state="hidden" r:id="rId8"/>
    <sheet name="Planned Dev" sheetId="10" r:id="rId9"/>
    <sheet name="Planned QA" sheetId="12" r:id="rId10"/>
    <sheet name="Planned BugFix" sheetId="13" r:id="rId11"/>
    <sheet name="SQL" sheetId="9" r:id="rId12"/>
  </sheets>
  <definedNames>
    <definedName name="_xlnm._FilterDatabase" localSheetId="6" hidden="1">data!$A$1:$J$1153</definedName>
    <definedName name="_xlnm._FilterDatabase" localSheetId="8" hidden="1">'Planned Dev'!$A$2:$N$156</definedName>
    <definedName name="Slicer_level2_key">#N/A</definedName>
  </definedNames>
  <calcPr calcId="191029"/>
  <pivotCaches>
    <pivotCache cacheId="33" r:id="rId13"/>
    <pivotCache cacheId="73" r:id="rId14"/>
    <pivotCache cacheId="85"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I906" i="1" s="1"/>
  <c r="J905" i="1"/>
  <c r="J904" i="1"/>
  <c r="J903" i="1"/>
  <c r="J902" i="1"/>
  <c r="J901" i="1"/>
  <c r="J900" i="1"/>
  <c r="J899" i="1"/>
  <c r="J898" i="1"/>
  <c r="J897" i="1"/>
  <c r="J896" i="1"/>
  <c r="J895" i="1"/>
  <c r="J894" i="1"/>
  <c r="I894" i="1" s="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909" i="1" l="1"/>
  <c r="I897" i="1"/>
  <c r="I898" i="1"/>
  <c r="I910" i="1"/>
  <c r="I908" i="1"/>
  <c r="I895" i="1"/>
  <c r="I905" i="1"/>
  <c r="I901" i="1"/>
  <c r="I913" i="1"/>
  <c r="I896" i="1"/>
  <c r="I899" i="1"/>
  <c r="I911" i="1"/>
  <c r="I900" i="1"/>
  <c r="I912" i="1"/>
  <c r="I902" i="1"/>
  <c r="I914" i="1"/>
  <c r="I903" i="1"/>
  <c r="I915" i="1"/>
  <c r="I904" i="1"/>
  <c r="I916" i="1"/>
  <c r="I907" i="1"/>
  <c r="I824" i="1"/>
  <c r="I823" i="1"/>
  <c r="I608" i="1"/>
  <c r="I596" i="1"/>
  <c r="I594" i="1"/>
  <c r="I584" i="1"/>
  <c r="I583" i="1"/>
  <c r="I582" i="1"/>
  <c r="I570" i="1"/>
  <c r="I390" i="1"/>
  <c r="I174" i="1"/>
  <c r="I127" i="1"/>
  <c r="I126" i="1"/>
  <c r="I104" i="1"/>
  <c r="I103" i="1"/>
  <c r="I102" i="1"/>
  <c r="I101" i="1"/>
  <c r="I77" i="1"/>
  <c r="I76"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I822" i="1" l="1"/>
  <c r="I834" i="1"/>
  <c r="I606" i="1"/>
  <c r="I595" i="1"/>
  <c r="I607" i="1"/>
  <c r="I201" i="1"/>
  <c r="I825" i="1"/>
  <c r="I189" i="1"/>
  <c r="I585" i="1"/>
  <c r="I609" i="1"/>
  <c r="I669" i="1"/>
  <c r="I190" i="1"/>
  <c r="I382" i="1"/>
  <c r="I550" i="1"/>
  <c r="I586" i="1"/>
  <c r="I610" i="1"/>
  <c r="I658" i="1"/>
  <c r="I670" i="1"/>
  <c r="I826" i="1"/>
  <c r="I119" i="1"/>
  <c r="I191" i="1"/>
  <c r="I383" i="1"/>
  <c r="I551" i="1"/>
  <c r="I587" i="1"/>
  <c r="I611" i="1"/>
  <c r="I659" i="1"/>
  <c r="I671" i="1"/>
  <c r="I815" i="1"/>
  <c r="I827" i="1"/>
  <c r="I120" i="1"/>
  <c r="I552" i="1"/>
  <c r="I588" i="1"/>
  <c r="I612" i="1"/>
  <c r="I816" i="1"/>
  <c r="I121" i="1"/>
  <c r="I553" i="1"/>
  <c r="I589" i="1"/>
  <c r="I613" i="1"/>
  <c r="I805" i="1"/>
  <c r="I817" i="1"/>
  <c r="I98" i="1"/>
  <c r="I122" i="1"/>
  <c r="I554" i="1"/>
  <c r="I590" i="1"/>
  <c r="I806" i="1"/>
  <c r="I818" i="1"/>
  <c r="I75" i="1"/>
  <c r="I123" i="1"/>
  <c r="I387" i="1"/>
  <c r="I555" i="1"/>
  <c r="I567" i="1"/>
  <c r="I591" i="1"/>
  <c r="I603" i="1"/>
  <c r="I819" i="1"/>
  <c r="I100" i="1"/>
  <c r="I124" i="1"/>
  <c r="I388" i="1"/>
  <c r="I568" i="1"/>
  <c r="I592" i="1"/>
  <c r="I604" i="1"/>
  <c r="I724" i="1"/>
  <c r="I820" i="1"/>
  <c r="I125" i="1"/>
  <c r="I389" i="1"/>
  <c r="I569" i="1"/>
  <c r="I581" i="1"/>
  <c r="I593" i="1"/>
  <c r="I605" i="1"/>
  <c r="I821" i="1"/>
  <c r="I833" i="1"/>
  <c r="I186" i="1"/>
  <c r="I198" i="1"/>
  <c r="I211" i="1"/>
  <c r="I99" i="1"/>
  <c r="I676" i="1"/>
  <c r="I700" i="1"/>
  <c r="I250" i="1"/>
  <c r="I286" i="1"/>
  <c r="I706" i="1"/>
  <c r="I195" i="1"/>
  <c r="I317" i="1"/>
  <c r="I327" i="1"/>
  <c r="I40" i="1"/>
  <c r="I184" i="1"/>
  <c r="I232" i="1"/>
  <c r="I256" i="1"/>
  <c r="I58" i="1"/>
  <c r="I6" i="1"/>
  <c r="I54" i="1"/>
  <c r="I282" i="1"/>
  <c r="I319" i="1"/>
  <c r="I73" i="1"/>
  <c r="I265" i="1"/>
  <c r="I164" i="1"/>
  <c r="I188" i="1"/>
  <c r="I236" i="1"/>
  <c r="I248" i="1"/>
  <c r="I260" i="1"/>
  <c r="I308" i="1"/>
  <c r="I716" i="1"/>
  <c r="I49" i="1"/>
  <c r="I249" i="1"/>
  <c r="I273" i="1"/>
  <c r="I178" i="1"/>
  <c r="I802" i="1"/>
  <c r="I227" i="1"/>
  <c r="I287" i="1"/>
  <c r="I299" i="1"/>
  <c r="I311" i="1"/>
  <c r="I323" i="1"/>
  <c r="I695" i="1"/>
  <c r="I707" i="1"/>
  <c r="I245" i="1"/>
  <c r="I329" i="1"/>
  <c r="I144" i="1"/>
  <c r="I228" i="1"/>
  <c r="I324" i="1"/>
  <c r="I258" i="1"/>
  <c r="I306" i="1"/>
  <c r="I702" i="1"/>
  <c r="I241" i="1"/>
  <c r="I253" i="1"/>
  <c r="I277" i="1"/>
  <c r="I337" i="1"/>
  <c r="I55" i="1"/>
  <c r="I223" i="1"/>
  <c r="I247" i="1"/>
  <c r="I259" i="1"/>
  <c r="I715" i="1"/>
  <c r="I158" i="1"/>
  <c r="I254" i="1"/>
  <c r="I314" i="1"/>
  <c r="I171" i="1"/>
  <c r="I255" i="1"/>
  <c r="I579" i="1"/>
  <c r="I615" i="1"/>
  <c r="I723" i="1"/>
  <c r="I783" i="1"/>
  <c r="I665" i="1"/>
  <c r="I518" i="1"/>
  <c r="I465" i="1"/>
  <c r="I489" i="1"/>
  <c r="I525" i="1"/>
  <c r="I645" i="1"/>
  <c r="I741" i="1"/>
  <c r="I753" i="1"/>
  <c r="I478" i="1"/>
  <c r="I514" i="1"/>
  <c r="I742" i="1"/>
  <c r="I263" i="1"/>
  <c r="I443" i="1"/>
  <c r="I767" i="1"/>
  <c r="I444" i="1"/>
  <c r="I768" i="1"/>
  <c r="I642" i="1"/>
  <c r="I774" i="1"/>
  <c r="I786" i="1"/>
  <c r="I313" i="1"/>
  <c r="I445" i="1"/>
  <c r="I307" i="1"/>
  <c r="I463" i="1"/>
  <c r="I787" i="1"/>
  <c r="I782" i="1"/>
  <c r="I464" i="1"/>
  <c r="I548" i="1"/>
  <c r="I560" i="1"/>
  <c r="I644" i="1"/>
  <c r="I752" i="1"/>
  <c r="I446" i="1"/>
  <c r="I458" i="1"/>
  <c r="I470" i="1"/>
  <c r="I494" i="1"/>
  <c r="I566" i="1"/>
  <c r="I626" i="1"/>
  <c r="I638" i="1"/>
  <c r="I279" i="1"/>
  <c r="I339" i="1"/>
  <c r="I459" i="1"/>
  <c r="I471" i="1"/>
  <c r="I495" i="1"/>
  <c r="I507" i="1"/>
  <c r="I531" i="1"/>
  <c r="I543" i="1"/>
  <c r="I627" i="1"/>
  <c r="I639" i="1"/>
  <c r="I759" i="1"/>
  <c r="I69" i="1"/>
  <c r="I280" i="1"/>
  <c r="I328" i="1"/>
  <c r="I424" i="1"/>
  <c r="I448" i="1"/>
  <c r="I460" i="1"/>
  <c r="I484" i="1"/>
  <c r="I520" i="1"/>
  <c r="I532" i="1"/>
  <c r="I772" i="1"/>
  <c r="I784" i="1"/>
  <c r="I334" i="1"/>
  <c r="I442" i="1"/>
  <c r="I490" i="1"/>
  <c r="I461" i="1"/>
  <c r="I485" i="1"/>
  <c r="I641" i="1"/>
  <c r="I653" i="1"/>
  <c r="I749" i="1"/>
  <c r="I761" i="1"/>
  <c r="I773" i="1"/>
  <c r="I785" i="1"/>
  <c r="I797" i="1"/>
  <c r="I467" i="1"/>
  <c r="I491" i="1"/>
  <c r="I803" i="1"/>
  <c r="I42" i="1"/>
  <c r="I270" i="1"/>
  <c r="I438" i="1"/>
  <c r="I462" i="1"/>
  <c r="I474" i="1"/>
  <c r="I498" i="1"/>
  <c r="I522" i="1"/>
  <c r="I546" i="1"/>
  <c r="I558" i="1"/>
  <c r="I654" i="1"/>
  <c r="I762" i="1"/>
  <c r="I336" i="1"/>
  <c r="I432" i="1"/>
  <c r="I468" i="1"/>
  <c r="I564" i="1"/>
  <c r="I624" i="1"/>
  <c r="I780" i="1"/>
  <c r="I792" i="1"/>
  <c r="I475" i="1"/>
  <c r="I487" i="1"/>
  <c r="I535" i="1"/>
  <c r="I619" i="1"/>
  <c r="I631" i="1"/>
  <c r="I655" i="1"/>
  <c r="I667" i="1"/>
  <c r="I751" i="1"/>
  <c r="I775" i="1"/>
  <c r="I799" i="1"/>
  <c r="I457" i="1"/>
  <c r="I469" i="1"/>
  <c r="I493" i="1"/>
  <c r="I529" i="1"/>
  <c r="I757" i="1"/>
  <c r="I440" i="1"/>
  <c r="I452" i="1"/>
  <c r="I476" i="1"/>
  <c r="I620" i="1"/>
  <c r="I632" i="1"/>
  <c r="I656" i="1"/>
  <c r="I764" i="1"/>
  <c r="I776" i="1"/>
  <c r="I800" i="1"/>
  <c r="I141" i="1"/>
  <c r="I477" i="1"/>
  <c r="I537" i="1"/>
  <c r="I573" i="1"/>
  <c r="I657" i="1"/>
  <c r="I765" i="1"/>
  <c r="I777" i="1"/>
  <c r="I801" i="1"/>
  <c r="I331" i="1"/>
  <c r="D125" i="10"/>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 r="I861" i="1" l="1"/>
  <c r="I577" i="1"/>
  <c r="I325" i="1"/>
  <c r="I271" i="1"/>
  <c r="I231" i="1"/>
  <c r="I199" i="1"/>
  <c r="I165" i="1"/>
  <c r="I16" i="1"/>
  <c r="I526" i="1"/>
  <c r="I318" i="1"/>
  <c r="I269" i="1"/>
  <c r="I229" i="1"/>
  <c r="I156" i="1"/>
  <c r="I10" i="1"/>
  <c r="I598" i="1"/>
  <c r="I316" i="1"/>
  <c r="I266" i="1"/>
  <c r="I222" i="1"/>
  <c r="I155" i="1"/>
  <c r="I315" i="1"/>
  <c r="I262" i="1"/>
  <c r="I220" i="1"/>
  <c r="I187" i="1"/>
  <c r="I153" i="1"/>
  <c r="I726" i="1"/>
  <c r="I349" i="1"/>
  <c r="I312" i="1"/>
  <c r="I261" i="1"/>
  <c r="I219" i="1"/>
  <c r="I185" i="1"/>
  <c r="I152" i="1"/>
  <c r="I701" i="1"/>
  <c r="I343" i="1"/>
  <c r="I304" i="1"/>
  <c r="I257" i="1"/>
  <c r="I218" i="1"/>
  <c r="I183" i="1"/>
  <c r="I97" i="1"/>
  <c r="I699" i="1"/>
  <c r="I342" i="1"/>
  <c r="I301" i="1"/>
  <c r="I246" i="1"/>
  <c r="I217" i="1"/>
  <c r="I180" i="1"/>
  <c r="I96" i="1"/>
  <c r="I698" i="1"/>
  <c r="I341" i="1"/>
  <c r="I285" i="1"/>
  <c r="I243" i="1"/>
  <c r="I216" i="1"/>
  <c r="I71" i="1"/>
  <c r="I694" i="1"/>
  <c r="I338" i="1"/>
  <c r="I283" i="1"/>
  <c r="I239" i="1"/>
  <c r="I215" i="1"/>
  <c r="I173" i="1"/>
  <c r="I68" i="1"/>
  <c r="I690" i="1"/>
  <c r="I335" i="1"/>
  <c r="I281" i="1"/>
  <c r="I238" i="1"/>
  <c r="I214" i="1"/>
  <c r="I172" i="1"/>
  <c r="I66" i="1"/>
  <c r="I688" i="1"/>
  <c r="I580" i="1"/>
  <c r="I333" i="1"/>
  <c r="I37" i="1"/>
  <c r="I680" i="1"/>
  <c r="I330" i="1"/>
  <c r="I278" i="1"/>
  <c r="I272" i="1"/>
  <c r="I234" i="1"/>
  <c r="I233" i="1"/>
  <c r="I200" i="1"/>
  <c r="I170" i="1"/>
  <c r="I166" i="1"/>
  <c r="I22" i="1"/>
  <c r="I578" i="1"/>
  <c r="I7" i="1"/>
</calcChain>
</file>

<file path=xl/sharedStrings.xml><?xml version="1.0" encoding="utf-8"?>
<sst xmlns="http://schemas.openxmlformats.org/spreadsheetml/2006/main" count="7901" uniqueCount="592">
  <si>
    <t>employee</t>
  </si>
  <si>
    <t>Abid  Ali</t>
  </si>
  <si>
    <t>Bug Fixing</t>
  </si>
  <si>
    <t>Regular bug fixing activity</t>
  </si>
  <si>
    <t>Production Issue</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</si>
  <si>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</si>
  <si>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</si>
  <si>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</si>
  <si>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</si>
  <si>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</si>
  <si>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</si>
  <si>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</si>
  <si>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</si>
  <si>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</si>
  <si>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</si>
  <si>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</si>
  <si>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</si>
  <si>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</si>
  <si>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</si>
  <si>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</si>
  <si>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</si>
  <si>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</si>
  <si>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</si>
  <si>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t>
  </si>
  <si>
    <t>Cient UAT Upgrade</t>
  </si>
  <si>
    <t xml:space="preserve">NEXELUS 2024.1 SP2              </t>
  </si>
  <si>
    <t>Generate Client Schedule Lines based on media type</t>
  </si>
  <si>
    <t>Admin &amp; Misc.</t>
  </si>
  <si>
    <t>Meetings, mails, communication, TFS, Interviews</t>
  </si>
  <si>
    <t>Internal Meeting</t>
  </si>
  <si>
    <t>Session Meetings</t>
  </si>
  <si>
    <t>Session with US team</t>
  </si>
  <si>
    <t>Time Off-Un Plan</t>
  </si>
  <si>
    <t>Time Off - Un Planned</t>
  </si>
  <si>
    <t>Holiday-Time Off</t>
  </si>
  <si>
    <t>Time</t>
  </si>
  <si>
    <t>Anees Rahman</t>
  </si>
  <si>
    <t>Support Items</t>
  </si>
  <si>
    <t>Client Items</t>
  </si>
  <si>
    <t>Arif Khan Arif</t>
  </si>
  <si>
    <t>Enhancement in vendor mapping(Parse Table)</t>
  </si>
  <si>
    <t>Vendor/stations/sites associated to multiple pay to.</t>
  </si>
  <si>
    <t>Backup Table for vendor/client lines relationship</t>
  </si>
  <si>
    <t>Unassigned time</t>
  </si>
  <si>
    <t>Development DB</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</si>
  <si>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</si>
  <si>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</si>
  <si>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</si>
  <si>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</si>
  <si>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</si>
  <si>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</si>
  <si>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</si>
  <si>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</si>
  <si>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</si>
  <si>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</si>
  <si>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</si>
  <si>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TIME</t>
  </si>
  <si>
    <t>Documentation</t>
  </si>
  <si>
    <t>Asiya Bibi</t>
  </si>
  <si>
    <t>HR</t>
  </si>
  <si>
    <t>HR ad Admin Activities</t>
  </si>
  <si>
    <t>HR Management</t>
  </si>
  <si>
    <t>Network Support</t>
  </si>
  <si>
    <t>Network and infrastructure Support</t>
  </si>
  <si>
    <t>Admin</t>
  </si>
  <si>
    <t>Taxes and Bank R</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</si>
  <si>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</si>
  <si>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</si>
  <si>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</si>
  <si>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</si>
  <si>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</si>
  <si>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</si>
  <si>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</si>
  <si>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</si>
  <si>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</si>
  <si>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Requirement Anal</t>
  </si>
  <si>
    <t>Document review/understanding Requirement Specifications</t>
  </si>
  <si>
    <t>Fawad Ahmed</t>
  </si>
  <si>
    <t>UDF &amp; Naming Convention in Vendor Portal - Proposal Import/exp</t>
  </si>
  <si>
    <t>Hamza Nouman</t>
  </si>
  <si>
    <t>Imran UL Haq</t>
  </si>
  <si>
    <t>In-house Trainin</t>
  </si>
  <si>
    <t>In-house Training</t>
  </si>
  <si>
    <t>Kashif Hayat</t>
  </si>
  <si>
    <t>Leave</t>
  </si>
  <si>
    <t>QA Environment U</t>
  </si>
  <si>
    <t>QA Environment Upgrade</t>
  </si>
  <si>
    <t>Saad Saeed</t>
  </si>
  <si>
    <t>eConnect shell change to service</t>
  </si>
  <si>
    <t>Research</t>
  </si>
  <si>
    <t>Domain Learning</t>
  </si>
  <si>
    <t>Shafiq Ahmed</t>
  </si>
  <si>
    <t>No Workbench</t>
  </si>
  <si>
    <t>Tauseef Shahzad</t>
  </si>
  <si>
    <t>Interview</t>
  </si>
  <si>
    <t>PMO</t>
  </si>
  <si>
    <t>SOC Compliance</t>
  </si>
  <si>
    <t>Hours</t>
  </si>
  <si>
    <t>Row Labels</t>
  </si>
  <si>
    <t>Grand Total</t>
  </si>
  <si>
    <t>Sum of Hours</t>
  </si>
  <si>
    <t>(All)</t>
  </si>
  <si>
    <t>Column Labels</t>
  </si>
  <si>
    <t>National Gazette</t>
  </si>
  <si>
    <t>National Gazetted Holidays</t>
  </si>
  <si>
    <t>Time Off-Planned</t>
  </si>
  <si>
    <t>Time Off - Planned</t>
  </si>
  <si>
    <t>Release Environm</t>
  </si>
  <si>
    <t>Release Environment Upgrade</t>
  </si>
  <si>
    <t>Production Upgra</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</si>
  <si>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</si>
  <si>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</si>
  <si>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</si>
  <si>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</si>
  <si>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</si>
  <si>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</si>
  <si>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Writ</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</si>
  <si>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</si>
  <si>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</si>
  <si>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</si>
  <si>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</si>
  <si>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</si>
  <si>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</si>
  <si>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</si>
  <si>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</si>
  <si>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</si>
  <si>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</si>
  <si>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</si>
  <si>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TheShipyard</t>
  </si>
  <si>
    <t xml:space="preserve">APWORKS 2024.2 - PHASE 4        </t>
  </si>
  <si>
    <t>Approve upto last level and auto post.</t>
  </si>
  <si>
    <t>Stamp multiple approvers.</t>
  </si>
  <si>
    <t>Support Tickets</t>
  </si>
  <si>
    <t>JustGlobal</t>
  </si>
  <si>
    <t>Production: Project should be available on summary as well.</t>
  </si>
  <si>
    <t>EDI: Generate PDF - Updates</t>
  </si>
  <si>
    <t>TaxAndBank</t>
  </si>
  <si>
    <t>Accounts</t>
  </si>
  <si>
    <t>OffshoreMeeting</t>
  </si>
  <si>
    <t>Approval routing</t>
  </si>
  <si>
    <t>Forward Inv to user OR select user when invoice is Pending Apr</t>
  </si>
  <si>
    <t>Demo</t>
  </si>
  <si>
    <t>A report to spot check the invoices processed</t>
  </si>
  <si>
    <t>Support&amp;Maint</t>
  </si>
  <si>
    <t>SupportMeetings</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</si>
  <si>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</si>
  <si>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</si>
  <si>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</si>
  <si>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</si>
  <si>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</si>
  <si>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</si>
  <si>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</si>
  <si>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</si>
  <si>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</si>
  <si>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</si>
  <si>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</si>
  <si>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</si>
  <si>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</si>
  <si>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</si>
  <si>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</si>
  <si>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</si>
  <si>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</si>
  <si>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</si>
  <si>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</si>
  <si>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</si>
  <si>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</si>
  <si>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</si>
  <si>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</si>
  <si>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</si>
  <si>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</si>
  <si>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</si>
  <si>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</si>
  <si>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</si>
  <si>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</si>
  <si>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</si>
  <si>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</si>
  <si>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</si>
  <si>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</si>
  <si>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</si>
  <si>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</si>
  <si>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</si>
  <si>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</si>
  <si>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</si>
  <si>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</si>
  <si>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</si>
  <si>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</si>
  <si>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</si>
  <si>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</si>
  <si>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</si>
  <si>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</si>
  <si>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</si>
  <si>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</si>
  <si>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</si>
  <si>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</si>
  <si>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</si>
  <si>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</si>
  <si>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</si>
  <si>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</si>
  <si>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</si>
  <si>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</si>
  <si>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</si>
  <si>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</si>
  <si>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</si>
  <si>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</si>
  <si>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</si>
  <si>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</si>
  <si>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</si>
  <si>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</si>
  <si>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</si>
  <si>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</si>
  <si>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</si>
  <si>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</si>
  <si>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</si>
  <si>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</si>
  <si>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</si>
  <si>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</si>
  <si>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</si>
  <si>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</si>
  <si>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</si>
  <si>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</si>
  <si>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</si>
  <si>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</si>
  <si>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</si>
  <si>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</si>
  <si>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</si>
  <si>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</si>
  <si>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</si>
  <si>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</si>
  <si>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</si>
  <si>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</si>
  <si>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</si>
  <si>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</si>
  <si>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</si>
  <si>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</si>
  <si>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</si>
  <si>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</si>
  <si>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</si>
  <si>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</si>
  <si>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</si>
  <si>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</si>
  <si>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</si>
  <si>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</si>
  <si>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</si>
  <si>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</si>
  <si>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</si>
  <si>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</si>
  <si>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</si>
  <si>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</si>
  <si>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</si>
  <si>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</si>
  <si>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</si>
  <si>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</si>
  <si>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</si>
  <si>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</si>
  <si>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</si>
  <si>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</si>
  <si>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</si>
  <si>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</si>
  <si>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</si>
  <si>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</si>
  <si>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</si>
  <si>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</si>
  <si>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</si>
  <si>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</si>
  <si>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</si>
  <si>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</si>
  <si>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</si>
  <si>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</si>
  <si>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</si>
  <si>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</si>
  <si>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</si>
  <si>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</si>
  <si>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</si>
  <si>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</si>
  <si>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</si>
  <si>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</si>
  <si>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</si>
  <si>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</si>
  <si>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</si>
  <si>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</si>
  <si>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</si>
  <si>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</si>
  <si>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</si>
  <si>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</si>
  <si>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</si>
  <si>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</si>
  <si>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</si>
  <si>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</si>
  <si>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</si>
  <si>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</si>
  <si>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</si>
  <si>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</si>
  <si>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</si>
  <si>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</si>
  <si>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</si>
  <si>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</si>
  <si>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</si>
  <si>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</si>
  <si>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</si>
  <si>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</si>
  <si>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</si>
  <si>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</si>
  <si>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</si>
  <si>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</si>
  <si>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</si>
  <si>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</si>
  <si>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</si>
  <si>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</si>
  <si>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</si>
  <si>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</si>
  <si>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</si>
  <si>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</si>
  <si>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</si>
  <si>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</si>
  <si>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</si>
  <si>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</si>
  <si>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</si>
  <si>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</si>
  <si>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</si>
  <si>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</si>
  <si>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</si>
  <si>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</si>
  <si>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</si>
  <si>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</si>
  <si>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</si>
  <si>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</si>
  <si>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</si>
  <si>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</si>
  <si>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</si>
  <si>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</si>
  <si>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</si>
  <si>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</si>
  <si>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</si>
  <si>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</si>
  <si>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</si>
  <si>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</si>
  <si>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</si>
  <si>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</si>
  <si>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</si>
  <si>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</si>
  <si>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</si>
  <si>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</si>
  <si>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</si>
  <si>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</si>
  <si>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</si>
  <si>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</si>
  <si>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</si>
  <si>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</si>
  <si>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</si>
  <si>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</si>
  <si>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</si>
  <si>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</si>
  <si>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</si>
  <si>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</si>
  <si>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</si>
  <si>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</si>
  <si>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</si>
  <si>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</si>
  <si>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</si>
  <si>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</si>
  <si>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</si>
  <si>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</si>
  <si>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</si>
  <si>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</si>
  <si>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</si>
  <si>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</si>
  <si>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</si>
  <si>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</si>
  <si>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</si>
  <si>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</si>
  <si>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</si>
  <si>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</si>
  <si>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</si>
  <si>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</si>
  <si>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</si>
  <si>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</si>
  <si>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</si>
  <si>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</si>
  <si>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</si>
  <si>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</si>
  <si>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</si>
  <si>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</si>
  <si>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</si>
  <si>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</si>
  <si>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</si>
  <si>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</si>
  <si>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</si>
  <si>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</si>
  <si>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</si>
  <si>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</si>
  <si>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</si>
  <si>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</si>
  <si>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</si>
  <si>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</si>
  <si>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</si>
  <si>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</si>
  <si>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</si>
  <si>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</si>
  <si>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</si>
  <si>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</si>
  <si>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</si>
  <si>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</si>
  <si>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</si>
  <si>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</si>
  <si>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</si>
  <si>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</si>
  <si>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</si>
  <si>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</si>
  <si>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</si>
  <si>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</si>
  <si>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</si>
  <si>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</si>
  <si>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</si>
  <si>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</si>
  <si>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</si>
  <si>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</si>
  <si>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</si>
  <si>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</si>
  <si>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</si>
  <si>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</si>
  <si>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</si>
  <si>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</si>
  <si>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</si>
  <si>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</si>
  <si>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</si>
  <si>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</si>
  <si>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</si>
  <si>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</si>
  <si>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</si>
  <si>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</si>
  <si>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</si>
  <si>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</si>
  <si>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</si>
  <si>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</si>
  <si>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</si>
  <si>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</si>
  <si>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</si>
  <si>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</si>
  <si>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</si>
  <si>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</si>
  <si>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</si>
  <si>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</si>
  <si>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</si>
  <si>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</si>
  <si>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</si>
  <si>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</si>
  <si>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</si>
  <si>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</si>
  <si>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</si>
  <si>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</si>
  <si>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</si>
  <si>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</si>
  <si>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</si>
  <si>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</si>
  <si>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</si>
  <si>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</si>
  <si>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</si>
  <si>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</si>
  <si>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</si>
  <si>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</si>
  <si>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</si>
  <si>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</si>
  <si>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</si>
  <si>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</si>
  <si>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</si>
  <si>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</si>
  <si>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</si>
  <si>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</si>
  <si>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</si>
  <si>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</si>
  <si>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</si>
  <si>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</si>
  <si>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</si>
  <si>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</si>
  <si>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</si>
  <si>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</si>
  <si>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</si>
  <si>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</si>
  <si>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</si>
  <si>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</si>
  <si>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</si>
  <si>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</si>
  <si>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</si>
  <si>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</si>
  <si>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</si>
  <si>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</si>
  <si>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</si>
  <si>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</si>
  <si>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</si>
  <si>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</si>
  <si>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</si>
  <si>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</si>
  <si>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</si>
  <si>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</si>
  <si>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</si>
  <si>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</si>
  <si>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</si>
  <si>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</si>
  <si>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</si>
  <si>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</si>
  <si>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</si>
  <si>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</si>
  <si>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</si>
  <si>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</si>
  <si>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</si>
  <si>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</si>
  <si>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</si>
  <si>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</si>
  <si>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</si>
  <si>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</si>
  <si>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</si>
  <si>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</si>
  <si>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</si>
  <si>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</si>
  <si>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</si>
  <si>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</si>
  <si>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</si>
  <si>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</si>
  <si>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</si>
  <si>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</si>
  <si>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level3_key</t>
  </si>
  <si>
    <t>AppliedMonth</t>
  </si>
  <si>
    <t>Start Columns</t>
  </si>
  <si>
    <t>NULL</t>
  </si>
  <si>
    <t>Development DotN</t>
  </si>
  <si>
    <t>Planning</t>
  </si>
  <si>
    <t>Project planning for new project/assignment/task</t>
  </si>
  <si>
    <t>Arshad  Sadal</t>
  </si>
  <si>
    <t>Release Upgrade</t>
  </si>
  <si>
    <t>Farooq Azam</t>
  </si>
  <si>
    <t>Tolerance by media type</t>
  </si>
  <si>
    <t>HY</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</si>
  <si>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</si>
  <si>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</si>
  <si>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</si>
  <si>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</si>
  <si>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</si>
  <si>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</si>
  <si>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</si>
  <si>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</si>
  <si>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</si>
  <si>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</si>
  <si>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</si>
  <si>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</si>
  <si>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</si>
  <si>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</si>
  <si>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</si>
  <si>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</si>
  <si>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</si>
  <si>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</si>
  <si>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</si>
  <si>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</si>
  <si>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</si>
  <si>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</si>
  <si>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</si>
  <si>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</si>
  <si>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</si>
  <si>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</si>
  <si>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</si>
  <si>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(blank)</t>
  </si>
  <si>
    <t>Abid Ali</t>
  </si>
  <si>
    <t>Arsalan Khalid</t>
  </si>
  <si>
    <t>Fawad Ahmad</t>
  </si>
  <si>
    <t>Imran Haq</t>
  </si>
  <si>
    <t>Arif Khan</t>
  </si>
  <si>
    <t>Bilal Raja</t>
  </si>
  <si>
    <t>Hamza Nauman</t>
  </si>
  <si>
    <t>Review Tech Spec</t>
  </si>
  <si>
    <t>DB Queries</t>
  </si>
  <si>
    <t>Unit Testng</t>
  </si>
  <si>
    <t>Test Case</t>
  </si>
  <si>
    <t>Automated Test Cases</t>
  </si>
  <si>
    <t>Period</t>
  </si>
  <si>
    <t>Resource</t>
  </si>
  <si>
    <t>AI Assistance Queries</t>
  </si>
  <si>
    <t>sq</t>
  </si>
  <si>
    <t>LEVEL2_KEY</t>
  </si>
  <si>
    <t>LEVEL3_DESCRIPTION</t>
  </si>
  <si>
    <t>TASK_CODE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</si>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</sst>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10">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applyBorder="1" applyAlignment="1">
      <alignment horizontal="center"/>
    </xf>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0" xfId="0" applyNumberFormat="1"/>
    <xf numFmtId="0" fontId="0" fillId="0" borderId="4" xfId="0" applyBorder="1"/>
    <xf numFmtId="0" fontId="0" fillId="0" borderId="4" xfId="0" applyNumberFormat="1" applyBorder="1" applyAlignment="1">
      <alignment horizontal="center"/>
    </xf>
    <xf numFmtId="17" fontId="0" fillId="0" borderId="4" xfId="0" applyNumberFormat="1" applyBorder="1" applyAlignment="1">
      <alignment horizontal="center"/>
    </xf>
    <xf numFmtId="0" fontId="0" fillId="0" borderId="5" xfId="0" applyBorder="1" applyAlignment="1">
      <alignment horizontal="center"/>
    </xf>
    <xf numFmtId="0" fontId="0" fillId="0" borderId="4" xfId="0" applyBorder="1" applyAlignment="1">
      <alignment horizontal="center" wrapText="1"/>
    </xf>
    <xf numFmtId="0" fontId="0" fillId="0" borderId="0" xfId="0" applyAlignment="1">
      <alignment horizontal="center" wrapText="1"/>
    </xf>
    <xf numFmtId="0" fontId="0" fillId="0" borderId="6" xfId="0"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xf>
  </cellXfs>
  <cellStyles count="1">
    <cellStyle name="Normal" xfId="0" builtinId="0"/>
  </cellStyles>
  <dxfs count="196">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52.583020833335" createdVersion="8" refreshedVersion="8" minRefreshableVersion="3" recordCount="915" xr:uid="{6E5081D6-4533-4FA1-840E-3C95D4654D53}">
  <cacheSource type="worksheet">
    <worksheetSource ref="A1:I916" sheet="data"/>
  </cacheSource>
  <cacheFields count="9">
    <cacheField name="employee" numFmtId="0">
      <sharedItems count="18">
        <s v="Abid  Ali"/>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14">
        <s v="AP WORKFLOW                     "/>
        <s v="APWORKS 2024.2 - PHASE 3        "/>
        <s v="NEXELUS 2024.2                  "/>
        <s v="PR-0013                         "/>
        <s v="APWORKS PHASE2                  "/>
        <s v="NEXELUS 2024.1 SP2              "/>
        <s v="Support and Maintenance"/>
        <s v="AD-0001                         "/>
        <s v="APWORKS 2024.2 - PHASE 4        "/>
        <s v="NEXELUS SUPPORT                 "/>
        <s v="APWORKS 2024.2 PHASE 5          "/>
        <s v="NEXELUS 13.0                    "/>
        <s v="NEXELUS 14.0                    "/>
        <s v="APWORKS PHASE1                  "/>
      </sharedItems>
    </cacheField>
    <cacheField name="level3_key" numFmtId="0">
      <sharedItems containsMixedTypes="1" containsNumber="1" containsInteger="1" minValue="0" maxValue="117"/>
    </cacheField>
    <cacheField name="LEVEL3_DESCRIPTION" numFmtId="0">
      <sharedItems count="90">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National Gazetted Holidays"/>
        <s v="Ability to assign Employees to Roles by Media type and by Client"/>
        <s v="Ability to automatically attach additional documents to Invoice"/>
        <s v="Add Media Type/Service type/Roles"/>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Document review/understanding Requirement Specifications"/>
        <s v="Regular bug fixing activity"/>
        <s v="Production upgrades"/>
        <s v="Time Off - Planned"/>
        <s v="Broadcast Invoice: EDI File Processing"/>
        <s v="Google Drive integration. (Setup and Integration development)"/>
        <s v="Switch Company on Invoice"/>
        <s v="Generate Client Schedule Lines based on media type"/>
        <s v="Time Off - Un Planned"/>
        <s v="Time"/>
        <s v="Meetings"/>
        <s v="A report to spot check the invoices processed"/>
        <s v="EDI: Generate PDF - Updates"/>
        <s v="eConnect shell change to service"/>
        <s v="Support Tickets"/>
        <s v="PDF based broadcast invoices - Import / Export lines"/>
        <s v="AdTech Fee commission"/>
        <s v="Enhancement for Visual Indicators and Flighting Details in Place"/>
        <s v="Media Plan: Import/Export Flighting"/>
        <s v="Restrict Self Approval - Time and expense"/>
        <s v="Tasks by US Team"/>
        <s v="Support Items"/>
        <s v="Enhancement in vendor mapping(Parse Table)"/>
        <s v="Vendor/stations/sites associated to multiple pay to."/>
        <s v="Backup Table for vendor/client lines relationship"/>
        <s v="Production: Project should be available on summary as well."/>
        <s v="Billing by Media Type"/>
        <s v="Client Profile: Media &gt; Flag to make the vendor inactive"/>
        <s v="EDI file updating and upload"/>
        <s v="Maintenance Activity"/>
        <s v="Analysis of the new project/assignment/task"/>
        <s v="Broadcast Invoice: Manage Invoice Documents"/>
        <s v="Broadcast Invoice: Manage Non-Mapped Broadcast Invoices"/>
        <s v="Broadcast Invoice: User Group Management Changes"/>
        <s v="separate node for &quot;Broadcast Invoices&quot;"/>
        <s v="Apply discount based on Payment terms settings"/>
        <s v="Master Data: Payment Terms"/>
        <s v="Invoice Editing: Make the tax editable"/>
        <s v="Remove Site column from vendor lookup"/>
        <s v="Vendor Map: Vendor Popup: Remove identifier currency filter"/>
        <s v="Apply variable name for Site in vendor mapping"/>
        <s v="Approval routing"/>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roduction: Auto populate lines based PO during scanning"/>
        <s v="Production: show keyvalue pairs for level2 mapping"/>
        <s v="Stamp multiple approvers."/>
        <s v="PDF based broadcast invoices - Model Lis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Release Environment Upgrade"/>
        <s v="Documentation"/>
        <s v="UDF &amp; Naming Convention in Vendor Portal - Proposal Import/exp"/>
        <s v="UDF &amp; Naming Convention in Nexelus - Export on Proposal"/>
        <s v="Tolerance by media type"/>
        <s v="Media Plan Approval"/>
        <s v="Integration Testing"/>
        <s v="Currency Changes on Vendor Map"/>
      </sharedItems>
    </cacheField>
    <cacheField name="TASK_CODE" numFmtId="0">
      <sharedItems count="36">
        <s v="NULL"/>
        <s v="Development"/>
        <s v="Bug Fixing"/>
        <s v="Meetings"/>
        <s v="Deployment"/>
        <s v="Project Mgmt"/>
        <s v="Holiday-Time Off"/>
        <s v="Analysis"/>
        <s v="Task/Code Review"/>
        <s v="Testing"/>
        <s v="Client Items"/>
        <s v="OffshoreMeeting"/>
        <s v="Post_dep_fixes"/>
        <s v="JustGlobal"/>
        <s v="Support&amp;Maint"/>
        <s v="Support Tickets"/>
        <s v="TheShipyard"/>
        <s v="Demo"/>
        <s v="Documentation"/>
        <s v="Unassigned time"/>
        <s v="Research"/>
        <s v="Design"/>
        <s v="Training"/>
        <s v="Admin"/>
        <s v="HR Management"/>
        <s v="Interview"/>
        <s v="Accounts"/>
        <s v="TaxAndBank"/>
        <s v="Test Case Dev"/>
        <s v="Domain Learning"/>
        <s v="Leave"/>
        <s v="No Workbench"/>
        <s v="HY"/>
        <s v="SupportMeetings"/>
        <s v="PMO"/>
        <s v="SOC Compliance"/>
      </sharedItems>
    </cacheField>
    <cacheField name="AppliedMonth" numFmtId="0">
      <sharedItems count="5">
        <s v="2024-08"/>
        <s v="2024-09"/>
        <s v="2024-10"/>
        <s v="2024-11"/>
        <s v="2024-12"/>
      </sharedItems>
    </cacheField>
    <cacheField name="Hours" numFmtId="0">
      <sharedItems containsSemiMixedTypes="0" containsString="0" containsNumber="1" minValue="0" maxValue="168"/>
    </cacheField>
    <cacheField name="Ncolumn" numFmtId="0">
      <sharedItems containsSemiMixedTypes="0" containsString="0" containsNumber="1" containsInteger="1" minValue="1" maxValue="5"/>
    </cacheField>
    <cacheField name="Est Hours" numFmtId="0">
      <sharedItems containsString="0" containsBlank="1" containsNumber="1" minValue="0" maxValue="5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52.603338078705" createdVersion="8" refreshedVersion="8" minRefreshableVersion="3" recordCount="892" xr:uid="{39B41DBA-B3DC-4234-9E36-2E749876D032}">
  <cacheSource type="worksheet">
    <worksheetSource ref="A1:I893" sheet="data"/>
  </cacheSource>
  <cacheFields count="9">
    <cacheField name="employee" numFmtId="0">
      <sharedItems count="18">
        <s v="Abid  Ali"/>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29">
        <s v="AP WORKFLOW                     "/>
        <s v="APWORKS 2024.2 - PHASE 3        "/>
        <s v="NEXELUS 2024.2                  "/>
        <s v="PR-0013                         "/>
        <s v="APWORKS PHASE2                  "/>
        <s v="NEXELUS 2024.1 SP2              "/>
        <s v="Support and Maintenance"/>
        <s v="AD-0001                         "/>
        <s v="APWORKS 2024.2 - PHASE 4        "/>
        <s v="NEXELUS SUPPORT                 "/>
        <s v="APWORKS 2024.2 PHASE 5          "/>
        <s v="NEXELUS 13.0                    "/>
        <s v="NEXELUS 14.0                    "/>
        <s v="APWORKS PHASE1                  "/>
        <s v="AP WORKFLOW" u="1"/>
        <s v="APWORKS 2024.2 - PHASE 3" u="1"/>
        <s v="NEXELUS 2024.2" u="1"/>
        <s v="PR-0013" u="1"/>
        <s v="APWORKS PHASE2" u="1"/>
        <s v="NEXELUS 2024.1 SP2" u="1"/>
        <s v="PR-0014" u="1"/>
        <s v="AD-0001" u="1"/>
        <s v="APWORKS - SUPPORT" u="1"/>
        <s v="APWORKS 2024.2 - PHASE 4" u="1"/>
        <s v="NEXELUS SUPPORT" u="1"/>
        <s v="APWORKS 2024.2 PHASE 5" u="1"/>
        <s v="NEXELUS 13.0" u="1"/>
        <s v="NEXELUS 14.0" u="1"/>
        <s v="APWORKS PHASE1" u="1"/>
      </sharedItems>
    </cacheField>
    <cacheField name="level3_key" numFmtId="0">
      <sharedItems containsMixedTypes="1" containsNumber="1" containsInteger="1" minValue="0" maxValue="117"/>
    </cacheField>
    <cacheField name="LEVEL3_DESCRIPTION" numFmtId="0">
      <sharedItems count="90">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National Gazetted Holidays"/>
        <s v="Ability to assign Employees to Roles by Media type and by Client"/>
        <s v="Ability to automatically attach additional documents to Invoice"/>
        <s v="Add Media Type/Service type/Roles"/>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Document review/understanding Requirement Specifications"/>
        <s v="Regular bug fixing activity"/>
        <s v="Production upgrades"/>
        <s v="Time Off - Planned"/>
        <s v="Broadcast Invoice: EDI File Processing"/>
        <s v="Google Drive integration. (Setup and Integration development)"/>
        <s v="Switch Company on Invoice"/>
        <s v="Generate Client Schedule Lines based on media type"/>
        <s v="Time Off - Un Planned"/>
        <s v="Time"/>
        <s v="Meetings"/>
        <s v="A report to spot check the invoices processed"/>
        <s v="EDI: Generate PDF - Updates"/>
        <s v="eConnect shell change to service"/>
        <s v="PDF based broadcast invoices - Import / Export lines"/>
        <s v="AdTech Fee commission"/>
        <s v="Enhancement for Visual Indicators and Flighting Details in Place"/>
        <s v="Media Plan: Import/Export Flighting"/>
        <s v="Restrict Self Approval - Time and expense"/>
        <s v="Support Items"/>
        <s v="Enhancement in vendor mapping(Parse Table)"/>
        <s v="Vendor/stations/sites associated to multiple pay to."/>
        <s v="Backup Table for vendor/client lines relationship"/>
        <s v="Production: Project should be available on summary as well."/>
        <s v="Billing by Media Type"/>
        <s v="Client Profile: Media &gt; Flag to make the vendor inactive"/>
        <s v="EDI file updating and upload"/>
        <s v="Maintenance Activity"/>
        <s v="Analysis of the new project/assignment/task"/>
        <s v="Broadcast Invoice: Manage Invoice Documents"/>
        <s v="Broadcast Invoice: Manage Non-Mapped Broadcast Invoices"/>
        <s v="Broadcast Invoice: User Group Management Changes"/>
        <s v="separate node for &quot;Broadcast Invoices&quot;"/>
        <s v="Apply discount based on Payment terms settings"/>
        <s v="Master Data: Payment Terms"/>
        <s v="Invoice Editing: Make the tax editable"/>
        <s v="Remove Site column from vendor lookup"/>
        <s v="Vendor Map: Vendor Popup: Remove identifier currency filter"/>
        <s v="Apply variable name for Site in vendor mapping"/>
        <s v="Approval routing"/>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roduction: Auto populate lines based PO during scanning"/>
        <s v="Production: show keyvalue pairs for level2 mapping"/>
        <s v="Stamp multiple approvers."/>
        <s v="PDF based broadcast invoices - Model Lis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Release Environment Upgrade"/>
        <s v="Documentation"/>
        <s v="UDF &amp; Naming Convention in Vendor Portal - Proposal Import/exp"/>
        <s v="UDF &amp; Naming Convention in Nexelus - Export on Proposal"/>
        <s v="Tolerance by media type"/>
        <s v="Media Plan Approval"/>
        <s v="Integration Testing"/>
        <s v="Currency Changes on Vendor Map"/>
        <s v="Support Tickets" u="1"/>
        <s v="Tasks by US Team" u="1"/>
      </sharedItems>
    </cacheField>
    <cacheField name="TASK_CODE" numFmtId="0">
      <sharedItems count="47">
        <s v="Development"/>
        <s v="Other"/>
        <s v="Bug Fixing"/>
        <s v="Meetings"/>
        <s v="Deployment"/>
        <s v="Project Mgmt"/>
        <s v="Holiday-Time Off"/>
        <s v="Analysis"/>
        <s v="Task/Code Review"/>
        <s v="Testing"/>
        <s v="Client Items"/>
        <s v="Post_dep_fixes"/>
        <s v="Support Tickets"/>
        <s v="Documentation"/>
        <s v="Unassigned time"/>
        <s v="Research"/>
        <s v="Design"/>
        <s v="Training"/>
        <s v="Admin"/>
        <s v="HR Management"/>
        <s v="Interview"/>
        <s v="Test Case Dev"/>
        <s v="Domain Learning"/>
        <s v="Leave"/>
        <s v="No Workbench"/>
        <s v="PMO"/>
        <s v="SOC Compliance"/>
        <s v="Support&amp;Maint" u="1"/>
        <s v="SupportMeetings" u="1"/>
        <s v="NULL" u="1"/>
        <s v="OffshoreMeeting" u="1"/>
        <s v="Accounts" u="1"/>
        <s v="TaxAndBank" u="1"/>
        <s v="JustGlobal" u="1"/>
        <s v="TheShipyard" u="1"/>
        <s v="Demo" u="1"/>
        <s v="HY" u="1"/>
        <s v="Internal Meeting" u="1"/>
        <s v="Team Briefing" u="1"/>
        <s v="CI-TheShipyard" u="1"/>
        <s v="QA Verification" u="1"/>
        <s v="PlusCo" u="1"/>
        <s v="CI-DentsuCreativ" u="1"/>
        <s v="CI-HY" u="1"/>
        <s v="CI-JustGlobal" u="1"/>
        <s v="CI-PropelHealth" u="1"/>
        <s v="CI-PlusCo" u="1"/>
      </sharedItems>
    </cacheField>
    <cacheField name="AppliedMonth" numFmtId="0">
      <sharedItems count="5">
        <s v="2024-08"/>
        <s v="2024-09"/>
        <s v="2024-10"/>
        <s v="2024-11"/>
        <s v="2024-12"/>
      </sharedItems>
    </cacheField>
    <cacheField name="Hours" numFmtId="0">
      <sharedItems containsSemiMixedTypes="0" containsString="0" containsNumber="1" minValue="0" maxValue="168"/>
    </cacheField>
    <cacheField name="Ncolumn" numFmtId="0">
      <sharedItems containsSemiMixedTypes="0" containsString="0" containsNumber="1" containsInteger="1" minValue="1" maxValue="5"/>
    </cacheField>
    <cacheField name="Est Hours" numFmtId="0">
      <sharedItems containsString="0" containsBlank="1" containsNumber="1" minValue="0" maxValue="59.5"/>
    </cacheField>
  </cacheFields>
  <extLst>
    <ext xmlns:x14="http://schemas.microsoft.com/office/spreadsheetml/2009/9/main" uri="{725AE2AE-9491-48be-B2B4-4EB974FC3084}">
      <x14:pivotCacheDefinition pivotCacheId="9054395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52.605460879633" createdVersion="8" refreshedVersion="8" minRefreshableVersion="3" recordCount="928" xr:uid="{6F105A8D-1C5F-43E7-A7EB-5AF2F66B6A68}">
  <cacheSource type="worksheet">
    <worksheetSource ref="A1:I2745" sheet="data"/>
  </cacheSource>
  <cacheFields count="9">
    <cacheField name="employee" numFmtId="0">
      <sharedItems containsBlank="1" count="19">
        <s v="Abid  Ali"/>
        <s v="Anees Rahman"/>
        <s v="Arif Khan Arif"/>
        <s v="Arshad  Sadal"/>
        <s v="Arslan Khalid"/>
        <s v="Asad Mahmood"/>
        <s v="Asim Jameel"/>
        <s v="Asiya Bibi"/>
        <s v="Ayesha Qurban"/>
        <s v="Bilal Afzal Raja"/>
        <s v="Farooq Azam"/>
        <s v="Fawad Ahmed"/>
        <s v="Hamza Nouman"/>
        <s v="Imran UL Haq"/>
        <s v="Kashif Hayat"/>
        <s v="Saad Saeed"/>
        <s v="Shafiq Ahmed"/>
        <s v="Tauseef Shahzad"/>
        <m/>
      </sharedItems>
    </cacheField>
    <cacheField name="LEVEL2_KEY" numFmtId="0">
      <sharedItems containsBlank="1" count="15">
        <s v="AP WORKFLOW                     "/>
        <s v="APWORKS 2024.2 - PHASE 3        "/>
        <s v="NEXELUS 2024.2                  "/>
        <s v="PR-0013                         "/>
        <s v="APWORKS PHASE2                  "/>
        <s v="NEXELUS 2024.1 SP2              "/>
        <s v="Support and Maintenance"/>
        <s v="AD-0001                         "/>
        <s v="APWORKS 2024.2 - PHASE 4        "/>
        <s v="NEXELUS SUPPORT                 "/>
        <s v="APWORKS 2024.2 PHASE 5          "/>
        <s v="NEXELUS 13.0                    "/>
        <s v="NEXELUS 14.0                    "/>
        <s v="APWORKS PHASE1                  "/>
        <m/>
      </sharedItems>
    </cacheField>
    <cacheField name="level3_key" numFmtId="0">
      <sharedItems containsBlank="1" containsMixedTypes="1" containsNumber="1" containsInteger="1" minValue="0" maxValue="117"/>
    </cacheField>
    <cacheField name="LEVEL3_DESCRIPTION" numFmtId="0">
      <sharedItems containsBlank="1"/>
    </cacheField>
    <cacheField name="TASK_CODE" numFmtId="0">
      <sharedItems containsBlank="1" count="48">
        <s v="Development"/>
        <s v="Other"/>
        <s v="Bug Fixing"/>
        <s v="Meetings"/>
        <s v="Deployment"/>
        <s v="Project Mgmt"/>
        <s v="Holiday-Time Off"/>
        <s v="Analysis"/>
        <s v="Task/Code Review"/>
        <s v="Testing"/>
        <s v="Client Items"/>
        <s v="Post_dep_fixes"/>
        <s v="Support Tickets"/>
        <s v="Documentation"/>
        <s v="Unassigned time"/>
        <s v="Research"/>
        <s v="Design"/>
        <s v="Training"/>
        <s v="Admin"/>
        <s v="HR Management"/>
        <s v="Interview"/>
        <s v="Test Case Dev"/>
        <s v="Domain Learning"/>
        <s v="Leave"/>
        <s v="No Workbench"/>
        <s v="PMO"/>
        <s v="SOC Compliance"/>
        <m/>
        <s v="NULL" u="1"/>
        <s v="Internal Meeting" u="1"/>
        <s v="Team Briefing" u="1"/>
        <s v="CI-TheShipyard" u="1"/>
        <s v="OffshoreMeeting" u="1"/>
        <s v="JustGlobal" u="1"/>
        <s v="QA Verification" u="1"/>
        <s v="Support&amp;Maint" u="1"/>
        <s v="PlusCo" u="1"/>
        <s v="TheShipyard" u="1"/>
        <s v="Demo" u="1"/>
        <s v="Accounts" u="1"/>
        <s v="TaxAndBank" u="1"/>
        <s v="CI-DentsuCreativ" u="1"/>
        <s v="CI-HY" u="1"/>
        <s v="CI-JustGlobal" u="1"/>
        <s v="CI-PropelHealth" u="1"/>
        <s v="CI-PlusCo" u="1"/>
        <s v="HY" u="1"/>
        <s v="SupportMeetings" u="1"/>
      </sharedItems>
    </cacheField>
    <cacheField name="AppliedMonth" numFmtId="0">
      <sharedItems containsBlank="1"/>
    </cacheField>
    <cacheField name="Hours" numFmtId="0">
      <sharedItems containsString="0" containsBlank="1" containsNumber="1" minValue="0" maxValue="168"/>
    </cacheField>
    <cacheField name="Ncolumn" numFmtId="0">
      <sharedItems containsString="0" containsBlank="1" containsNumber="1" containsInteger="1" minValue="1" maxValue="5"/>
    </cacheField>
    <cacheField name="Est Hours" numFmtId="0">
      <sharedItems containsString="0" containsBlank="1" containsNumber="1" minValue="0" maxValue="5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5">
  <r>
    <x v="0"/>
    <x v="0"/>
    <s v="Production Issue"/>
    <x v="0"/>
    <x v="0"/>
    <x v="0"/>
    <n v="1"/>
    <n v="1"/>
    <m/>
  </r>
  <r>
    <x v="0"/>
    <x v="0"/>
    <s v="Production Issue"/>
    <x v="0"/>
    <x v="1"/>
    <x v="0"/>
    <n v="1"/>
    <n v="1"/>
    <m/>
  </r>
  <r>
    <x v="0"/>
    <x v="0"/>
    <s v="Cient UAT Upgrad"/>
    <x v="1"/>
    <x v="0"/>
    <x v="0"/>
    <n v="0.5"/>
    <n v="1"/>
    <m/>
  </r>
  <r>
    <x v="0"/>
    <x v="0"/>
    <s v="Development DotN"/>
    <x v="2"/>
    <x v="0"/>
    <x v="0"/>
    <n v="20.5"/>
    <n v="1"/>
    <m/>
  </r>
  <r>
    <x v="0"/>
    <x v="0"/>
    <s v="Development DotN"/>
    <x v="2"/>
    <x v="2"/>
    <x v="0"/>
    <n v="3"/>
    <n v="1"/>
    <n v="0"/>
  </r>
  <r>
    <x v="0"/>
    <x v="0"/>
    <s v="Development DotN"/>
    <x v="2"/>
    <x v="1"/>
    <x v="0"/>
    <n v="2"/>
    <n v="1"/>
    <n v="0"/>
  </r>
  <r>
    <x v="0"/>
    <x v="0"/>
    <s v="Admin &amp; Misc."/>
    <x v="3"/>
    <x v="0"/>
    <x v="0"/>
    <n v="1"/>
    <n v="1"/>
    <m/>
  </r>
  <r>
    <x v="0"/>
    <x v="0"/>
    <s v="Admin &amp; Misc."/>
    <x v="3"/>
    <x v="3"/>
    <x v="0"/>
    <n v="3"/>
    <n v="1"/>
    <m/>
  </r>
  <r>
    <x v="0"/>
    <x v="0"/>
    <s v="Planning"/>
    <x v="4"/>
    <x v="0"/>
    <x v="0"/>
    <n v="20.5"/>
    <n v="1"/>
    <n v="0"/>
  </r>
  <r>
    <x v="0"/>
    <x v="0"/>
    <s v="QA Environment U"/>
    <x v="5"/>
    <x v="0"/>
    <x v="0"/>
    <n v="10"/>
    <n v="1"/>
    <m/>
  </r>
  <r>
    <x v="0"/>
    <x v="0"/>
    <s v="QA Environment U"/>
    <x v="5"/>
    <x v="4"/>
    <x v="0"/>
    <n v="3.5"/>
    <n v="1"/>
    <m/>
  </r>
  <r>
    <x v="0"/>
    <x v="1"/>
    <n v="5"/>
    <x v="6"/>
    <x v="3"/>
    <x v="0"/>
    <n v="9.5"/>
    <n v="1"/>
    <m/>
  </r>
  <r>
    <x v="0"/>
    <x v="1"/>
    <n v="5"/>
    <x v="6"/>
    <x v="5"/>
    <x v="0"/>
    <n v="3"/>
    <n v="1"/>
    <m/>
  </r>
  <r>
    <x v="0"/>
    <x v="2"/>
    <s v="Production Issue"/>
    <x v="0"/>
    <x v="0"/>
    <x v="0"/>
    <n v="9"/>
    <n v="1"/>
    <m/>
  </r>
  <r>
    <x v="0"/>
    <x v="2"/>
    <s v="Production Issue"/>
    <x v="0"/>
    <x v="1"/>
    <x v="0"/>
    <n v="8"/>
    <n v="1"/>
    <n v="0"/>
  </r>
  <r>
    <x v="0"/>
    <x v="2"/>
    <s v="Cient UAT Upgrad"/>
    <x v="1"/>
    <x v="0"/>
    <x v="0"/>
    <n v="3.5"/>
    <n v="1"/>
    <m/>
  </r>
  <r>
    <x v="0"/>
    <x v="2"/>
    <s v="Client Items"/>
    <x v="7"/>
    <x v="0"/>
    <x v="0"/>
    <n v="5"/>
    <n v="1"/>
    <m/>
  </r>
  <r>
    <x v="0"/>
    <x v="2"/>
    <s v="Dev Support"/>
    <x v="8"/>
    <x v="0"/>
    <x v="0"/>
    <n v="2"/>
    <n v="1"/>
    <m/>
  </r>
  <r>
    <x v="0"/>
    <x v="2"/>
    <s v="Internal Meeting"/>
    <x v="9"/>
    <x v="0"/>
    <x v="0"/>
    <n v="17"/>
    <n v="1"/>
    <m/>
  </r>
  <r>
    <x v="0"/>
    <x v="2"/>
    <s v="Admin &amp; Misc."/>
    <x v="3"/>
    <x v="0"/>
    <x v="0"/>
    <n v="18.5"/>
    <n v="1"/>
    <m/>
  </r>
  <r>
    <x v="0"/>
    <x v="2"/>
    <s v="Admin &amp; Misc."/>
    <x v="3"/>
    <x v="1"/>
    <x v="0"/>
    <n v="3"/>
    <n v="1"/>
    <n v="0"/>
  </r>
  <r>
    <x v="0"/>
    <x v="2"/>
    <s v="Session Meetings"/>
    <x v="10"/>
    <x v="0"/>
    <x v="0"/>
    <n v="33.5"/>
    <n v="1"/>
    <m/>
  </r>
  <r>
    <x v="0"/>
    <x v="3"/>
    <s v="Session Meetings"/>
    <x v="10"/>
    <x v="3"/>
    <x v="0"/>
    <n v="2"/>
    <n v="1"/>
    <m/>
  </r>
  <r>
    <x v="0"/>
    <x v="0"/>
    <s v="National Gazette"/>
    <x v="11"/>
    <x v="6"/>
    <x v="1"/>
    <n v="8"/>
    <n v="2"/>
    <m/>
  </r>
  <r>
    <x v="0"/>
    <x v="0"/>
    <s v="QA Environment U"/>
    <x v="5"/>
    <x v="4"/>
    <x v="1"/>
    <n v="1"/>
    <n v="2"/>
    <m/>
  </r>
  <r>
    <x v="0"/>
    <x v="1"/>
    <n v="3"/>
    <x v="12"/>
    <x v="7"/>
    <x v="1"/>
    <n v="3"/>
    <n v="2"/>
    <m/>
  </r>
  <r>
    <x v="0"/>
    <x v="1"/>
    <n v="1"/>
    <x v="13"/>
    <x v="7"/>
    <x v="1"/>
    <n v="0.5"/>
    <n v="2"/>
    <m/>
  </r>
  <r>
    <x v="0"/>
    <x v="1"/>
    <n v="2"/>
    <x v="14"/>
    <x v="7"/>
    <x v="1"/>
    <n v="2"/>
    <n v="2"/>
    <m/>
  </r>
  <r>
    <x v="0"/>
    <x v="1"/>
    <n v="7"/>
    <x v="15"/>
    <x v="7"/>
    <x v="1"/>
    <n v="1"/>
    <n v="2"/>
    <m/>
  </r>
  <r>
    <x v="0"/>
    <x v="1"/>
    <n v="10"/>
    <x v="16"/>
    <x v="8"/>
    <x v="1"/>
    <n v="2"/>
    <n v="2"/>
    <m/>
  </r>
  <r>
    <x v="0"/>
    <x v="1"/>
    <n v="9"/>
    <x v="17"/>
    <x v="7"/>
    <x v="1"/>
    <n v="2"/>
    <n v="2"/>
    <m/>
  </r>
  <r>
    <x v="0"/>
    <x v="1"/>
    <n v="11"/>
    <x v="18"/>
    <x v="7"/>
    <x v="1"/>
    <n v="5"/>
    <n v="2"/>
    <m/>
  </r>
  <r>
    <x v="0"/>
    <x v="1"/>
    <n v="11"/>
    <x v="18"/>
    <x v="1"/>
    <x v="1"/>
    <n v="5"/>
    <n v="2"/>
    <m/>
  </r>
  <r>
    <x v="0"/>
    <x v="1"/>
    <n v="28"/>
    <x v="19"/>
    <x v="7"/>
    <x v="1"/>
    <n v="0.5"/>
    <n v="2"/>
    <m/>
  </r>
  <r>
    <x v="0"/>
    <x v="1"/>
    <n v="5"/>
    <x v="6"/>
    <x v="4"/>
    <x v="1"/>
    <n v="2.5"/>
    <n v="2"/>
    <m/>
  </r>
  <r>
    <x v="0"/>
    <x v="1"/>
    <n v="5"/>
    <x v="6"/>
    <x v="3"/>
    <x v="1"/>
    <n v="13.5"/>
    <n v="2"/>
    <n v="0"/>
  </r>
  <r>
    <x v="0"/>
    <x v="1"/>
    <n v="5"/>
    <x v="6"/>
    <x v="5"/>
    <x v="1"/>
    <n v="1"/>
    <n v="2"/>
    <m/>
  </r>
  <r>
    <x v="0"/>
    <x v="1"/>
    <n v="29"/>
    <x v="20"/>
    <x v="7"/>
    <x v="1"/>
    <n v="1"/>
    <n v="2"/>
    <m/>
  </r>
  <r>
    <x v="0"/>
    <x v="4"/>
    <s v="Dev Support"/>
    <x v="8"/>
    <x v="3"/>
    <x v="1"/>
    <n v="1"/>
    <n v="2"/>
    <n v="0"/>
  </r>
  <r>
    <x v="0"/>
    <x v="4"/>
    <s v="Requirement Anal"/>
    <x v="21"/>
    <x v="9"/>
    <x v="1"/>
    <n v="11"/>
    <n v="2"/>
    <m/>
  </r>
  <r>
    <x v="0"/>
    <x v="4"/>
    <s v="Bug Fixing"/>
    <x v="22"/>
    <x v="2"/>
    <x v="1"/>
    <n v="16"/>
    <n v="2"/>
    <n v="0"/>
  </r>
  <r>
    <x v="0"/>
    <x v="2"/>
    <s v="Production Issue"/>
    <x v="0"/>
    <x v="10"/>
    <x v="1"/>
    <n v="9"/>
    <n v="2"/>
    <m/>
  </r>
  <r>
    <x v="0"/>
    <x v="2"/>
    <s v="National Gazette"/>
    <x v="11"/>
    <x v="6"/>
    <x v="1"/>
    <n v="8"/>
    <n v="2"/>
    <m/>
  </r>
  <r>
    <x v="0"/>
    <x v="3"/>
    <s v="Production Issue"/>
    <x v="0"/>
    <x v="7"/>
    <x v="1"/>
    <n v="10"/>
    <n v="2"/>
    <m/>
  </r>
  <r>
    <x v="0"/>
    <x v="3"/>
    <s v="Production Issue"/>
    <x v="0"/>
    <x v="2"/>
    <x v="1"/>
    <n v="12"/>
    <n v="2"/>
    <m/>
  </r>
  <r>
    <x v="0"/>
    <x v="3"/>
    <s v="Cient UAT Upgrad"/>
    <x v="1"/>
    <x v="10"/>
    <x v="1"/>
    <n v="3.5"/>
    <n v="2"/>
    <m/>
  </r>
  <r>
    <x v="0"/>
    <x v="3"/>
    <s v="Admin &amp; Misc."/>
    <x v="3"/>
    <x v="3"/>
    <x v="1"/>
    <n v="17.5"/>
    <n v="2"/>
    <m/>
  </r>
  <r>
    <x v="0"/>
    <x v="3"/>
    <s v="Admin &amp; Misc."/>
    <x v="3"/>
    <x v="3"/>
    <x v="1"/>
    <n v="4"/>
    <n v="2"/>
    <n v="0"/>
  </r>
  <r>
    <x v="0"/>
    <x v="3"/>
    <s v="Production Upgra"/>
    <x v="23"/>
    <x v="4"/>
    <x v="1"/>
    <n v="3"/>
    <n v="2"/>
    <m/>
  </r>
  <r>
    <x v="0"/>
    <x v="3"/>
    <s v="Session Meetings"/>
    <x v="10"/>
    <x v="3"/>
    <x v="1"/>
    <n v="8.5"/>
    <n v="2"/>
    <m/>
  </r>
  <r>
    <x v="0"/>
    <x v="3"/>
    <s v="Session Meetings"/>
    <x v="10"/>
    <x v="3"/>
    <x v="1"/>
    <n v="2.7"/>
    <n v="2"/>
    <m/>
  </r>
  <r>
    <x v="0"/>
    <x v="3"/>
    <s v="Time Off-Planned"/>
    <x v="24"/>
    <x v="6"/>
    <x v="1"/>
    <n v="16"/>
    <n v="2"/>
    <m/>
  </r>
  <r>
    <x v="0"/>
    <x v="0"/>
    <s v="Production Issue"/>
    <x v="0"/>
    <x v="2"/>
    <x v="2"/>
    <n v="5"/>
    <n v="3"/>
    <n v="0"/>
  </r>
  <r>
    <x v="0"/>
    <x v="0"/>
    <s v="Bug Fixing"/>
    <x v="22"/>
    <x v="2"/>
    <x v="2"/>
    <n v="3"/>
    <n v="3"/>
    <n v="0"/>
  </r>
  <r>
    <x v="0"/>
    <x v="1"/>
    <n v="3"/>
    <x v="12"/>
    <x v="8"/>
    <x v="2"/>
    <n v="3"/>
    <n v="3"/>
    <m/>
  </r>
  <r>
    <x v="0"/>
    <x v="1"/>
    <n v="1"/>
    <x v="13"/>
    <x v="7"/>
    <x v="2"/>
    <n v="1"/>
    <n v="3"/>
    <m/>
  </r>
  <r>
    <x v="0"/>
    <x v="1"/>
    <n v="7"/>
    <x v="15"/>
    <x v="8"/>
    <x v="2"/>
    <n v="1"/>
    <n v="3"/>
    <n v="0"/>
  </r>
  <r>
    <x v="0"/>
    <x v="1"/>
    <n v="8"/>
    <x v="25"/>
    <x v="7"/>
    <x v="2"/>
    <n v="2"/>
    <n v="3"/>
    <m/>
  </r>
  <r>
    <x v="0"/>
    <x v="1"/>
    <n v="8"/>
    <x v="25"/>
    <x v="1"/>
    <x v="2"/>
    <n v="7"/>
    <n v="3"/>
    <m/>
  </r>
  <r>
    <x v="0"/>
    <x v="1"/>
    <n v="8"/>
    <x v="25"/>
    <x v="8"/>
    <x v="2"/>
    <n v="13"/>
    <n v="3"/>
    <m/>
  </r>
  <r>
    <x v="0"/>
    <x v="1"/>
    <n v="11"/>
    <x v="18"/>
    <x v="1"/>
    <x v="2"/>
    <n v="23"/>
    <n v="3"/>
    <m/>
  </r>
  <r>
    <x v="0"/>
    <x v="1"/>
    <n v="11"/>
    <x v="18"/>
    <x v="9"/>
    <x v="2"/>
    <n v="10.5"/>
    <n v="3"/>
    <m/>
  </r>
  <r>
    <x v="0"/>
    <x v="1"/>
    <n v="28"/>
    <x v="19"/>
    <x v="7"/>
    <x v="2"/>
    <n v="2"/>
    <n v="3"/>
    <m/>
  </r>
  <r>
    <x v="0"/>
    <x v="1"/>
    <n v="4"/>
    <x v="26"/>
    <x v="2"/>
    <x v="2"/>
    <n v="9"/>
    <n v="3"/>
    <m/>
  </r>
  <r>
    <x v="0"/>
    <x v="1"/>
    <n v="4"/>
    <x v="26"/>
    <x v="8"/>
    <x v="2"/>
    <n v="4"/>
    <n v="3"/>
    <n v="0"/>
  </r>
  <r>
    <x v="0"/>
    <x v="1"/>
    <n v="5"/>
    <x v="6"/>
    <x v="7"/>
    <x v="2"/>
    <n v="4.5"/>
    <n v="3"/>
    <m/>
  </r>
  <r>
    <x v="0"/>
    <x v="1"/>
    <n v="5"/>
    <x v="6"/>
    <x v="4"/>
    <x v="2"/>
    <n v="24.5"/>
    <n v="3"/>
    <n v="0"/>
  </r>
  <r>
    <x v="0"/>
    <x v="1"/>
    <n v="5"/>
    <x v="6"/>
    <x v="3"/>
    <x v="2"/>
    <n v="13.5"/>
    <n v="3"/>
    <n v="0"/>
  </r>
  <r>
    <x v="0"/>
    <x v="1"/>
    <n v="5"/>
    <x v="6"/>
    <x v="5"/>
    <x v="2"/>
    <n v="8"/>
    <n v="3"/>
    <m/>
  </r>
  <r>
    <x v="0"/>
    <x v="1"/>
    <n v="21"/>
    <x v="27"/>
    <x v="7"/>
    <x v="2"/>
    <n v="1"/>
    <n v="3"/>
    <n v="0"/>
  </r>
  <r>
    <x v="0"/>
    <x v="1"/>
    <n v="21"/>
    <x v="27"/>
    <x v="1"/>
    <x v="2"/>
    <n v="2"/>
    <n v="3"/>
    <m/>
  </r>
  <r>
    <x v="0"/>
    <x v="4"/>
    <s v="Cient UAT Upgrad"/>
    <x v="1"/>
    <x v="4"/>
    <x v="2"/>
    <n v="10.5"/>
    <n v="3"/>
    <n v="0"/>
  </r>
  <r>
    <x v="0"/>
    <x v="4"/>
    <s v="Bug Fixing"/>
    <x v="22"/>
    <x v="2"/>
    <x v="2"/>
    <n v="3"/>
    <n v="3"/>
    <m/>
  </r>
  <r>
    <x v="0"/>
    <x v="5"/>
    <n v="3"/>
    <x v="28"/>
    <x v="3"/>
    <x v="2"/>
    <n v="2.5"/>
    <n v="3"/>
    <n v="0"/>
  </r>
  <r>
    <x v="0"/>
    <x v="5"/>
    <n v="0"/>
    <x v="6"/>
    <x v="7"/>
    <x v="2"/>
    <n v="4"/>
    <n v="3"/>
    <n v="0"/>
  </r>
  <r>
    <x v="0"/>
    <x v="5"/>
    <n v="0"/>
    <x v="6"/>
    <x v="3"/>
    <x v="2"/>
    <n v="12"/>
    <n v="3"/>
    <n v="0"/>
  </r>
  <r>
    <x v="0"/>
    <x v="3"/>
    <s v="Production Issue"/>
    <x v="0"/>
    <x v="7"/>
    <x v="2"/>
    <n v="1"/>
    <n v="3"/>
    <m/>
  </r>
  <r>
    <x v="0"/>
    <x v="3"/>
    <s v="Admin &amp; Misc."/>
    <x v="3"/>
    <x v="3"/>
    <x v="2"/>
    <n v="13.5"/>
    <n v="3"/>
    <m/>
  </r>
  <r>
    <x v="0"/>
    <x v="3"/>
    <s v="Admin &amp; Misc."/>
    <x v="3"/>
    <x v="5"/>
    <x v="2"/>
    <n v="5"/>
    <n v="3"/>
    <m/>
  </r>
  <r>
    <x v="0"/>
    <x v="3"/>
    <s v="Session Meetings"/>
    <x v="10"/>
    <x v="3"/>
    <x v="2"/>
    <n v="10"/>
    <n v="3"/>
    <m/>
  </r>
  <r>
    <x v="0"/>
    <x v="3"/>
    <s v="Session Meetings"/>
    <x v="10"/>
    <x v="5"/>
    <x v="2"/>
    <n v="2.7"/>
    <n v="3"/>
    <m/>
  </r>
  <r>
    <x v="0"/>
    <x v="3"/>
    <s v="Time Off-Un Plan"/>
    <x v="29"/>
    <x v="6"/>
    <x v="2"/>
    <n v="1.5"/>
    <n v="3"/>
    <m/>
  </r>
  <r>
    <x v="0"/>
    <x v="6"/>
    <n v="1"/>
    <x v="30"/>
    <x v="10"/>
    <x v="2"/>
    <n v="2"/>
    <n v="3"/>
    <m/>
  </r>
  <r>
    <x v="0"/>
    <x v="7"/>
    <n v="1"/>
    <x v="31"/>
    <x v="3"/>
    <x v="3"/>
    <n v="9.5"/>
    <n v="4"/>
    <m/>
  </r>
  <r>
    <x v="0"/>
    <x v="7"/>
    <n v="1"/>
    <x v="31"/>
    <x v="11"/>
    <x v="3"/>
    <n v="4"/>
    <n v="4"/>
    <m/>
  </r>
  <r>
    <x v="0"/>
    <x v="0"/>
    <s v="Cient UAT Upgrad"/>
    <x v="1"/>
    <x v="4"/>
    <x v="3"/>
    <n v="12"/>
    <n v="4"/>
    <m/>
  </r>
  <r>
    <x v="0"/>
    <x v="0"/>
    <s v="Admin &amp; Misc."/>
    <x v="3"/>
    <x v="5"/>
    <x v="3"/>
    <n v="18"/>
    <n v="4"/>
    <m/>
  </r>
  <r>
    <x v="0"/>
    <x v="0"/>
    <s v="QA Environment U"/>
    <x v="5"/>
    <x v="4"/>
    <x v="3"/>
    <n v="6"/>
    <n v="4"/>
    <m/>
  </r>
  <r>
    <x v="0"/>
    <x v="1"/>
    <n v="5"/>
    <x v="6"/>
    <x v="4"/>
    <x v="3"/>
    <n v="5.5"/>
    <n v="4"/>
    <m/>
  </r>
  <r>
    <x v="0"/>
    <x v="1"/>
    <n v="5"/>
    <x v="6"/>
    <x v="5"/>
    <x v="3"/>
    <n v="17"/>
    <n v="4"/>
    <m/>
  </r>
  <r>
    <x v="0"/>
    <x v="8"/>
    <n v="2"/>
    <x v="32"/>
    <x v="1"/>
    <x v="3"/>
    <n v="3"/>
    <n v="4"/>
    <m/>
  </r>
  <r>
    <x v="0"/>
    <x v="8"/>
    <n v="99"/>
    <x v="33"/>
    <x v="1"/>
    <x v="3"/>
    <n v="11.5"/>
    <n v="4"/>
    <m/>
  </r>
  <r>
    <x v="0"/>
    <x v="8"/>
    <n v="0"/>
    <x v="6"/>
    <x v="7"/>
    <x v="3"/>
    <n v="1"/>
    <n v="4"/>
    <m/>
  </r>
  <r>
    <x v="0"/>
    <x v="8"/>
    <n v="0"/>
    <x v="6"/>
    <x v="4"/>
    <x v="3"/>
    <n v="6"/>
    <n v="4"/>
    <m/>
  </r>
  <r>
    <x v="0"/>
    <x v="8"/>
    <n v="0"/>
    <x v="6"/>
    <x v="5"/>
    <x v="3"/>
    <n v="7"/>
    <n v="4"/>
    <n v="0"/>
  </r>
  <r>
    <x v="0"/>
    <x v="5"/>
    <n v="5"/>
    <x v="34"/>
    <x v="9"/>
    <x v="3"/>
    <n v="2"/>
    <n v="4"/>
    <n v="0"/>
  </r>
  <r>
    <x v="0"/>
    <x v="5"/>
    <n v="0"/>
    <x v="6"/>
    <x v="7"/>
    <x v="3"/>
    <n v="1"/>
    <n v="4"/>
    <n v="0"/>
  </r>
  <r>
    <x v="0"/>
    <x v="5"/>
    <n v="0"/>
    <x v="6"/>
    <x v="2"/>
    <x v="3"/>
    <n v="10"/>
    <n v="4"/>
    <n v="0"/>
  </r>
  <r>
    <x v="0"/>
    <x v="5"/>
    <n v="0"/>
    <x v="6"/>
    <x v="4"/>
    <x v="3"/>
    <n v="5"/>
    <n v="4"/>
    <n v="0"/>
  </r>
  <r>
    <x v="0"/>
    <x v="5"/>
    <n v="0"/>
    <x v="6"/>
    <x v="3"/>
    <x v="3"/>
    <n v="10.5"/>
    <n v="4"/>
    <n v="0"/>
  </r>
  <r>
    <x v="0"/>
    <x v="5"/>
    <n v="0"/>
    <x v="6"/>
    <x v="12"/>
    <x v="3"/>
    <n v="9"/>
    <n v="4"/>
    <n v="0"/>
  </r>
  <r>
    <x v="0"/>
    <x v="5"/>
    <n v="0"/>
    <x v="6"/>
    <x v="5"/>
    <x v="3"/>
    <n v="2"/>
    <n v="4"/>
    <n v="0"/>
  </r>
  <r>
    <x v="0"/>
    <x v="9"/>
    <n v="1"/>
    <x v="35"/>
    <x v="13"/>
    <x v="3"/>
    <n v="1"/>
    <n v="4"/>
    <n v="0"/>
  </r>
  <r>
    <x v="0"/>
    <x v="3"/>
    <s v="Production Issue"/>
    <x v="0"/>
    <x v="7"/>
    <x v="3"/>
    <n v="2"/>
    <n v="4"/>
    <m/>
  </r>
  <r>
    <x v="0"/>
    <x v="3"/>
    <s v="Admin &amp; Misc."/>
    <x v="3"/>
    <x v="5"/>
    <x v="3"/>
    <n v="7.5"/>
    <n v="4"/>
    <m/>
  </r>
  <r>
    <x v="0"/>
    <x v="3"/>
    <s v="Admin &amp; Misc."/>
    <x v="3"/>
    <x v="14"/>
    <x v="3"/>
    <n v="7.5"/>
    <n v="4"/>
    <m/>
  </r>
  <r>
    <x v="0"/>
    <x v="3"/>
    <s v="Session Meetings"/>
    <x v="10"/>
    <x v="3"/>
    <x v="3"/>
    <n v="11.5"/>
    <n v="4"/>
    <m/>
  </r>
  <r>
    <x v="0"/>
    <x v="6"/>
    <n v="1"/>
    <x v="30"/>
    <x v="10"/>
    <x v="3"/>
    <n v="7"/>
    <n v="4"/>
    <m/>
  </r>
  <r>
    <x v="0"/>
    <x v="6"/>
    <n v="1"/>
    <x v="30"/>
    <x v="15"/>
    <x v="3"/>
    <n v="1"/>
    <n v="4"/>
    <m/>
  </r>
  <r>
    <x v="0"/>
    <x v="7"/>
    <n v="1"/>
    <x v="31"/>
    <x v="3"/>
    <x v="4"/>
    <n v="16.5"/>
    <n v="5"/>
    <m/>
  </r>
  <r>
    <x v="0"/>
    <x v="7"/>
    <n v="1"/>
    <x v="31"/>
    <x v="11"/>
    <x v="4"/>
    <n v="9"/>
    <n v="5"/>
    <m/>
  </r>
  <r>
    <x v="0"/>
    <x v="0"/>
    <s v="National Gazette"/>
    <x v="11"/>
    <x v="6"/>
    <x v="4"/>
    <n v="8"/>
    <n v="5"/>
    <m/>
  </r>
  <r>
    <x v="0"/>
    <x v="8"/>
    <n v="105"/>
    <x v="36"/>
    <x v="8"/>
    <x v="4"/>
    <n v="1"/>
    <n v="5"/>
    <m/>
  </r>
  <r>
    <x v="0"/>
    <x v="8"/>
    <n v="0"/>
    <x v="6"/>
    <x v="4"/>
    <x v="4"/>
    <n v="7"/>
    <n v="5"/>
    <m/>
  </r>
  <r>
    <x v="0"/>
    <x v="8"/>
    <n v="0"/>
    <x v="6"/>
    <x v="3"/>
    <x v="4"/>
    <n v="1"/>
    <n v="5"/>
    <m/>
  </r>
  <r>
    <x v="0"/>
    <x v="8"/>
    <n v="0"/>
    <x v="6"/>
    <x v="5"/>
    <x v="4"/>
    <n v="16"/>
    <n v="5"/>
    <m/>
  </r>
  <r>
    <x v="0"/>
    <x v="5"/>
    <n v="57"/>
    <x v="37"/>
    <x v="7"/>
    <x v="4"/>
    <n v="0.5"/>
    <n v="5"/>
    <m/>
  </r>
  <r>
    <x v="0"/>
    <x v="5"/>
    <n v="57"/>
    <x v="37"/>
    <x v="8"/>
    <x v="4"/>
    <n v="1.5"/>
    <n v="5"/>
    <n v="0"/>
  </r>
  <r>
    <x v="0"/>
    <x v="5"/>
    <n v="5"/>
    <x v="34"/>
    <x v="9"/>
    <x v="4"/>
    <n v="1"/>
    <n v="5"/>
    <n v="0"/>
  </r>
  <r>
    <x v="0"/>
    <x v="5"/>
    <n v="56"/>
    <x v="38"/>
    <x v="8"/>
    <x v="4"/>
    <n v="2.5"/>
    <n v="5"/>
    <n v="0"/>
  </r>
  <r>
    <x v="0"/>
    <x v="5"/>
    <n v="3"/>
    <x v="28"/>
    <x v="2"/>
    <x v="4"/>
    <n v="4"/>
    <n v="5"/>
    <n v="0"/>
  </r>
  <r>
    <x v="0"/>
    <x v="5"/>
    <n v="3"/>
    <x v="28"/>
    <x v="8"/>
    <x v="4"/>
    <n v="3"/>
    <n v="5"/>
    <n v="0"/>
  </r>
  <r>
    <x v="0"/>
    <x v="5"/>
    <n v="59"/>
    <x v="39"/>
    <x v="7"/>
    <x v="4"/>
    <n v="1"/>
    <n v="5"/>
    <n v="0"/>
  </r>
  <r>
    <x v="0"/>
    <x v="5"/>
    <n v="0"/>
    <x v="6"/>
    <x v="7"/>
    <x v="4"/>
    <n v="2"/>
    <n v="5"/>
    <n v="0"/>
  </r>
  <r>
    <x v="0"/>
    <x v="5"/>
    <n v="0"/>
    <x v="6"/>
    <x v="5"/>
    <x v="4"/>
    <n v="2"/>
    <n v="5"/>
    <n v="0"/>
  </r>
  <r>
    <x v="0"/>
    <x v="5"/>
    <n v="58"/>
    <x v="40"/>
    <x v="7"/>
    <x v="4"/>
    <n v="1"/>
    <n v="5"/>
    <n v="0"/>
  </r>
  <r>
    <x v="0"/>
    <x v="9"/>
    <n v="1"/>
    <x v="35"/>
    <x v="16"/>
    <x v="4"/>
    <n v="5"/>
    <n v="5"/>
    <m/>
  </r>
  <r>
    <x v="0"/>
    <x v="9"/>
    <n v="2"/>
    <x v="41"/>
    <x v="16"/>
    <x v="4"/>
    <n v="5"/>
    <n v="5"/>
    <m/>
  </r>
  <r>
    <x v="0"/>
    <x v="3"/>
    <s v="Admin &amp; Misc."/>
    <x v="3"/>
    <x v="14"/>
    <x v="4"/>
    <n v="15"/>
    <n v="5"/>
    <m/>
  </r>
  <r>
    <x v="0"/>
    <x v="3"/>
    <s v="Time Off-Planned"/>
    <x v="24"/>
    <x v="6"/>
    <x v="4"/>
    <n v="8"/>
    <n v="5"/>
    <m/>
  </r>
  <r>
    <x v="0"/>
    <x v="3"/>
    <s v="Time Off-Un Plan"/>
    <x v="29"/>
    <x v="6"/>
    <x v="4"/>
    <n v="14"/>
    <n v="5"/>
    <m/>
  </r>
  <r>
    <x v="0"/>
    <x v="6"/>
    <n v="2"/>
    <x v="30"/>
    <x v="10"/>
    <x v="4"/>
    <n v="1"/>
    <n v="5"/>
    <m/>
  </r>
  <r>
    <x v="0"/>
    <x v="6"/>
    <n v="2"/>
    <x v="30"/>
    <x v="10"/>
    <x v="4"/>
    <n v="28.5"/>
    <n v="5"/>
    <m/>
  </r>
  <r>
    <x v="1"/>
    <x v="2"/>
    <s v="Support Items"/>
    <x v="42"/>
    <x v="0"/>
    <x v="0"/>
    <n v="36"/>
    <n v="1"/>
    <m/>
  </r>
  <r>
    <x v="1"/>
    <x v="2"/>
    <s v="Support Items"/>
    <x v="42"/>
    <x v="10"/>
    <x v="0"/>
    <n v="81"/>
    <n v="1"/>
    <m/>
  </r>
  <r>
    <x v="1"/>
    <x v="2"/>
    <s v="Support Items"/>
    <x v="42"/>
    <x v="4"/>
    <x v="0"/>
    <n v="6.5"/>
    <n v="1"/>
    <m/>
  </r>
  <r>
    <x v="1"/>
    <x v="2"/>
    <s v="Support Items"/>
    <x v="42"/>
    <x v="10"/>
    <x v="1"/>
    <n v="145"/>
    <n v="2"/>
    <m/>
  </r>
  <r>
    <x v="1"/>
    <x v="2"/>
    <s v="Support Items"/>
    <x v="42"/>
    <x v="10"/>
    <x v="2"/>
    <n v="148"/>
    <n v="3"/>
    <m/>
  </r>
  <r>
    <x v="1"/>
    <x v="2"/>
    <s v="Support Items"/>
    <x v="42"/>
    <x v="10"/>
    <x v="3"/>
    <n v="61"/>
    <n v="4"/>
    <m/>
  </r>
  <r>
    <x v="1"/>
    <x v="9"/>
    <n v="1"/>
    <x v="35"/>
    <x v="17"/>
    <x v="3"/>
    <n v="88"/>
    <n v="4"/>
    <n v="0"/>
  </r>
  <r>
    <x v="1"/>
    <x v="9"/>
    <n v="1"/>
    <x v="35"/>
    <x v="17"/>
    <x v="4"/>
    <n v="152"/>
    <n v="5"/>
    <m/>
  </r>
  <r>
    <x v="2"/>
    <x v="2"/>
    <s v="Production Issue"/>
    <x v="0"/>
    <x v="0"/>
    <x v="0"/>
    <n v="12"/>
    <n v="1"/>
    <m/>
  </r>
  <r>
    <x v="2"/>
    <x v="2"/>
    <s v="Client Items"/>
    <x v="7"/>
    <x v="0"/>
    <x v="0"/>
    <n v="8"/>
    <n v="1"/>
    <n v="0"/>
  </r>
  <r>
    <x v="2"/>
    <x v="2"/>
    <s v="Development DB"/>
    <x v="2"/>
    <x v="0"/>
    <x v="0"/>
    <n v="32.5"/>
    <n v="1"/>
    <m/>
  </r>
  <r>
    <x v="2"/>
    <x v="2"/>
    <s v="Development DB"/>
    <x v="2"/>
    <x v="2"/>
    <x v="0"/>
    <n v="4.5"/>
    <n v="1"/>
    <m/>
  </r>
  <r>
    <x v="2"/>
    <x v="2"/>
    <s v="Internal Meeting"/>
    <x v="9"/>
    <x v="0"/>
    <x v="0"/>
    <n v="12"/>
    <n v="1"/>
    <m/>
  </r>
  <r>
    <x v="2"/>
    <x v="2"/>
    <s v="Internal Meeting"/>
    <x v="9"/>
    <x v="6"/>
    <x v="0"/>
    <n v="1"/>
    <n v="1"/>
    <m/>
  </r>
  <r>
    <x v="2"/>
    <x v="2"/>
    <s v="Admin &amp; Misc."/>
    <x v="3"/>
    <x v="0"/>
    <x v="0"/>
    <n v="14.5"/>
    <n v="1"/>
    <m/>
  </r>
  <r>
    <x v="2"/>
    <x v="2"/>
    <s v="Admin &amp; Misc."/>
    <x v="3"/>
    <x v="9"/>
    <x v="0"/>
    <n v="1"/>
    <n v="1"/>
    <m/>
  </r>
  <r>
    <x v="2"/>
    <x v="2"/>
    <s v="National Gazette"/>
    <x v="11"/>
    <x v="0"/>
    <x v="0"/>
    <n v="8"/>
    <n v="1"/>
    <m/>
  </r>
  <r>
    <x v="2"/>
    <x v="2"/>
    <s v="Session Meetings"/>
    <x v="10"/>
    <x v="0"/>
    <x v="0"/>
    <n v="1"/>
    <n v="1"/>
    <n v="0"/>
  </r>
  <r>
    <x v="2"/>
    <x v="2"/>
    <s v="Support Items"/>
    <x v="42"/>
    <x v="0"/>
    <x v="0"/>
    <n v="7.5"/>
    <n v="1"/>
    <n v="0"/>
  </r>
  <r>
    <x v="2"/>
    <x v="2"/>
    <s v="Support Items"/>
    <x v="42"/>
    <x v="18"/>
    <x v="0"/>
    <n v="2"/>
    <n v="1"/>
    <m/>
  </r>
  <r>
    <x v="2"/>
    <x v="1"/>
    <n v="3"/>
    <x v="12"/>
    <x v="1"/>
    <x v="1"/>
    <n v="6"/>
    <n v="2"/>
    <n v="59.5"/>
  </r>
  <r>
    <x v="2"/>
    <x v="1"/>
    <n v="7"/>
    <x v="15"/>
    <x v="1"/>
    <x v="1"/>
    <n v="2"/>
    <n v="2"/>
    <n v="0"/>
  </r>
  <r>
    <x v="2"/>
    <x v="1"/>
    <n v="8"/>
    <x v="25"/>
    <x v="1"/>
    <x v="1"/>
    <n v="10.5"/>
    <n v="2"/>
    <m/>
  </r>
  <r>
    <x v="2"/>
    <x v="1"/>
    <n v="4"/>
    <x v="26"/>
    <x v="1"/>
    <x v="1"/>
    <n v="2"/>
    <n v="2"/>
    <n v="0"/>
  </r>
  <r>
    <x v="2"/>
    <x v="1"/>
    <n v="5"/>
    <x v="6"/>
    <x v="7"/>
    <x v="1"/>
    <n v="4"/>
    <n v="2"/>
    <m/>
  </r>
  <r>
    <x v="2"/>
    <x v="4"/>
    <s v="Internal Meeting"/>
    <x v="9"/>
    <x v="3"/>
    <x v="1"/>
    <n v="4"/>
    <n v="2"/>
    <m/>
  </r>
  <r>
    <x v="2"/>
    <x v="4"/>
    <s v="Admin &amp; Misc."/>
    <x v="3"/>
    <x v="19"/>
    <x v="1"/>
    <n v="4"/>
    <n v="2"/>
    <m/>
  </r>
  <r>
    <x v="2"/>
    <x v="4"/>
    <s v="Bug Fixing"/>
    <x v="22"/>
    <x v="2"/>
    <x v="1"/>
    <n v="22"/>
    <n v="2"/>
    <m/>
  </r>
  <r>
    <x v="2"/>
    <x v="4"/>
    <s v="Time Off-Planned"/>
    <x v="24"/>
    <x v="6"/>
    <x v="1"/>
    <n v="8"/>
    <n v="2"/>
    <m/>
  </r>
  <r>
    <x v="2"/>
    <x v="2"/>
    <s v="Production Issue"/>
    <x v="0"/>
    <x v="7"/>
    <x v="1"/>
    <n v="2"/>
    <n v="2"/>
    <n v="0"/>
  </r>
  <r>
    <x v="2"/>
    <x v="3"/>
    <s v="Development DB"/>
    <x v="2"/>
    <x v="2"/>
    <x v="1"/>
    <n v="35"/>
    <n v="2"/>
    <n v="0"/>
  </r>
  <r>
    <x v="2"/>
    <x v="3"/>
    <s v="Internal Meeting"/>
    <x v="9"/>
    <x v="1"/>
    <x v="1"/>
    <n v="11"/>
    <n v="2"/>
    <n v="0"/>
  </r>
  <r>
    <x v="2"/>
    <x v="3"/>
    <s v="Admin &amp; Misc."/>
    <x v="3"/>
    <x v="7"/>
    <x v="1"/>
    <n v="7.5"/>
    <n v="2"/>
    <m/>
  </r>
  <r>
    <x v="2"/>
    <x v="3"/>
    <s v="Admin &amp; Misc."/>
    <x v="3"/>
    <x v="3"/>
    <x v="1"/>
    <n v="5"/>
    <n v="2"/>
    <m/>
  </r>
  <r>
    <x v="2"/>
    <x v="3"/>
    <s v="Production Upgra"/>
    <x v="23"/>
    <x v="1"/>
    <x v="1"/>
    <n v="5"/>
    <n v="2"/>
    <m/>
  </r>
  <r>
    <x v="2"/>
    <x v="3"/>
    <s v="Session Meetings"/>
    <x v="10"/>
    <x v="7"/>
    <x v="1"/>
    <n v="3"/>
    <n v="2"/>
    <n v="0"/>
  </r>
  <r>
    <x v="2"/>
    <x v="3"/>
    <s v="Time Off-Un Plan"/>
    <x v="29"/>
    <x v="19"/>
    <x v="1"/>
    <n v="43"/>
    <n v="2"/>
    <n v="0"/>
  </r>
  <r>
    <x v="2"/>
    <x v="1"/>
    <n v="8"/>
    <x v="25"/>
    <x v="1"/>
    <x v="2"/>
    <n v="13"/>
    <n v="3"/>
    <n v="0"/>
  </r>
  <r>
    <x v="2"/>
    <x v="1"/>
    <n v="28"/>
    <x v="19"/>
    <x v="1"/>
    <x v="2"/>
    <n v="4"/>
    <n v="3"/>
    <n v="12"/>
  </r>
  <r>
    <x v="2"/>
    <x v="1"/>
    <n v="14"/>
    <x v="43"/>
    <x v="2"/>
    <x v="2"/>
    <n v="4"/>
    <n v="3"/>
    <n v="0"/>
  </r>
  <r>
    <x v="2"/>
    <x v="1"/>
    <n v="5"/>
    <x v="6"/>
    <x v="4"/>
    <x v="2"/>
    <n v="15"/>
    <n v="3"/>
    <m/>
  </r>
  <r>
    <x v="2"/>
    <x v="1"/>
    <n v="31"/>
    <x v="44"/>
    <x v="1"/>
    <x v="2"/>
    <n v="8"/>
    <n v="3"/>
    <m/>
  </r>
  <r>
    <x v="2"/>
    <x v="5"/>
    <n v="6"/>
    <x v="45"/>
    <x v="1"/>
    <x v="2"/>
    <n v="3"/>
    <n v="3"/>
    <m/>
  </r>
  <r>
    <x v="2"/>
    <x v="3"/>
    <s v="Development DB"/>
    <x v="2"/>
    <x v="2"/>
    <x v="2"/>
    <n v="10"/>
    <n v="3"/>
    <n v="0"/>
  </r>
  <r>
    <x v="2"/>
    <x v="3"/>
    <s v="Development DB"/>
    <x v="2"/>
    <x v="10"/>
    <x v="2"/>
    <n v="63"/>
    <n v="3"/>
    <m/>
  </r>
  <r>
    <x v="2"/>
    <x v="3"/>
    <s v="Internal Meeting"/>
    <x v="9"/>
    <x v="1"/>
    <x v="2"/>
    <n v="3"/>
    <n v="3"/>
    <n v="0"/>
  </r>
  <r>
    <x v="2"/>
    <x v="3"/>
    <s v="Admin &amp; Misc."/>
    <x v="3"/>
    <x v="7"/>
    <x v="2"/>
    <n v="23"/>
    <n v="3"/>
    <m/>
  </r>
  <r>
    <x v="2"/>
    <x v="3"/>
    <s v="Admin &amp; Misc."/>
    <x v="3"/>
    <x v="3"/>
    <x v="2"/>
    <n v="21.5"/>
    <n v="3"/>
    <m/>
  </r>
  <r>
    <x v="2"/>
    <x v="3"/>
    <s v="Admin &amp; Misc."/>
    <x v="3"/>
    <x v="19"/>
    <x v="2"/>
    <n v="7.5"/>
    <n v="3"/>
    <n v="0"/>
  </r>
  <r>
    <x v="2"/>
    <x v="3"/>
    <s v="Time Off-Un Plan"/>
    <x v="29"/>
    <x v="19"/>
    <x v="2"/>
    <n v="8"/>
    <n v="3"/>
    <n v="0"/>
  </r>
  <r>
    <x v="2"/>
    <x v="6"/>
    <n v="1"/>
    <x v="30"/>
    <x v="10"/>
    <x v="2"/>
    <n v="2"/>
    <n v="3"/>
    <n v="0"/>
  </r>
  <r>
    <x v="2"/>
    <x v="1"/>
    <n v="7"/>
    <x v="15"/>
    <x v="1"/>
    <x v="3"/>
    <n v="4.5"/>
    <n v="4"/>
    <n v="0"/>
  </r>
  <r>
    <x v="2"/>
    <x v="1"/>
    <n v="8"/>
    <x v="25"/>
    <x v="2"/>
    <x v="3"/>
    <n v="5.5"/>
    <n v="4"/>
    <n v="0"/>
  </r>
  <r>
    <x v="2"/>
    <x v="1"/>
    <n v="14"/>
    <x v="43"/>
    <x v="1"/>
    <x v="3"/>
    <n v="19"/>
    <n v="4"/>
    <n v="0"/>
  </r>
  <r>
    <x v="2"/>
    <x v="1"/>
    <n v="31"/>
    <x v="44"/>
    <x v="2"/>
    <x v="3"/>
    <n v="3"/>
    <n v="4"/>
    <n v="0"/>
  </r>
  <r>
    <x v="2"/>
    <x v="8"/>
    <n v="8"/>
    <x v="46"/>
    <x v="1"/>
    <x v="3"/>
    <n v="3.5"/>
    <n v="4"/>
    <n v="0"/>
  </r>
  <r>
    <x v="2"/>
    <x v="4"/>
    <s v="Bug Fixing"/>
    <x v="22"/>
    <x v="2"/>
    <x v="3"/>
    <n v="4.5"/>
    <n v="4"/>
    <n v="0"/>
  </r>
  <r>
    <x v="2"/>
    <x v="5"/>
    <n v="7"/>
    <x v="47"/>
    <x v="2"/>
    <x v="3"/>
    <n v="7.5"/>
    <n v="4"/>
    <m/>
  </r>
  <r>
    <x v="2"/>
    <x v="5"/>
    <n v="1"/>
    <x v="48"/>
    <x v="1"/>
    <x v="3"/>
    <n v="4.5"/>
    <n v="4"/>
    <m/>
  </r>
  <r>
    <x v="2"/>
    <x v="5"/>
    <n v="3"/>
    <x v="28"/>
    <x v="1"/>
    <x v="3"/>
    <n v="3.5"/>
    <n v="4"/>
    <m/>
  </r>
  <r>
    <x v="2"/>
    <x v="9"/>
    <n v="2"/>
    <x v="41"/>
    <x v="13"/>
    <x v="3"/>
    <n v="4.5"/>
    <n v="4"/>
    <n v="0"/>
  </r>
  <r>
    <x v="2"/>
    <x v="3"/>
    <s v="Development DB"/>
    <x v="2"/>
    <x v="2"/>
    <x v="3"/>
    <n v="6"/>
    <n v="4"/>
    <m/>
  </r>
  <r>
    <x v="2"/>
    <x v="3"/>
    <s v="Development DB"/>
    <x v="2"/>
    <x v="10"/>
    <x v="3"/>
    <n v="5"/>
    <n v="4"/>
    <m/>
  </r>
  <r>
    <x v="2"/>
    <x v="3"/>
    <s v="Admin &amp; Misc."/>
    <x v="3"/>
    <x v="7"/>
    <x v="3"/>
    <n v="64"/>
    <n v="4"/>
    <n v="0"/>
  </r>
  <r>
    <x v="2"/>
    <x v="3"/>
    <s v="Admin &amp; Misc."/>
    <x v="3"/>
    <x v="3"/>
    <x v="3"/>
    <n v="1.5"/>
    <n v="4"/>
    <n v="0"/>
  </r>
  <r>
    <x v="2"/>
    <x v="3"/>
    <s v="Time Off-Un Plan"/>
    <x v="29"/>
    <x v="7"/>
    <x v="3"/>
    <n v="20.5"/>
    <n v="4"/>
    <n v="0"/>
  </r>
  <r>
    <x v="2"/>
    <x v="1"/>
    <n v="14"/>
    <x v="43"/>
    <x v="2"/>
    <x v="4"/>
    <n v="12"/>
    <n v="5"/>
    <n v="0"/>
  </r>
  <r>
    <x v="2"/>
    <x v="1"/>
    <n v="14"/>
    <x v="43"/>
    <x v="1"/>
    <x v="4"/>
    <n v="13.5"/>
    <n v="5"/>
    <m/>
  </r>
  <r>
    <x v="2"/>
    <x v="8"/>
    <n v="13"/>
    <x v="49"/>
    <x v="1"/>
    <x v="4"/>
    <n v="1"/>
    <n v="5"/>
    <m/>
  </r>
  <r>
    <x v="2"/>
    <x v="5"/>
    <n v="3"/>
    <x v="28"/>
    <x v="1"/>
    <x v="4"/>
    <n v="7"/>
    <n v="5"/>
    <m/>
  </r>
  <r>
    <x v="2"/>
    <x v="9"/>
    <n v="3"/>
    <x v="50"/>
    <x v="14"/>
    <x v="4"/>
    <n v="1.5"/>
    <n v="5"/>
    <m/>
  </r>
  <r>
    <x v="2"/>
    <x v="3"/>
    <s v="Admin &amp; Misc."/>
    <x v="3"/>
    <x v="7"/>
    <x v="4"/>
    <n v="32.5"/>
    <n v="5"/>
    <m/>
  </r>
  <r>
    <x v="3"/>
    <x v="1"/>
    <n v="8"/>
    <x v="25"/>
    <x v="20"/>
    <x v="0"/>
    <n v="11"/>
    <n v="1"/>
    <m/>
  </r>
  <r>
    <x v="4"/>
    <x v="0"/>
    <s v="Analysis"/>
    <x v="51"/>
    <x v="0"/>
    <x v="0"/>
    <n v="12"/>
    <n v="1"/>
    <m/>
  </r>
  <r>
    <x v="4"/>
    <x v="0"/>
    <s v="Development DB"/>
    <x v="2"/>
    <x v="0"/>
    <x v="0"/>
    <n v="10"/>
    <n v="1"/>
    <m/>
  </r>
  <r>
    <x v="4"/>
    <x v="0"/>
    <s v="Development DotN"/>
    <x v="2"/>
    <x v="0"/>
    <x v="0"/>
    <n v="57"/>
    <n v="1"/>
    <m/>
  </r>
  <r>
    <x v="4"/>
    <x v="0"/>
    <s v="Bug Fixing"/>
    <x v="22"/>
    <x v="0"/>
    <x v="0"/>
    <n v="9"/>
    <n v="1"/>
    <n v="0"/>
  </r>
  <r>
    <x v="4"/>
    <x v="4"/>
    <s v="Development DotN"/>
    <x v="2"/>
    <x v="0"/>
    <x v="0"/>
    <n v="46"/>
    <n v="1"/>
    <m/>
  </r>
  <r>
    <x v="4"/>
    <x v="4"/>
    <s v="Admin &amp; Misc."/>
    <x v="3"/>
    <x v="10"/>
    <x v="0"/>
    <n v="3"/>
    <n v="1"/>
    <m/>
  </r>
  <r>
    <x v="4"/>
    <x v="4"/>
    <s v="Bug Fixing"/>
    <x v="22"/>
    <x v="0"/>
    <x v="0"/>
    <n v="10"/>
    <n v="1"/>
    <n v="0"/>
  </r>
  <r>
    <x v="4"/>
    <x v="4"/>
    <s v="Bug Fixing"/>
    <x v="22"/>
    <x v="2"/>
    <x v="0"/>
    <n v="29"/>
    <n v="1"/>
    <n v="0"/>
  </r>
  <r>
    <x v="4"/>
    <x v="1"/>
    <n v="7"/>
    <x v="15"/>
    <x v="21"/>
    <x v="1"/>
    <n v="3"/>
    <n v="2"/>
    <n v="0"/>
  </r>
  <r>
    <x v="4"/>
    <x v="1"/>
    <n v="7"/>
    <x v="15"/>
    <x v="1"/>
    <x v="1"/>
    <n v="21"/>
    <n v="2"/>
    <n v="0"/>
  </r>
  <r>
    <x v="4"/>
    <x v="1"/>
    <n v="10"/>
    <x v="16"/>
    <x v="1"/>
    <x v="1"/>
    <n v="16"/>
    <n v="2"/>
    <n v="30"/>
  </r>
  <r>
    <x v="4"/>
    <x v="1"/>
    <n v="25"/>
    <x v="52"/>
    <x v="1"/>
    <x v="1"/>
    <n v="2"/>
    <n v="2"/>
    <n v="4"/>
  </r>
  <r>
    <x v="4"/>
    <x v="1"/>
    <n v="9"/>
    <x v="17"/>
    <x v="1"/>
    <x v="1"/>
    <n v="2"/>
    <n v="2"/>
    <n v="0"/>
  </r>
  <r>
    <x v="4"/>
    <x v="1"/>
    <n v="24"/>
    <x v="53"/>
    <x v="1"/>
    <x v="1"/>
    <n v="2"/>
    <n v="2"/>
    <m/>
  </r>
  <r>
    <x v="4"/>
    <x v="1"/>
    <n v="23"/>
    <x v="54"/>
    <x v="1"/>
    <x v="1"/>
    <n v="4"/>
    <n v="2"/>
    <n v="12"/>
  </r>
  <r>
    <x v="4"/>
    <x v="1"/>
    <n v="20"/>
    <x v="55"/>
    <x v="1"/>
    <x v="1"/>
    <n v="8"/>
    <n v="2"/>
    <n v="0"/>
  </r>
  <r>
    <x v="4"/>
    <x v="4"/>
    <s v="Analysis"/>
    <x v="51"/>
    <x v="1"/>
    <x v="1"/>
    <n v="6"/>
    <n v="2"/>
    <m/>
  </r>
  <r>
    <x v="4"/>
    <x v="4"/>
    <s v="Admin &amp; Misc."/>
    <x v="3"/>
    <x v="3"/>
    <x v="1"/>
    <n v="3"/>
    <n v="2"/>
    <m/>
  </r>
  <r>
    <x v="4"/>
    <x v="4"/>
    <s v="Bug Fixing"/>
    <x v="22"/>
    <x v="2"/>
    <x v="1"/>
    <n v="79"/>
    <n v="2"/>
    <m/>
  </r>
  <r>
    <x v="4"/>
    <x v="3"/>
    <s v="Internal Meeting"/>
    <x v="9"/>
    <x v="3"/>
    <x v="1"/>
    <n v="2"/>
    <n v="2"/>
    <n v="0"/>
  </r>
  <r>
    <x v="4"/>
    <x v="3"/>
    <s v="Time Off-Planned"/>
    <x v="24"/>
    <x v="6"/>
    <x v="1"/>
    <n v="16"/>
    <n v="2"/>
    <n v="0"/>
  </r>
  <r>
    <x v="4"/>
    <x v="3"/>
    <s v="Time Off-Un Plan"/>
    <x v="29"/>
    <x v="6"/>
    <x v="1"/>
    <n v="4"/>
    <n v="2"/>
    <n v="0"/>
  </r>
  <r>
    <x v="4"/>
    <x v="1"/>
    <n v="3"/>
    <x v="12"/>
    <x v="2"/>
    <x v="2"/>
    <n v="13"/>
    <n v="3"/>
    <m/>
  </r>
  <r>
    <x v="4"/>
    <x v="1"/>
    <n v="100"/>
    <x v="56"/>
    <x v="2"/>
    <x v="2"/>
    <n v="4"/>
    <n v="3"/>
    <n v="0"/>
  </r>
  <r>
    <x v="4"/>
    <x v="1"/>
    <n v="7"/>
    <x v="15"/>
    <x v="2"/>
    <x v="2"/>
    <n v="10"/>
    <n v="3"/>
    <n v="0"/>
  </r>
  <r>
    <x v="4"/>
    <x v="1"/>
    <n v="7"/>
    <x v="15"/>
    <x v="1"/>
    <x v="2"/>
    <n v="12"/>
    <n v="3"/>
    <n v="0"/>
  </r>
  <r>
    <x v="4"/>
    <x v="1"/>
    <n v="7"/>
    <x v="15"/>
    <x v="8"/>
    <x v="2"/>
    <n v="1"/>
    <n v="3"/>
    <n v="0"/>
  </r>
  <r>
    <x v="4"/>
    <x v="1"/>
    <n v="8"/>
    <x v="25"/>
    <x v="1"/>
    <x v="2"/>
    <n v="5"/>
    <n v="3"/>
    <m/>
  </r>
  <r>
    <x v="4"/>
    <x v="1"/>
    <n v="10"/>
    <x v="16"/>
    <x v="2"/>
    <x v="2"/>
    <n v="3"/>
    <n v="3"/>
    <n v="0"/>
  </r>
  <r>
    <x v="4"/>
    <x v="1"/>
    <n v="10"/>
    <x v="16"/>
    <x v="1"/>
    <x v="2"/>
    <n v="2"/>
    <n v="3"/>
    <m/>
  </r>
  <r>
    <x v="4"/>
    <x v="1"/>
    <n v="25"/>
    <x v="52"/>
    <x v="1"/>
    <x v="2"/>
    <n v="4"/>
    <n v="3"/>
    <n v="0"/>
  </r>
  <r>
    <x v="4"/>
    <x v="1"/>
    <n v="28"/>
    <x v="19"/>
    <x v="7"/>
    <x v="2"/>
    <n v="2"/>
    <n v="3"/>
    <n v="12"/>
  </r>
  <r>
    <x v="4"/>
    <x v="1"/>
    <n v="28"/>
    <x v="19"/>
    <x v="2"/>
    <x v="2"/>
    <n v="5"/>
    <n v="3"/>
    <m/>
  </r>
  <r>
    <x v="4"/>
    <x v="1"/>
    <n v="28"/>
    <x v="19"/>
    <x v="21"/>
    <x v="2"/>
    <n v="6"/>
    <n v="3"/>
    <n v="0"/>
  </r>
  <r>
    <x v="4"/>
    <x v="1"/>
    <n v="28"/>
    <x v="19"/>
    <x v="1"/>
    <x v="2"/>
    <n v="25"/>
    <n v="3"/>
    <m/>
  </r>
  <r>
    <x v="4"/>
    <x v="1"/>
    <n v="17"/>
    <x v="57"/>
    <x v="1"/>
    <x v="2"/>
    <n v="0"/>
    <n v="3"/>
    <n v="0"/>
  </r>
  <r>
    <x v="4"/>
    <x v="1"/>
    <n v="29"/>
    <x v="20"/>
    <x v="7"/>
    <x v="2"/>
    <n v="1"/>
    <n v="3"/>
    <m/>
  </r>
  <r>
    <x v="4"/>
    <x v="1"/>
    <n v="29"/>
    <x v="20"/>
    <x v="2"/>
    <x v="2"/>
    <n v="9"/>
    <n v="3"/>
    <n v="0"/>
  </r>
  <r>
    <x v="4"/>
    <x v="1"/>
    <n v="29"/>
    <x v="20"/>
    <x v="1"/>
    <x v="2"/>
    <n v="14"/>
    <n v="3"/>
    <n v="40"/>
  </r>
  <r>
    <x v="4"/>
    <x v="1"/>
    <n v="21"/>
    <x v="27"/>
    <x v="7"/>
    <x v="2"/>
    <n v="3"/>
    <n v="3"/>
    <n v="0"/>
  </r>
  <r>
    <x v="4"/>
    <x v="1"/>
    <n v="21"/>
    <x v="27"/>
    <x v="2"/>
    <x v="2"/>
    <n v="4"/>
    <n v="3"/>
    <n v="0"/>
  </r>
  <r>
    <x v="4"/>
    <x v="1"/>
    <n v="21"/>
    <x v="27"/>
    <x v="21"/>
    <x v="2"/>
    <n v="13"/>
    <n v="3"/>
    <n v="0"/>
  </r>
  <r>
    <x v="4"/>
    <x v="1"/>
    <n v="21"/>
    <x v="27"/>
    <x v="1"/>
    <x v="2"/>
    <n v="9"/>
    <n v="3"/>
    <n v="0"/>
  </r>
  <r>
    <x v="4"/>
    <x v="1"/>
    <n v="31"/>
    <x v="44"/>
    <x v="2"/>
    <x v="2"/>
    <n v="2"/>
    <n v="3"/>
    <m/>
  </r>
  <r>
    <x v="4"/>
    <x v="4"/>
    <s v="Bug Fixing"/>
    <x v="22"/>
    <x v="2"/>
    <x v="2"/>
    <n v="17"/>
    <n v="3"/>
    <m/>
  </r>
  <r>
    <x v="4"/>
    <x v="3"/>
    <s v="Internal Meeting"/>
    <x v="9"/>
    <x v="2"/>
    <x v="2"/>
    <n v="0"/>
    <n v="3"/>
    <n v="0"/>
  </r>
  <r>
    <x v="4"/>
    <x v="3"/>
    <s v="Internal Meeting"/>
    <x v="9"/>
    <x v="3"/>
    <x v="2"/>
    <n v="14"/>
    <n v="3"/>
    <n v="0"/>
  </r>
  <r>
    <x v="4"/>
    <x v="3"/>
    <s v="Time Off-Un Plan"/>
    <x v="29"/>
    <x v="6"/>
    <x v="2"/>
    <n v="8"/>
    <n v="3"/>
    <n v="0"/>
  </r>
  <r>
    <x v="4"/>
    <x v="0"/>
    <s v="Bug Fixing"/>
    <x v="22"/>
    <x v="2"/>
    <x v="3"/>
    <n v="3"/>
    <n v="4"/>
    <n v="0"/>
  </r>
  <r>
    <x v="4"/>
    <x v="1"/>
    <n v="3"/>
    <x v="12"/>
    <x v="2"/>
    <x v="3"/>
    <n v="14"/>
    <n v="4"/>
    <n v="0"/>
  </r>
  <r>
    <x v="4"/>
    <x v="1"/>
    <n v="100"/>
    <x v="56"/>
    <x v="2"/>
    <x v="3"/>
    <n v="8"/>
    <n v="4"/>
    <n v="0"/>
  </r>
  <r>
    <x v="4"/>
    <x v="1"/>
    <n v="7"/>
    <x v="15"/>
    <x v="2"/>
    <x v="3"/>
    <n v="3"/>
    <n v="4"/>
    <n v="0"/>
  </r>
  <r>
    <x v="4"/>
    <x v="1"/>
    <n v="27"/>
    <x v="16"/>
    <x v="2"/>
    <x v="3"/>
    <n v="5"/>
    <n v="4"/>
    <n v="0"/>
  </r>
  <r>
    <x v="4"/>
    <x v="1"/>
    <n v="27"/>
    <x v="16"/>
    <x v="1"/>
    <x v="3"/>
    <n v="6"/>
    <n v="4"/>
    <n v="0"/>
  </r>
  <r>
    <x v="4"/>
    <x v="1"/>
    <n v="28"/>
    <x v="19"/>
    <x v="2"/>
    <x v="3"/>
    <n v="3"/>
    <n v="4"/>
    <n v="0"/>
  </r>
  <r>
    <x v="4"/>
    <x v="1"/>
    <n v="102"/>
    <x v="58"/>
    <x v="1"/>
    <x v="3"/>
    <n v="10"/>
    <n v="4"/>
    <n v="0"/>
  </r>
  <r>
    <x v="4"/>
    <x v="1"/>
    <n v="102"/>
    <x v="58"/>
    <x v="9"/>
    <x v="3"/>
    <n v="1"/>
    <n v="4"/>
    <m/>
  </r>
  <r>
    <x v="4"/>
    <x v="1"/>
    <n v="101"/>
    <x v="59"/>
    <x v="2"/>
    <x v="3"/>
    <n v="3"/>
    <n v="4"/>
    <n v="0"/>
  </r>
  <r>
    <x v="4"/>
    <x v="1"/>
    <n v="101"/>
    <x v="59"/>
    <x v="1"/>
    <x v="3"/>
    <n v="3"/>
    <n v="4"/>
    <n v="0"/>
  </r>
  <r>
    <x v="4"/>
    <x v="1"/>
    <n v="103"/>
    <x v="60"/>
    <x v="7"/>
    <x v="3"/>
    <n v="6"/>
    <n v="4"/>
    <m/>
  </r>
  <r>
    <x v="4"/>
    <x v="1"/>
    <n v="103"/>
    <x v="60"/>
    <x v="2"/>
    <x v="3"/>
    <n v="2"/>
    <n v="4"/>
    <m/>
  </r>
  <r>
    <x v="4"/>
    <x v="1"/>
    <n v="103"/>
    <x v="60"/>
    <x v="1"/>
    <x v="3"/>
    <n v="5"/>
    <n v="4"/>
    <n v="0"/>
  </r>
  <r>
    <x v="4"/>
    <x v="8"/>
    <n v="102"/>
    <x v="61"/>
    <x v="1"/>
    <x v="3"/>
    <n v="8"/>
    <n v="4"/>
    <n v="0"/>
  </r>
  <r>
    <x v="4"/>
    <x v="8"/>
    <n v="1"/>
    <x v="62"/>
    <x v="7"/>
    <x v="3"/>
    <n v="2"/>
    <n v="4"/>
    <n v="0"/>
  </r>
  <r>
    <x v="4"/>
    <x v="8"/>
    <n v="1"/>
    <x v="62"/>
    <x v="1"/>
    <x v="3"/>
    <n v="35"/>
    <n v="4"/>
    <n v="0"/>
  </r>
  <r>
    <x v="4"/>
    <x v="8"/>
    <n v="1"/>
    <x v="62"/>
    <x v="9"/>
    <x v="3"/>
    <n v="0.5"/>
    <n v="4"/>
    <n v="0"/>
  </r>
  <r>
    <x v="4"/>
    <x v="8"/>
    <n v="8"/>
    <x v="46"/>
    <x v="1"/>
    <x v="3"/>
    <n v="8"/>
    <n v="4"/>
    <m/>
  </r>
  <r>
    <x v="4"/>
    <x v="8"/>
    <n v="0"/>
    <x v="6"/>
    <x v="3"/>
    <x v="3"/>
    <n v="3"/>
    <n v="4"/>
    <m/>
  </r>
  <r>
    <x v="4"/>
    <x v="4"/>
    <s v="Bug Fixing"/>
    <x v="22"/>
    <x v="2"/>
    <x v="3"/>
    <n v="4"/>
    <n v="4"/>
    <m/>
  </r>
  <r>
    <x v="4"/>
    <x v="3"/>
    <s v="Internal Meeting"/>
    <x v="9"/>
    <x v="3"/>
    <x v="3"/>
    <n v="23.5"/>
    <n v="4"/>
    <n v="0"/>
  </r>
  <r>
    <x v="4"/>
    <x v="3"/>
    <s v="Time Off-Un Plan"/>
    <x v="29"/>
    <x v="6"/>
    <x v="3"/>
    <n v="10"/>
    <n v="4"/>
    <n v="0"/>
  </r>
  <r>
    <x v="4"/>
    <x v="0"/>
    <s v="Bug Fixing"/>
    <x v="22"/>
    <x v="2"/>
    <x v="4"/>
    <n v="22"/>
    <n v="5"/>
    <n v="0"/>
  </r>
  <r>
    <x v="4"/>
    <x v="8"/>
    <n v="102"/>
    <x v="61"/>
    <x v="9"/>
    <x v="4"/>
    <n v="2"/>
    <n v="5"/>
    <n v="0"/>
  </r>
  <r>
    <x v="4"/>
    <x v="8"/>
    <n v="1"/>
    <x v="62"/>
    <x v="7"/>
    <x v="4"/>
    <n v="1"/>
    <n v="5"/>
    <n v="0"/>
  </r>
  <r>
    <x v="4"/>
    <x v="8"/>
    <n v="1"/>
    <x v="62"/>
    <x v="2"/>
    <x v="4"/>
    <n v="6"/>
    <n v="5"/>
    <n v="0"/>
  </r>
  <r>
    <x v="4"/>
    <x v="8"/>
    <n v="1"/>
    <x v="62"/>
    <x v="1"/>
    <x v="4"/>
    <n v="27"/>
    <n v="5"/>
    <n v="0"/>
  </r>
  <r>
    <x v="4"/>
    <x v="8"/>
    <n v="1"/>
    <x v="62"/>
    <x v="9"/>
    <x v="4"/>
    <n v="4"/>
    <n v="5"/>
    <m/>
  </r>
  <r>
    <x v="4"/>
    <x v="8"/>
    <n v="117"/>
    <x v="63"/>
    <x v="2"/>
    <x v="4"/>
    <n v="1"/>
    <n v="5"/>
    <n v="0"/>
  </r>
  <r>
    <x v="4"/>
    <x v="8"/>
    <n v="117"/>
    <x v="63"/>
    <x v="1"/>
    <x v="4"/>
    <n v="4"/>
    <n v="5"/>
    <n v="0"/>
  </r>
  <r>
    <x v="4"/>
    <x v="8"/>
    <n v="113"/>
    <x v="64"/>
    <x v="1"/>
    <x v="4"/>
    <n v="5"/>
    <n v="5"/>
    <n v="0"/>
  </r>
  <r>
    <x v="4"/>
    <x v="10"/>
    <n v="1"/>
    <x v="65"/>
    <x v="7"/>
    <x v="4"/>
    <n v="4"/>
    <n v="5"/>
    <m/>
  </r>
  <r>
    <x v="4"/>
    <x v="10"/>
    <n v="1"/>
    <x v="65"/>
    <x v="1"/>
    <x v="4"/>
    <n v="10"/>
    <n v="5"/>
    <m/>
  </r>
  <r>
    <x v="4"/>
    <x v="4"/>
    <s v="Bug Fixing"/>
    <x v="22"/>
    <x v="2"/>
    <x v="4"/>
    <n v="1"/>
    <n v="5"/>
    <m/>
  </r>
  <r>
    <x v="4"/>
    <x v="3"/>
    <s v="Client Items"/>
    <x v="7"/>
    <x v="2"/>
    <x v="4"/>
    <n v="3"/>
    <n v="5"/>
    <m/>
  </r>
  <r>
    <x v="4"/>
    <x v="3"/>
    <s v="Client Items"/>
    <x v="7"/>
    <x v="10"/>
    <x v="4"/>
    <n v="12"/>
    <n v="5"/>
    <m/>
  </r>
  <r>
    <x v="4"/>
    <x v="3"/>
    <s v="In-house Trainin"/>
    <x v="66"/>
    <x v="3"/>
    <x v="4"/>
    <n v="2.5"/>
    <n v="5"/>
    <m/>
  </r>
  <r>
    <x v="4"/>
    <x v="3"/>
    <s v="In-house Trainin"/>
    <x v="66"/>
    <x v="22"/>
    <x v="4"/>
    <n v="4"/>
    <n v="5"/>
    <m/>
  </r>
  <r>
    <x v="4"/>
    <x v="3"/>
    <s v="Internal Meeting"/>
    <x v="9"/>
    <x v="3"/>
    <x v="4"/>
    <n v="19.5"/>
    <n v="5"/>
    <m/>
  </r>
  <r>
    <x v="5"/>
    <x v="0"/>
    <s v="Production Issue"/>
    <x v="0"/>
    <x v="0"/>
    <x v="0"/>
    <n v="2"/>
    <n v="1"/>
    <m/>
  </r>
  <r>
    <x v="5"/>
    <x v="0"/>
    <s v="Analysis"/>
    <x v="51"/>
    <x v="0"/>
    <x v="0"/>
    <n v="10"/>
    <n v="1"/>
    <m/>
  </r>
  <r>
    <x v="5"/>
    <x v="0"/>
    <s v="Development DB"/>
    <x v="2"/>
    <x v="0"/>
    <x v="0"/>
    <n v="12"/>
    <n v="1"/>
    <m/>
  </r>
  <r>
    <x v="5"/>
    <x v="0"/>
    <s v="Development DotN"/>
    <x v="2"/>
    <x v="0"/>
    <x v="0"/>
    <n v="13"/>
    <n v="1"/>
    <n v="0"/>
  </r>
  <r>
    <x v="5"/>
    <x v="0"/>
    <s v="Internal Meeting"/>
    <x v="9"/>
    <x v="0"/>
    <x v="0"/>
    <n v="5"/>
    <n v="1"/>
    <m/>
  </r>
  <r>
    <x v="5"/>
    <x v="0"/>
    <s v="National Gazette"/>
    <x v="11"/>
    <x v="0"/>
    <x v="0"/>
    <n v="8"/>
    <n v="1"/>
    <n v="0"/>
  </r>
  <r>
    <x v="5"/>
    <x v="0"/>
    <s v="Bug Fixing"/>
    <x v="22"/>
    <x v="0"/>
    <x v="0"/>
    <n v="46"/>
    <n v="1"/>
    <m/>
  </r>
  <r>
    <x v="5"/>
    <x v="4"/>
    <s v="Development DotN"/>
    <x v="2"/>
    <x v="0"/>
    <x v="0"/>
    <n v="26"/>
    <n v="1"/>
    <m/>
  </r>
  <r>
    <x v="5"/>
    <x v="4"/>
    <s v="Development DotN"/>
    <x v="2"/>
    <x v="1"/>
    <x v="0"/>
    <n v="4"/>
    <n v="1"/>
    <n v="0"/>
  </r>
  <r>
    <x v="5"/>
    <x v="4"/>
    <s v="Internal Meeting"/>
    <x v="9"/>
    <x v="3"/>
    <x v="0"/>
    <n v="10"/>
    <n v="1"/>
    <m/>
  </r>
  <r>
    <x v="5"/>
    <x v="4"/>
    <s v="Bug Fixing"/>
    <x v="22"/>
    <x v="0"/>
    <x v="0"/>
    <n v="22"/>
    <n v="1"/>
    <n v="0"/>
  </r>
  <r>
    <x v="5"/>
    <x v="4"/>
    <s v="Bug Fixing"/>
    <x v="22"/>
    <x v="2"/>
    <x v="0"/>
    <n v="26"/>
    <n v="1"/>
    <n v="0"/>
  </r>
  <r>
    <x v="5"/>
    <x v="0"/>
    <s v="National Gazette"/>
    <x v="11"/>
    <x v="6"/>
    <x v="1"/>
    <n v="8"/>
    <n v="2"/>
    <n v="0"/>
  </r>
  <r>
    <x v="5"/>
    <x v="1"/>
    <n v="4"/>
    <x v="26"/>
    <x v="1"/>
    <x v="1"/>
    <n v="56"/>
    <n v="2"/>
    <m/>
  </r>
  <r>
    <x v="5"/>
    <x v="1"/>
    <n v="4"/>
    <x v="26"/>
    <x v="3"/>
    <x v="1"/>
    <n v="5"/>
    <n v="2"/>
    <m/>
  </r>
  <r>
    <x v="5"/>
    <x v="4"/>
    <s v="Dev Support"/>
    <x v="8"/>
    <x v="2"/>
    <x v="1"/>
    <n v="4"/>
    <n v="2"/>
    <n v="0"/>
  </r>
  <r>
    <x v="5"/>
    <x v="4"/>
    <s v="Internal Meeting"/>
    <x v="9"/>
    <x v="3"/>
    <x v="1"/>
    <n v="3"/>
    <n v="2"/>
    <n v="0"/>
  </r>
  <r>
    <x v="5"/>
    <x v="4"/>
    <s v="Bug Fixing"/>
    <x v="22"/>
    <x v="2"/>
    <x v="1"/>
    <n v="63"/>
    <n v="2"/>
    <n v="0"/>
  </r>
  <r>
    <x v="5"/>
    <x v="4"/>
    <s v="Bug Fixing"/>
    <x v="22"/>
    <x v="9"/>
    <x v="1"/>
    <n v="21"/>
    <n v="2"/>
    <n v="0"/>
  </r>
  <r>
    <x v="5"/>
    <x v="3"/>
    <s v="Time Off-Planned"/>
    <x v="24"/>
    <x v="6"/>
    <x v="1"/>
    <n v="8"/>
    <n v="2"/>
    <n v="0"/>
  </r>
  <r>
    <x v="5"/>
    <x v="1"/>
    <n v="1"/>
    <x v="13"/>
    <x v="2"/>
    <x v="2"/>
    <n v="8"/>
    <n v="3"/>
    <n v="0"/>
  </r>
  <r>
    <x v="5"/>
    <x v="1"/>
    <n v="1"/>
    <x v="13"/>
    <x v="1"/>
    <x v="2"/>
    <n v="31"/>
    <n v="3"/>
    <n v="0"/>
  </r>
  <r>
    <x v="5"/>
    <x v="1"/>
    <n v="1"/>
    <x v="13"/>
    <x v="9"/>
    <x v="2"/>
    <n v="4"/>
    <n v="3"/>
    <n v="0"/>
  </r>
  <r>
    <x v="5"/>
    <x v="1"/>
    <n v="8"/>
    <x v="25"/>
    <x v="1"/>
    <x v="2"/>
    <n v="2"/>
    <n v="3"/>
    <n v="0"/>
  </r>
  <r>
    <x v="5"/>
    <x v="1"/>
    <n v="4"/>
    <x v="26"/>
    <x v="2"/>
    <x v="2"/>
    <n v="14"/>
    <n v="3"/>
    <m/>
  </r>
  <r>
    <x v="5"/>
    <x v="1"/>
    <n v="4"/>
    <x v="26"/>
    <x v="1"/>
    <x v="2"/>
    <n v="33"/>
    <n v="3"/>
    <m/>
  </r>
  <r>
    <x v="5"/>
    <x v="1"/>
    <n v="21"/>
    <x v="27"/>
    <x v="2"/>
    <x v="2"/>
    <n v="8"/>
    <n v="3"/>
    <m/>
  </r>
  <r>
    <x v="5"/>
    <x v="1"/>
    <n v="21"/>
    <x v="27"/>
    <x v="1"/>
    <x v="2"/>
    <n v="20"/>
    <n v="3"/>
    <n v="0"/>
  </r>
  <r>
    <x v="5"/>
    <x v="4"/>
    <s v="Bug Fixing"/>
    <x v="22"/>
    <x v="2"/>
    <x v="2"/>
    <n v="40"/>
    <n v="3"/>
    <n v="0"/>
  </r>
  <r>
    <x v="5"/>
    <x v="3"/>
    <s v="Time Off-Un Plan"/>
    <x v="29"/>
    <x v="6"/>
    <x v="2"/>
    <n v="24"/>
    <n v="3"/>
    <n v="0"/>
  </r>
  <r>
    <x v="5"/>
    <x v="7"/>
    <n v="1"/>
    <x v="31"/>
    <x v="3"/>
    <x v="3"/>
    <n v="13"/>
    <n v="4"/>
    <m/>
  </r>
  <r>
    <x v="5"/>
    <x v="0"/>
    <s v="Admin &amp; Misc."/>
    <x v="3"/>
    <x v="6"/>
    <x v="3"/>
    <n v="8"/>
    <n v="4"/>
    <n v="0"/>
  </r>
  <r>
    <x v="5"/>
    <x v="0"/>
    <s v="Bug Fixing"/>
    <x v="22"/>
    <x v="2"/>
    <x v="3"/>
    <n v="4"/>
    <n v="4"/>
    <n v="0"/>
  </r>
  <r>
    <x v="5"/>
    <x v="1"/>
    <n v="1"/>
    <x v="13"/>
    <x v="2"/>
    <x v="3"/>
    <n v="12"/>
    <n v="4"/>
    <n v="0"/>
  </r>
  <r>
    <x v="5"/>
    <x v="1"/>
    <n v="1"/>
    <x v="13"/>
    <x v="1"/>
    <x v="3"/>
    <n v="4"/>
    <n v="4"/>
    <n v="0"/>
  </r>
  <r>
    <x v="5"/>
    <x v="1"/>
    <n v="104"/>
    <x v="67"/>
    <x v="2"/>
    <x v="3"/>
    <n v="6"/>
    <n v="4"/>
    <n v="0"/>
  </r>
  <r>
    <x v="5"/>
    <x v="1"/>
    <n v="104"/>
    <x v="67"/>
    <x v="1"/>
    <x v="3"/>
    <n v="31"/>
    <n v="4"/>
    <m/>
  </r>
  <r>
    <x v="5"/>
    <x v="1"/>
    <n v="104"/>
    <x v="67"/>
    <x v="9"/>
    <x v="3"/>
    <n v="3"/>
    <n v="4"/>
    <n v="0"/>
  </r>
  <r>
    <x v="5"/>
    <x v="1"/>
    <n v="5"/>
    <x v="6"/>
    <x v="12"/>
    <x v="3"/>
    <n v="5"/>
    <n v="4"/>
    <n v="0"/>
  </r>
  <r>
    <x v="5"/>
    <x v="1"/>
    <n v="21"/>
    <x v="27"/>
    <x v="2"/>
    <x v="3"/>
    <n v="20"/>
    <n v="4"/>
    <n v="0"/>
  </r>
  <r>
    <x v="5"/>
    <x v="1"/>
    <n v="21"/>
    <x v="27"/>
    <x v="9"/>
    <x v="3"/>
    <n v="3"/>
    <n v="4"/>
    <n v="0"/>
  </r>
  <r>
    <x v="5"/>
    <x v="8"/>
    <n v="10"/>
    <x v="68"/>
    <x v="1"/>
    <x v="3"/>
    <n v="8"/>
    <n v="4"/>
    <n v="0"/>
  </r>
  <r>
    <x v="5"/>
    <x v="8"/>
    <n v="10"/>
    <x v="68"/>
    <x v="9"/>
    <x v="3"/>
    <n v="1"/>
    <n v="4"/>
    <n v="0"/>
  </r>
  <r>
    <x v="5"/>
    <x v="8"/>
    <n v="13"/>
    <x v="49"/>
    <x v="7"/>
    <x v="3"/>
    <n v="1"/>
    <n v="4"/>
    <n v="0"/>
  </r>
  <r>
    <x v="5"/>
    <x v="8"/>
    <n v="13"/>
    <x v="49"/>
    <x v="1"/>
    <x v="3"/>
    <n v="11"/>
    <n v="4"/>
    <m/>
  </r>
  <r>
    <x v="5"/>
    <x v="8"/>
    <n v="3"/>
    <x v="69"/>
    <x v="1"/>
    <x v="3"/>
    <n v="12"/>
    <n v="4"/>
    <n v="0"/>
  </r>
  <r>
    <x v="5"/>
    <x v="8"/>
    <n v="3"/>
    <x v="69"/>
    <x v="9"/>
    <x v="3"/>
    <n v="2"/>
    <n v="4"/>
    <n v="0"/>
  </r>
  <r>
    <x v="5"/>
    <x v="8"/>
    <n v="100"/>
    <x v="70"/>
    <x v="1"/>
    <x v="3"/>
    <n v="3"/>
    <n v="4"/>
    <n v="0"/>
  </r>
  <r>
    <x v="5"/>
    <x v="8"/>
    <n v="101"/>
    <x v="71"/>
    <x v="1"/>
    <x v="3"/>
    <n v="8"/>
    <n v="4"/>
    <m/>
  </r>
  <r>
    <x v="5"/>
    <x v="8"/>
    <n v="0"/>
    <x v="6"/>
    <x v="12"/>
    <x v="3"/>
    <n v="6"/>
    <n v="4"/>
    <m/>
  </r>
  <r>
    <x v="5"/>
    <x v="8"/>
    <n v="12"/>
    <x v="72"/>
    <x v="2"/>
    <x v="3"/>
    <n v="1"/>
    <n v="4"/>
    <m/>
  </r>
  <r>
    <x v="5"/>
    <x v="8"/>
    <n v="12"/>
    <x v="72"/>
    <x v="1"/>
    <x v="3"/>
    <n v="8"/>
    <n v="4"/>
    <m/>
  </r>
  <r>
    <x v="5"/>
    <x v="8"/>
    <n v="12"/>
    <x v="72"/>
    <x v="9"/>
    <x v="3"/>
    <n v="1"/>
    <n v="4"/>
    <m/>
  </r>
  <r>
    <x v="5"/>
    <x v="7"/>
    <n v="1"/>
    <x v="31"/>
    <x v="3"/>
    <x v="4"/>
    <n v="24"/>
    <n v="5"/>
    <n v="0"/>
  </r>
  <r>
    <x v="5"/>
    <x v="0"/>
    <s v="National Gazette"/>
    <x v="11"/>
    <x v="6"/>
    <x v="4"/>
    <n v="8"/>
    <n v="5"/>
    <m/>
  </r>
  <r>
    <x v="5"/>
    <x v="0"/>
    <s v="Bug Fixing"/>
    <x v="22"/>
    <x v="2"/>
    <x v="4"/>
    <n v="14"/>
    <n v="5"/>
    <m/>
  </r>
  <r>
    <x v="5"/>
    <x v="8"/>
    <n v="105"/>
    <x v="36"/>
    <x v="1"/>
    <x v="4"/>
    <n v="6"/>
    <n v="5"/>
    <m/>
  </r>
  <r>
    <x v="5"/>
    <x v="8"/>
    <n v="3"/>
    <x v="69"/>
    <x v="1"/>
    <x v="4"/>
    <n v="40"/>
    <n v="5"/>
    <m/>
  </r>
  <r>
    <x v="5"/>
    <x v="8"/>
    <n v="4"/>
    <x v="73"/>
    <x v="1"/>
    <x v="4"/>
    <n v="4"/>
    <n v="5"/>
    <m/>
  </r>
  <r>
    <x v="5"/>
    <x v="8"/>
    <n v="0"/>
    <x v="6"/>
    <x v="7"/>
    <x v="4"/>
    <n v="1.5"/>
    <n v="5"/>
    <m/>
  </r>
  <r>
    <x v="5"/>
    <x v="8"/>
    <n v="0"/>
    <x v="6"/>
    <x v="4"/>
    <x v="4"/>
    <n v="3"/>
    <n v="5"/>
    <m/>
  </r>
  <r>
    <x v="5"/>
    <x v="8"/>
    <n v="0"/>
    <x v="6"/>
    <x v="3"/>
    <x v="4"/>
    <n v="5"/>
    <n v="5"/>
    <m/>
  </r>
  <r>
    <x v="5"/>
    <x v="8"/>
    <n v="0"/>
    <x v="6"/>
    <x v="12"/>
    <x v="4"/>
    <n v="5"/>
    <n v="5"/>
    <m/>
  </r>
  <r>
    <x v="6"/>
    <x v="7"/>
    <s v="TIME"/>
    <x v="30"/>
    <x v="0"/>
    <x v="0"/>
    <n v="17.5"/>
    <n v="1"/>
    <m/>
  </r>
  <r>
    <x v="6"/>
    <x v="7"/>
    <s v="TIME"/>
    <x v="30"/>
    <x v="3"/>
    <x v="0"/>
    <n v="1"/>
    <n v="1"/>
    <m/>
  </r>
  <r>
    <x v="6"/>
    <x v="1"/>
    <n v="3"/>
    <x v="12"/>
    <x v="18"/>
    <x v="0"/>
    <n v="8"/>
    <n v="1"/>
    <m/>
  </r>
  <r>
    <x v="6"/>
    <x v="1"/>
    <n v="2"/>
    <x v="14"/>
    <x v="18"/>
    <x v="0"/>
    <n v="8"/>
    <n v="1"/>
    <m/>
  </r>
  <r>
    <x v="6"/>
    <x v="1"/>
    <n v="4"/>
    <x v="26"/>
    <x v="18"/>
    <x v="0"/>
    <n v="11"/>
    <n v="1"/>
    <m/>
  </r>
  <r>
    <x v="6"/>
    <x v="1"/>
    <n v="5"/>
    <x v="6"/>
    <x v="7"/>
    <x v="0"/>
    <n v="8"/>
    <n v="1"/>
    <m/>
  </r>
  <r>
    <x v="6"/>
    <x v="11"/>
    <s v="Session Meetings"/>
    <x v="10"/>
    <x v="0"/>
    <x v="0"/>
    <n v="9.8000000000000007"/>
    <n v="1"/>
    <m/>
  </r>
  <r>
    <x v="6"/>
    <x v="2"/>
    <s v="Client Items"/>
    <x v="7"/>
    <x v="0"/>
    <x v="0"/>
    <n v="6.5"/>
    <n v="1"/>
    <m/>
  </r>
  <r>
    <x v="6"/>
    <x v="2"/>
    <s v="Development DotN"/>
    <x v="2"/>
    <x v="0"/>
    <x v="0"/>
    <n v="30.5"/>
    <n v="1"/>
    <m/>
  </r>
  <r>
    <x v="6"/>
    <x v="2"/>
    <s v="Internal Meeting"/>
    <x v="9"/>
    <x v="0"/>
    <x v="0"/>
    <n v="7.1"/>
    <n v="1"/>
    <m/>
  </r>
  <r>
    <x v="6"/>
    <x v="2"/>
    <s v="Admin &amp; Misc."/>
    <x v="3"/>
    <x v="0"/>
    <x v="0"/>
    <n v="3"/>
    <n v="1"/>
    <m/>
  </r>
  <r>
    <x v="6"/>
    <x v="2"/>
    <s v="Bug Fixing"/>
    <x v="22"/>
    <x v="0"/>
    <x v="0"/>
    <n v="1.5"/>
    <n v="1"/>
    <m/>
  </r>
  <r>
    <x v="6"/>
    <x v="2"/>
    <s v="Support Items"/>
    <x v="42"/>
    <x v="0"/>
    <x v="0"/>
    <n v="2.5"/>
    <n v="1"/>
    <m/>
  </r>
  <r>
    <x v="6"/>
    <x v="2"/>
    <s v="Time Off-Un Plan"/>
    <x v="29"/>
    <x v="0"/>
    <x v="0"/>
    <n v="6.5"/>
    <n v="1"/>
    <m/>
  </r>
  <r>
    <x v="6"/>
    <x v="3"/>
    <s v="Internal Meeting"/>
    <x v="9"/>
    <x v="3"/>
    <x v="0"/>
    <n v="2.5"/>
    <n v="1"/>
    <m/>
  </r>
  <r>
    <x v="6"/>
    <x v="3"/>
    <s v="Session Meetings"/>
    <x v="10"/>
    <x v="10"/>
    <x v="0"/>
    <n v="2.4"/>
    <n v="1"/>
    <m/>
  </r>
  <r>
    <x v="6"/>
    <x v="3"/>
    <s v="Time Off-Planned"/>
    <x v="24"/>
    <x v="6"/>
    <x v="0"/>
    <n v="16"/>
    <n v="1"/>
    <m/>
  </r>
  <r>
    <x v="6"/>
    <x v="6"/>
    <s v="TIME"/>
    <x v="30"/>
    <x v="10"/>
    <x v="0"/>
    <n v="16"/>
    <n v="1"/>
    <m/>
  </r>
  <r>
    <x v="6"/>
    <x v="7"/>
    <s v="TIME"/>
    <x v="30"/>
    <x v="23"/>
    <x v="1"/>
    <n v="3"/>
    <n v="2"/>
    <m/>
  </r>
  <r>
    <x v="6"/>
    <x v="7"/>
    <s v="TIME"/>
    <x v="30"/>
    <x v="6"/>
    <x v="1"/>
    <n v="8"/>
    <n v="2"/>
    <m/>
  </r>
  <r>
    <x v="6"/>
    <x v="7"/>
    <s v="TIME"/>
    <x v="30"/>
    <x v="3"/>
    <x v="1"/>
    <n v="24.85"/>
    <n v="2"/>
    <m/>
  </r>
  <r>
    <x v="6"/>
    <x v="7"/>
    <s v="TIME"/>
    <x v="30"/>
    <x v="5"/>
    <x v="1"/>
    <n v="3.5"/>
    <n v="2"/>
    <m/>
  </r>
  <r>
    <x v="6"/>
    <x v="1"/>
    <n v="4"/>
    <x v="26"/>
    <x v="18"/>
    <x v="1"/>
    <n v="15"/>
    <n v="2"/>
    <m/>
  </r>
  <r>
    <x v="6"/>
    <x v="4"/>
    <s v="Requirement Writ"/>
    <x v="74"/>
    <x v="18"/>
    <x v="1"/>
    <n v="18.5"/>
    <n v="2"/>
    <n v="0"/>
  </r>
  <r>
    <x v="6"/>
    <x v="2"/>
    <s v="Requirement Anal"/>
    <x v="21"/>
    <x v="18"/>
    <x v="1"/>
    <n v="17"/>
    <n v="2"/>
    <n v="0"/>
  </r>
  <r>
    <x v="6"/>
    <x v="2"/>
    <s v="Requirement Writ"/>
    <x v="74"/>
    <x v="18"/>
    <x v="1"/>
    <n v="9"/>
    <n v="2"/>
    <m/>
  </r>
  <r>
    <x v="6"/>
    <x v="2"/>
    <s v="Support Items"/>
    <x v="42"/>
    <x v="7"/>
    <x v="1"/>
    <n v="4"/>
    <n v="2"/>
    <m/>
  </r>
  <r>
    <x v="6"/>
    <x v="3"/>
    <s v="Session Meetings"/>
    <x v="10"/>
    <x v="10"/>
    <x v="1"/>
    <n v="18.5"/>
    <n v="2"/>
    <m/>
  </r>
  <r>
    <x v="6"/>
    <x v="3"/>
    <s v="Session Meetings"/>
    <x v="10"/>
    <x v="3"/>
    <x v="1"/>
    <n v="5.5"/>
    <n v="2"/>
    <n v="0"/>
  </r>
  <r>
    <x v="6"/>
    <x v="6"/>
    <s v="TIME"/>
    <x v="30"/>
    <x v="10"/>
    <x v="1"/>
    <n v="18"/>
    <n v="2"/>
    <n v="0"/>
  </r>
  <r>
    <x v="6"/>
    <x v="7"/>
    <s v="TIME"/>
    <x v="30"/>
    <x v="3"/>
    <x v="2"/>
    <n v="22.5"/>
    <n v="3"/>
    <n v="0"/>
  </r>
  <r>
    <x v="6"/>
    <x v="1"/>
    <n v="5"/>
    <x v="6"/>
    <x v="3"/>
    <x v="2"/>
    <n v="6"/>
    <n v="3"/>
    <n v="0"/>
  </r>
  <r>
    <x v="6"/>
    <x v="5"/>
    <n v="3"/>
    <x v="28"/>
    <x v="1"/>
    <x v="2"/>
    <n v="28"/>
    <n v="3"/>
    <m/>
  </r>
  <r>
    <x v="6"/>
    <x v="5"/>
    <n v="0"/>
    <x v="6"/>
    <x v="18"/>
    <x v="2"/>
    <n v="17"/>
    <n v="3"/>
    <m/>
  </r>
  <r>
    <x v="6"/>
    <x v="3"/>
    <s v="Session Meetings"/>
    <x v="10"/>
    <x v="10"/>
    <x v="2"/>
    <n v="26.5"/>
    <n v="3"/>
    <m/>
  </r>
  <r>
    <x v="6"/>
    <x v="7"/>
    <s v="TIME"/>
    <x v="30"/>
    <x v="3"/>
    <x v="3"/>
    <n v="38.5"/>
    <n v="4"/>
    <m/>
  </r>
  <r>
    <x v="6"/>
    <x v="1"/>
    <n v="5"/>
    <x v="6"/>
    <x v="3"/>
    <x v="3"/>
    <n v="11.5"/>
    <n v="4"/>
    <m/>
  </r>
  <r>
    <x v="6"/>
    <x v="5"/>
    <n v="3"/>
    <x v="28"/>
    <x v="1"/>
    <x v="3"/>
    <n v="16"/>
    <n v="4"/>
    <m/>
  </r>
  <r>
    <x v="6"/>
    <x v="5"/>
    <n v="3"/>
    <x v="28"/>
    <x v="9"/>
    <x v="3"/>
    <n v="5"/>
    <n v="4"/>
    <m/>
  </r>
  <r>
    <x v="6"/>
    <x v="5"/>
    <n v="0"/>
    <x v="6"/>
    <x v="18"/>
    <x v="3"/>
    <n v="25"/>
    <n v="4"/>
    <m/>
  </r>
  <r>
    <x v="6"/>
    <x v="5"/>
    <n v="10"/>
    <x v="75"/>
    <x v="3"/>
    <x v="3"/>
    <n v="4.5"/>
    <n v="4"/>
    <m/>
  </r>
  <r>
    <x v="6"/>
    <x v="3"/>
    <s v="Production Issue"/>
    <x v="0"/>
    <x v="14"/>
    <x v="3"/>
    <n v="8"/>
    <n v="4"/>
    <m/>
  </r>
  <r>
    <x v="6"/>
    <x v="3"/>
    <s v="Client Items"/>
    <x v="7"/>
    <x v="10"/>
    <x v="3"/>
    <n v="4"/>
    <n v="4"/>
    <m/>
  </r>
  <r>
    <x v="6"/>
    <x v="3"/>
    <s v="Admin &amp; Misc."/>
    <x v="3"/>
    <x v="14"/>
    <x v="3"/>
    <n v="0.75"/>
    <n v="4"/>
    <m/>
  </r>
  <r>
    <x v="6"/>
    <x v="3"/>
    <s v="Session Meetings"/>
    <x v="10"/>
    <x v="10"/>
    <x v="3"/>
    <n v="15.5"/>
    <n v="4"/>
    <m/>
  </r>
  <r>
    <x v="6"/>
    <x v="3"/>
    <s v="Session Meetings"/>
    <x v="10"/>
    <x v="3"/>
    <x v="3"/>
    <n v="4"/>
    <n v="4"/>
    <m/>
  </r>
  <r>
    <x v="7"/>
    <x v="7"/>
    <s v="HR"/>
    <x v="76"/>
    <x v="0"/>
    <x v="0"/>
    <n v="41"/>
    <n v="1"/>
    <m/>
  </r>
  <r>
    <x v="7"/>
    <x v="7"/>
    <s v="HR"/>
    <x v="76"/>
    <x v="23"/>
    <x v="0"/>
    <n v="24"/>
    <n v="1"/>
    <m/>
  </r>
  <r>
    <x v="7"/>
    <x v="7"/>
    <s v="HR"/>
    <x v="76"/>
    <x v="24"/>
    <x v="0"/>
    <n v="31"/>
    <n v="1"/>
    <m/>
  </r>
  <r>
    <x v="7"/>
    <x v="7"/>
    <s v="HR"/>
    <x v="76"/>
    <x v="25"/>
    <x v="0"/>
    <n v="9"/>
    <n v="1"/>
    <m/>
  </r>
  <r>
    <x v="7"/>
    <x v="7"/>
    <s v="Network Support"/>
    <x v="77"/>
    <x v="23"/>
    <x v="0"/>
    <n v="21"/>
    <n v="1"/>
    <m/>
  </r>
  <r>
    <x v="7"/>
    <x v="7"/>
    <s v="Taxes and Bank R"/>
    <x v="78"/>
    <x v="0"/>
    <x v="0"/>
    <n v="9.5"/>
    <n v="1"/>
    <m/>
  </r>
  <r>
    <x v="7"/>
    <x v="7"/>
    <s v="Taxes and Bank R"/>
    <x v="78"/>
    <x v="23"/>
    <x v="0"/>
    <n v="7"/>
    <n v="1"/>
    <m/>
  </r>
  <r>
    <x v="7"/>
    <x v="7"/>
    <s v="TIME"/>
    <x v="30"/>
    <x v="0"/>
    <x v="0"/>
    <n v="53"/>
    <n v="1"/>
    <m/>
  </r>
  <r>
    <x v="7"/>
    <x v="3"/>
    <s v="Admin &amp; Misc."/>
    <x v="3"/>
    <x v="6"/>
    <x v="0"/>
    <n v="3"/>
    <n v="1"/>
    <m/>
  </r>
  <r>
    <x v="7"/>
    <x v="7"/>
    <s v="HR"/>
    <x v="76"/>
    <x v="24"/>
    <x v="1"/>
    <n v="68"/>
    <n v="2"/>
    <m/>
  </r>
  <r>
    <x v="7"/>
    <x v="7"/>
    <s v="Network Support"/>
    <x v="77"/>
    <x v="23"/>
    <x v="1"/>
    <n v="47"/>
    <n v="2"/>
    <m/>
  </r>
  <r>
    <x v="7"/>
    <x v="7"/>
    <s v="Taxes and Bank R"/>
    <x v="78"/>
    <x v="23"/>
    <x v="1"/>
    <n v="19"/>
    <n v="2"/>
    <m/>
  </r>
  <r>
    <x v="7"/>
    <x v="7"/>
    <s v="TIME"/>
    <x v="30"/>
    <x v="25"/>
    <x v="1"/>
    <n v="3.5"/>
    <n v="2"/>
    <m/>
  </r>
  <r>
    <x v="7"/>
    <x v="3"/>
    <s v="Admin &amp; Misc."/>
    <x v="3"/>
    <x v="3"/>
    <x v="1"/>
    <n v="23.5"/>
    <n v="2"/>
    <m/>
  </r>
  <r>
    <x v="7"/>
    <x v="7"/>
    <s v="HR"/>
    <x v="76"/>
    <x v="24"/>
    <x v="2"/>
    <n v="68"/>
    <n v="3"/>
    <m/>
  </r>
  <r>
    <x v="7"/>
    <x v="7"/>
    <s v="Network Support"/>
    <x v="77"/>
    <x v="23"/>
    <x v="2"/>
    <n v="71"/>
    <n v="3"/>
    <m/>
  </r>
  <r>
    <x v="7"/>
    <x v="7"/>
    <s v="Taxes and Bank R"/>
    <x v="78"/>
    <x v="23"/>
    <x v="2"/>
    <n v="15"/>
    <n v="3"/>
    <m/>
  </r>
  <r>
    <x v="7"/>
    <x v="3"/>
    <s v="Admin &amp; Misc."/>
    <x v="3"/>
    <x v="3"/>
    <x v="2"/>
    <n v="20"/>
    <n v="3"/>
    <m/>
  </r>
  <r>
    <x v="7"/>
    <x v="7"/>
    <s v="HR"/>
    <x v="76"/>
    <x v="26"/>
    <x v="3"/>
    <n v="12"/>
    <n v="4"/>
    <m/>
  </r>
  <r>
    <x v="7"/>
    <x v="7"/>
    <s v="HR"/>
    <x v="76"/>
    <x v="23"/>
    <x v="3"/>
    <n v="57"/>
    <n v="4"/>
    <n v="0"/>
  </r>
  <r>
    <x v="7"/>
    <x v="7"/>
    <s v="HR"/>
    <x v="76"/>
    <x v="24"/>
    <x v="3"/>
    <n v="40"/>
    <n v="4"/>
    <m/>
  </r>
  <r>
    <x v="7"/>
    <x v="7"/>
    <s v="HR"/>
    <x v="76"/>
    <x v="25"/>
    <x v="3"/>
    <n v="4"/>
    <n v="4"/>
    <m/>
  </r>
  <r>
    <x v="7"/>
    <x v="7"/>
    <s v="HR"/>
    <x v="76"/>
    <x v="27"/>
    <x v="3"/>
    <n v="20"/>
    <n v="4"/>
    <m/>
  </r>
  <r>
    <x v="7"/>
    <x v="7"/>
    <n v="1"/>
    <x v="31"/>
    <x v="3"/>
    <x v="3"/>
    <n v="5"/>
    <n v="4"/>
    <m/>
  </r>
  <r>
    <x v="7"/>
    <x v="7"/>
    <s v="Network Support"/>
    <x v="77"/>
    <x v="23"/>
    <x v="3"/>
    <n v="17.5"/>
    <n v="4"/>
    <m/>
  </r>
  <r>
    <x v="7"/>
    <x v="7"/>
    <s v="Taxes and Bank R"/>
    <x v="78"/>
    <x v="24"/>
    <x v="3"/>
    <n v="5"/>
    <n v="4"/>
    <m/>
  </r>
  <r>
    <x v="8"/>
    <x v="0"/>
    <s v="QA"/>
    <x v="79"/>
    <x v="0"/>
    <x v="0"/>
    <n v="116"/>
    <n v="1"/>
    <m/>
  </r>
  <r>
    <x v="8"/>
    <x v="4"/>
    <s v="Admin &amp; Misc."/>
    <x v="3"/>
    <x v="3"/>
    <x v="0"/>
    <n v="5"/>
    <n v="1"/>
    <n v="0"/>
  </r>
  <r>
    <x v="8"/>
    <x v="4"/>
    <s v="QA"/>
    <x v="79"/>
    <x v="9"/>
    <x v="0"/>
    <n v="35"/>
    <n v="1"/>
    <m/>
  </r>
  <r>
    <x v="8"/>
    <x v="2"/>
    <s v="Production Issue"/>
    <x v="0"/>
    <x v="0"/>
    <x v="0"/>
    <n v="6"/>
    <n v="1"/>
    <m/>
  </r>
  <r>
    <x v="8"/>
    <x v="2"/>
    <s v="QA"/>
    <x v="79"/>
    <x v="0"/>
    <x v="0"/>
    <n v="20"/>
    <n v="1"/>
    <m/>
  </r>
  <r>
    <x v="8"/>
    <x v="0"/>
    <s v="Analysis"/>
    <x v="51"/>
    <x v="7"/>
    <x v="1"/>
    <n v="5"/>
    <n v="2"/>
    <m/>
  </r>
  <r>
    <x v="8"/>
    <x v="1"/>
    <n v="3"/>
    <x v="12"/>
    <x v="28"/>
    <x v="1"/>
    <n v="16"/>
    <n v="2"/>
    <m/>
  </r>
  <r>
    <x v="8"/>
    <x v="1"/>
    <n v="1"/>
    <x v="13"/>
    <x v="28"/>
    <x v="1"/>
    <n v="16"/>
    <n v="2"/>
    <n v="13.2"/>
  </r>
  <r>
    <x v="8"/>
    <x v="4"/>
    <s v="Admin &amp; Misc."/>
    <x v="3"/>
    <x v="18"/>
    <x v="1"/>
    <n v="1"/>
    <n v="2"/>
    <m/>
  </r>
  <r>
    <x v="8"/>
    <x v="4"/>
    <s v="Admin &amp; Misc."/>
    <x v="3"/>
    <x v="3"/>
    <x v="1"/>
    <n v="14"/>
    <n v="2"/>
    <n v="0"/>
  </r>
  <r>
    <x v="8"/>
    <x v="4"/>
    <s v="QA"/>
    <x v="79"/>
    <x v="9"/>
    <x v="1"/>
    <n v="76"/>
    <n v="2"/>
    <m/>
  </r>
  <r>
    <x v="8"/>
    <x v="2"/>
    <s v="Production Issue"/>
    <x v="0"/>
    <x v="10"/>
    <x v="1"/>
    <n v="6"/>
    <n v="2"/>
    <n v="0"/>
  </r>
  <r>
    <x v="8"/>
    <x v="2"/>
    <s v="Analysis"/>
    <x v="51"/>
    <x v="7"/>
    <x v="1"/>
    <n v="22"/>
    <n v="2"/>
    <n v="0"/>
  </r>
  <r>
    <x v="8"/>
    <x v="3"/>
    <s v="Time Off-Planned"/>
    <x v="24"/>
    <x v="6"/>
    <x v="1"/>
    <n v="16"/>
    <n v="2"/>
    <n v="0"/>
  </r>
  <r>
    <x v="8"/>
    <x v="0"/>
    <s v="Internal Meeting"/>
    <x v="9"/>
    <x v="3"/>
    <x v="2"/>
    <n v="1"/>
    <n v="3"/>
    <n v="0"/>
  </r>
  <r>
    <x v="8"/>
    <x v="1"/>
    <n v="3"/>
    <x v="12"/>
    <x v="9"/>
    <x v="2"/>
    <n v="21"/>
    <n v="3"/>
    <n v="8"/>
  </r>
  <r>
    <x v="8"/>
    <x v="1"/>
    <n v="3"/>
    <x v="12"/>
    <x v="9"/>
    <x v="2"/>
    <n v="4"/>
    <n v="3"/>
    <m/>
  </r>
  <r>
    <x v="8"/>
    <x v="1"/>
    <n v="1"/>
    <x v="13"/>
    <x v="3"/>
    <x v="2"/>
    <n v="2"/>
    <n v="3"/>
    <n v="6.8"/>
  </r>
  <r>
    <x v="8"/>
    <x v="1"/>
    <n v="1"/>
    <x v="13"/>
    <x v="28"/>
    <x v="2"/>
    <n v="28"/>
    <n v="3"/>
    <m/>
  </r>
  <r>
    <x v="8"/>
    <x v="1"/>
    <n v="1"/>
    <x v="13"/>
    <x v="9"/>
    <x v="2"/>
    <n v="29"/>
    <n v="3"/>
    <m/>
  </r>
  <r>
    <x v="8"/>
    <x v="1"/>
    <n v="1"/>
    <x v="13"/>
    <x v="9"/>
    <x v="2"/>
    <n v="16"/>
    <n v="3"/>
    <m/>
  </r>
  <r>
    <x v="8"/>
    <x v="1"/>
    <n v="2"/>
    <x v="14"/>
    <x v="3"/>
    <x v="2"/>
    <n v="4"/>
    <n v="3"/>
    <n v="0"/>
  </r>
  <r>
    <x v="8"/>
    <x v="1"/>
    <n v="2"/>
    <x v="14"/>
    <x v="9"/>
    <x v="2"/>
    <n v="3"/>
    <n v="3"/>
    <m/>
  </r>
  <r>
    <x v="8"/>
    <x v="1"/>
    <n v="2"/>
    <x v="14"/>
    <x v="9"/>
    <x v="2"/>
    <n v="21"/>
    <n v="3"/>
    <m/>
  </r>
  <r>
    <x v="8"/>
    <x v="1"/>
    <n v="12"/>
    <x v="80"/>
    <x v="9"/>
    <x v="2"/>
    <n v="2"/>
    <n v="3"/>
    <m/>
  </r>
  <r>
    <x v="8"/>
    <x v="4"/>
    <s v="Admin &amp; Misc."/>
    <x v="3"/>
    <x v="3"/>
    <x v="2"/>
    <n v="3"/>
    <n v="3"/>
    <m/>
  </r>
  <r>
    <x v="8"/>
    <x v="4"/>
    <s v="QA"/>
    <x v="79"/>
    <x v="9"/>
    <x v="2"/>
    <n v="11"/>
    <n v="3"/>
    <n v="0"/>
  </r>
  <r>
    <x v="8"/>
    <x v="2"/>
    <s v="Analysis"/>
    <x v="51"/>
    <x v="7"/>
    <x v="2"/>
    <n v="6"/>
    <n v="3"/>
    <n v="0"/>
  </r>
  <r>
    <x v="8"/>
    <x v="3"/>
    <s v="Time Off-Un Plan"/>
    <x v="29"/>
    <x v="6"/>
    <x v="2"/>
    <n v="33"/>
    <n v="3"/>
    <n v="0"/>
  </r>
  <r>
    <x v="8"/>
    <x v="0"/>
    <s v="Requirement Anal"/>
    <x v="21"/>
    <x v="18"/>
    <x v="3"/>
    <n v="3"/>
    <n v="4"/>
    <n v="0"/>
  </r>
  <r>
    <x v="8"/>
    <x v="0"/>
    <s v="Internal Meeting"/>
    <x v="9"/>
    <x v="3"/>
    <x v="3"/>
    <n v="6"/>
    <n v="4"/>
    <n v="0"/>
  </r>
  <r>
    <x v="8"/>
    <x v="0"/>
    <s v="QA"/>
    <x v="79"/>
    <x v="9"/>
    <x v="3"/>
    <n v="5"/>
    <n v="4"/>
    <n v="0"/>
  </r>
  <r>
    <x v="8"/>
    <x v="1"/>
    <n v="1"/>
    <x v="13"/>
    <x v="9"/>
    <x v="3"/>
    <n v="4"/>
    <n v="4"/>
    <n v="0"/>
  </r>
  <r>
    <x v="8"/>
    <x v="1"/>
    <n v="1"/>
    <x v="13"/>
    <x v="9"/>
    <x v="3"/>
    <n v="6"/>
    <n v="4"/>
    <n v="0"/>
  </r>
  <r>
    <x v="8"/>
    <x v="1"/>
    <n v="2"/>
    <x v="14"/>
    <x v="9"/>
    <x v="3"/>
    <n v="2"/>
    <n v="4"/>
    <n v="0"/>
  </r>
  <r>
    <x v="8"/>
    <x v="1"/>
    <n v="100"/>
    <x v="56"/>
    <x v="9"/>
    <x v="3"/>
    <n v="2.5"/>
    <n v="4"/>
    <m/>
  </r>
  <r>
    <x v="8"/>
    <x v="1"/>
    <n v="100"/>
    <x v="56"/>
    <x v="9"/>
    <x v="3"/>
    <n v="10"/>
    <n v="4"/>
    <n v="0"/>
  </r>
  <r>
    <x v="8"/>
    <x v="1"/>
    <n v="15"/>
    <x v="81"/>
    <x v="9"/>
    <x v="3"/>
    <n v="1"/>
    <n v="4"/>
    <n v="0"/>
  </r>
  <r>
    <x v="8"/>
    <x v="1"/>
    <n v="104"/>
    <x v="67"/>
    <x v="9"/>
    <x v="3"/>
    <n v="2"/>
    <n v="4"/>
    <n v="0"/>
  </r>
  <r>
    <x v="8"/>
    <x v="1"/>
    <n v="104"/>
    <x v="67"/>
    <x v="9"/>
    <x v="3"/>
    <n v="2"/>
    <n v="4"/>
    <n v="0"/>
  </r>
  <r>
    <x v="8"/>
    <x v="1"/>
    <n v="102"/>
    <x v="58"/>
    <x v="3"/>
    <x v="3"/>
    <n v="1"/>
    <n v="4"/>
    <n v="0"/>
  </r>
  <r>
    <x v="8"/>
    <x v="1"/>
    <n v="102"/>
    <x v="58"/>
    <x v="9"/>
    <x v="3"/>
    <n v="1"/>
    <n v="4"/>
    <m/>
  </r>
  <r>
    <x v="8"/>
    <x v="1"/>
    <n v="102"/>
    <x v="58"/>
    <x v="9"/>
    <x v="3"/>
    <n v="8"/>
    <n v="4"/>
    <m/>
  </r>
  <r>
    <x v="8"/>
    <x v="1"/>
    <n v="101"/>
    <x v="59"/>
    <x v="9"/>
    <x v="3"/>
    <n v="1"/>
    <n v="4"/>
    <n v="0"/>
  </r>
  <r>
    <x v="8"/>
    <x v="1"/>
    <n v="29"/>
    <x v="20"/>
    <x v="9"/>
    <x v="3"/>
    <n v="2.5"/>
    <n v="4"/>
    <n v="0"/>
  </r>
  <r>
    <x v="8"/>
    <x v="1"/>
    <n v="21"/>
    <x v="27"/>
    <x v="9"/>
    <x v="3"/>
    <n v="3"/>
    <n v="4"/>
    <n v="0"/>
  </r>
  <r>
    <x v="8"/>
    <x v="1"/>
    <n v="103"/>
    <x v="60"/>
    <x v="9"/>
    <x v="3"/>
    <n v="2"/>
    <n v="4"/>
    <n v="0"/>
  </r>
  <r>
    <x v="8"/>
    <x v="8"/>
    <n v="1"/>
    <x v="62"/>
    <x v="7"/>
    <x v="3"/>
    <n v="5"/>
    <n v="4"/>
    <n v="0"/>
  </r>
  <r>
    <x v="8"/>
    <x v="8"/>
    <n v="1"/>
    <x v="62"/>
    <x v="9"/>
    <x v="3"/>
    <n v="1"/>
    <n v="4"/>
    <m/>
  </r>
  <r>
    <x v="8"/>
    <x v="8"/>
    <n v="1"/>
    <x v="62"/>
    <x v="9"/>
    <x v="3"/>
    <n v="2"/>
    <n v="4"/>
    <m/>
  </r>
  <r>
    <x v="8"/>
    <x v="8"/>
    <n v="10"/>
    <x v="68"/>
    <x v="9"/>
    <x v="3"/>
    <n v="3"/>
    <n v="4"/>
    <m/>
  </r>
  <r>
    <x v="8"/>
    <x v="8"/>
    <n v="0"/>
    <x v="6"/>
    <x v="3"/>
    <x v="3"/>
    <n v="5"/>
    <n v="4"/>
    <m/>
  </r>
  <r>
    <x v="8"/>
    <x v="4"/>
    <s v="QA"/>
    <x v="79"/>
    <x v="9"/>
    <x v="3"/>
    <n v="12"/>
    <n v="4"/>
    <m/>
  </r>
  <r>
    <x v="8"/>
    <x v="4"/>
    <s v="QA"/>
    <x v="79"/>
    <x v="9"/>
    <x v="3"/>
    <n v="21"/>
    <n v="4"/>
    <n v="0"/>
  </r>
  <r>
    <x v="8"/>
    <x v="6"/>
    <n v="2"/>
    <x v="30"/>
    <x v="10"/>
    <x v="3"/>
    <n v="19"/>
    <n v="4"/>
    <n v="0"/>
  </r>
  <r>
    <x v="8"/>
    <x v="6"/>
    <n v="2"/>
    <x v="30"/>
    <x v="10"/>
    <x v="3"/>
    <n v="12"/>
    <n v="4"/>
    <m/>
  </r>
  <r>
    <x v="8"/>
    <x v="6"/>
    <n v="2"/>
    <x v="30"/>
    <x v="10"/>
    <x v="3"/>
    <n v="25"/>
    <n v="4"/>
    <n v="0"/>
  </r>
  <r>
    <x v="8"/>
    <x v="0"/>
    <s v="Analysis"/>
    <x v="51"/>
    <x v="7"/>
    <x v="4"/>
    <n v="3"/>
    <n v="5"/>
    <m/>
  </r>
  <r>
    <x v="8"/>
    <x v="1"/>
    <n v="100"/>
    <x v="56"/>
    <x v="9"/>
    <x v="4"/>
    <n v="1"/>
    <n v="5"/>
    <n v="0"/>
  </r>
  <r>
    <x v="8"/>
    <x v="1"/>
    <n v="21"/>
    <x v="27"/>
    <x v="9"/>
    <x v="4"/>
    <n v="1"/>
    <n v="5"/>
    <n v="0"/>
  </r>
  <r>
    <x v="8"/>
    <x v="8"/>
    <n v="2"/>
    <x v="32"/>
    <x v="9"/>
    <x v="4"/>
    <n v="1"/>
    <n v="5"/>
    <n v="3"/>
  </r>
  <r>
    <x v="8"/>
    <x v="8"/>
    <n v="102"/>
    <x v="61"/>
    <x v="9"/>
    <x v="4"/>
    <n v="1"/>
    <n v="5"/>
    <m/>
  </r>
  <r>
    <x v="8"/>
    <x v="8"/>
    <n v="1"/>
    <x v="62"/>
    <x v="28"/>
    <x v="4"/>
    <n v="8"/>
    <n v="5"/>
    <n v="0"/>
  </r>
  <r>
    <x v="8"/>
    <x v="8"/>
    <n v="1"/>
    <x v="62"/>
    <x v="9"/>
    <x v="4"/>
    <n v="2"/>
    <n v="5"/>
    <n v="0"/>
  </r>
  <r>
    <x v="8"/>
    <x v="8"/>
    <n v="1"/>
    <x v="62"/>
    <x v="9"/>
    <x v="4"/>
    <n v="7"/>
    <n v="5"/>
    <n v="0"/>
  </r>
  <r>
    <x v="8"/>
    <x v="8"/>
    <n v="13"/>
    <x v="49"/>
    <x v="7"/>
    <x v="4"/>
    <n v="3"/>
    <n v="5"/>
    <m/>
  </r>
  <r>
    <x v="8"/>
    <x v="8"/>
    <n v="99"/>
    <x v="33"/>
    <x v="9"/>
    <x v="4"/>
    <n v="2"/>
    <n v="5"/>
    <m/>
  </r>
  <r>
    <x v="8"/>
    <x v="8"/>
    <n v="8"/>
    <x v="46"/>
    <x v="9"/>
    <x v="4"/>
    <n v="1"/>
    <n v="5"/>
    <n v="0"/>
  </r>
  <r>
    <x v="8"/>
    <x v="8"/>
    <n v="0"/>
    <x v="6"/>
    <x v="3"/>
    <x v="4"/>
    <n v="3"/>
    <n v="5"/>
    <m/>
  </r>
  <r>
    <x v="8"/>
    <x v="8"/>
    <n v="117"/>
    <x v="63"/>
    <x v="9"/>
    <x v="4"/>
    <n v="1"/>
    <n v="5"/>
    <m/>
  </r>
  <r>
    <x v="8"/>
    <x v="10"/>
    <n v="0"/>
    <x v="6"/>
    <x v="7"/>
    <x v="4"/>
    <n v="2"/>
    <n v="5"/>
    <m/>
  </r>
  <r>
    <x v="8"/>
    <x v="10"/>
    <n v="0"/>
    <x v="6"/>
    <x v="3"/>
    <x v="4"/>
    <n v="3"/>
    <n v="5"/>
    <m/>
  </r>
  <r>
    <x v="8"/>
    <x v="4"/>
    <s v="QA"/>
    <x v="79"/>
    <x v="9"/>
    <x v="4"/>
    <n v="4"/>
    <n v="5"/>
    <m/>
  </r>
  <r>
    <x v="8"/>
    <x v="3"/>
    <s v="Admin &amp; Misc."/>
    <x v="3"/>
    <x v="14"/>
    <x v="4"/>
    <n v="2"/>
    <n v="5"/>
    <m/>
  </r>
  <r>
    <x v="8"/>
    <x v="3"/>
    <s v="Time Off-Un Plan"/>
    <x v="29"/>
    <x v="6"/>
    <x v="4"/>
    <n v="8"/>
    <n v="5"/>
    <m/>
  </r>
  <r>
    <x v="8"/>
    <x v="6"/>
    <n v="2"/>
    <x v="30"/>
    <x v="10"/>
    <x v="4"/>
    <n v="8"/>
    <n v="5"/>
    <m/>
  </r>
  <r>
    <x v="8"/>
    <x v="6"/>
    <n v="2"/>
    <x v="30"/>
    <x v="10"/>
    <x v="4"/>
    <n v="11"/>
    <n v="5"/>
    <n v="0"/>
  </r>
  <r>
    <x v="8"/>
    <x v="6"/>
    <n v="2"/>
    <x v="30"/>
    <x v="10"/>
    <x v="4"/>
    <n v="5"/>
    <n v="5"/>
    <m/>
  </r>
  <r>
    <x v="8"/>
    <x v="6"/>
    <n v="1"/>
    <x v="30"/>
    <x v="15"/>
    <x v="4"/>
    <n v="3"/>
    <n v="5"/>
    <m/>
  </r>
  <r>
    <x v="9"/>
    <x v="0"/>
    <s v="Production Issue"/>
    <x v="0"/>
    <x v="0"/>
    <x v="0"/>
    <n v="16"/>
    <n v="1"/>
    <m/>
  </r>
  <r>
    <x v="9"/>
    <x v="0"/>
    <s v="Cient UAT Upgrad"/>
    <x v="1"/>
    <x v="0"/>
    <x v="0"/>
    <n v="1"/>
    <n v="1"/>
    <m/>
  </r>
  <r>
    <x v="9"/>
    <x v="0"/>
    <s v="QA Environment U"/>
    <x v="5"/>
    <x v="0"/>
    <x v="0"/>
    <n v="40"/>
    <n v="1"/>
    <m/>
  </r>
  <r>
    <x v="9"/>
    <x v="0"/>
    <s v="Release Upgrade"/>
    <x v="82"/>
    <x v="0"/>
    <x v="0"/>
    <n v="6"/>
    <n v="1"/>
    <m/>
  </r>
  <r>
    <x v="9"/>
    <x v="1"/>
    <n v="1"/>
    <x v="13"/>
    <x v="3"/>
    <x v="0"/>
    <n v="3"/>
    <n v="1"/>
    <n v="0"/>
  </r>
  <r>
    <x v="9"/>
    <x v="4"/>
    <s v="Admin &amp; Misc."/>
    <x v="3"/>
    <x v="3"/>
    <x v="0"/>
    <n v="8"/>
    <n v="1"/>
    <m/>
  </r>
  <r>
    <x v="9"/>
    <x v="4"/>
    <s v="QA"/>
    <x v="79"/>
    <x v="9"/>
    <x v="0"/>
    <n v="10"/>
    <n v="1"/>
    <m/>
  </r>
  <r>
    <x v="9"/>
    <x v="2"/>
    <s v="Production Issue"/>
    <x v="0"/>
    <x v="0"/>
    <x v="0"/>
    <n v="29"/>
    <n v="1"/>
    <m/>
  </r>
  <r>
    <x v="9"/>
    <x v="2"/>
    <s v="Cient UAT Upgrad"/>
    <x v="1"/>
    <x v="0"/>
    <x v="0"/>
    <n v="14.5"/>
    <n v="1"/>
    <n v="0"/>
  </r>
  <r>
    <x v="9"/>
    <x v="2"/>
    <s v="Admin &amp; Misc."/>
    <x v="3"/>
    <x v="0"/>
    <x v="0"/>
    <n v="26"/>
    <n v="1"/>
    <m/>
  </r>
  <r>
    <x v="9"/>
    <x v="2"/>
    <s v="National Gazette"/>
    <x v="11"/>
    <x v="0"/>
    <x v="0"/>
    <n v="8"/>
    <n v="1"/>
    <n v="0"/>
  </r>
  <r>
    <x v="9"/>
    <x v="2"/>
    <s v="QA"/>
    <x v="79"/>
    <x v="0"/>
    <x v="0"/>
    <n v="3"/>
    <n v="1"/>
    <m/>
  </r>
  <r>
    <x v="9"/>
    <x v="3"/>
    <s v="Production Issue"/>
    <x v="0"/>
    <x v="7"/>
    <x v="0"/>
    <n v="10"/>
    <n v="1"/>
    <n v="0"/>
  </r>
  <r>
    <x v="9"/>
    <x v="3"/>
    <s v="Production Issue"/>
    <x v="0"/>
    <x v="9"/>
    <x v="0"/>
    <n v="9"/>
    <n v="1"/>
    <m/>
  </r>
  <r>
    <x v="9"/>
    <x v="1"/>
    <n v="1"/>
    <x v="13"/>
    <x v="3"/>
    <x v="1"/>
    <n v="7"/>
    <n v="2"/>
    <m/>
  </r>
  <r>
    <x v="9"/>
    <x v="1"/>
    <n v="5"/>
    <x v="6"/>
    <x v="3"/>
    <x v="1"/>
    <n v="7"/>
    <n v="2"/>
    <n v="0"/>
  </r>
  <r>
    <x v="9"/>
    <x v="4"/>
    <s v="Admin &amp; Misc."/>
    <x v="3"/>
    <x v="3"/>
    <x v="1"/>
    <n v="8"/>
    <n v="2"/>
    <n v="0"/>
  </r>
  <r>
    <x v="9"/>
    <x v="4"/>
    <s v="QA"/>
    <x v="79"/>
    <x v="9"/>
    <x v="1"/>
    <n v="16"/>
    <n v="2"/>
    <m/>
  </r>
  <r>
    <x v="9"/>
    <x v="2"/>
    <s v="Analysis"/>
    <x v="51"/>
    <x v="18"/>
    <x v="1"/>
    <n v="6"/>
    <n v="2"/>
    <m/>
  </r>
  <r>
    <x v="9"/>
    <x v="2"/>
    <s v="Admin &amp; Misc."/>
    <x v="3"/>
    <x v="3"/>
    <x v="1"/>
    <n v="3"/>
    <n v="2"/>
    <n v="0"/>
  </r>
  <r>
    <x v="9"/>
    <x v="2"/>
    <s v="Admin &amp; Misc."/>
    <x v="3"/>
    <x v="9"/>
    <x v="1"/>
    <n v="24"/>
    <n v="2"/>
    <m/>
  </r>
  <r>
    <x v="9"/>
    <x v="2"/>
    <s v="Bug Fixing"/>
    <x v="22"/>
    <x v="9"/>
    <x v="1"/>
    <n v="6"/>
    <n v="2"/>
    <n v="0"/>
  </r>
  <r>
    <x v="9"/>
    <x v="3"/>
    <s v="Production Issue"/>
    <x v="0"/>
    <x v="7"/>
    <x v="1"/>
    <n v="38"/>
    <n v="2"/>
    <n v="0"/>
  </r>
  <r>
    <x v="9"/>
    <x v="3"/>
    <s v="Production Issue"/>
    <x v="0"/>
    <x v="9"/>
    <x v="1"/>
    <n v="4"/>
    <n v="2"/>
    <m/>
  </r>
  <r>
    <x v="9"/>
    <x v="3"/>
    <s v="Internal Meeting"/>
    <x v="9"/>
    <x v="18"/>
    <x v="1"/>
    <n v="4"/>
    <n v="2"/>
    <m/>
  </r>
  <r>
    <x v="9"/>
    <x v="3"/>
    <s v="Production Upgra"/>
    <x v="23"/>
    <x v="1"/>
    <x v="1"/>
    <n v="5"/>
    <n v="2"/>
    <n v="0"/>
  </r>
  <r>
    <x v="9"/>
    <x v="3"/>
    <s v="Time Off-Planned"/>
    <x v="24"/>
    <x v="6"/>
    <x v="1"/>
    <n v="31"/>
    <n v="2"/>
    <m/>
  </r>
  <r>
    <x v="9"/>
    <x v="3"/>
    <s v="Time Off-Planned"/>
    <x v="24"/>
    <x v="3"/>
    <x v="1"/>
    <n v="6"/>
    <n v="2"/>
    <n v="0"/>
  </r>
  <r>
    <x v="9"/>
    <x v="0"/>
    <s v="Production Issue"/>
    <x v="0"/>
    <x v="9"/>
    <x v="2"/>
    <n v="10"/>
    <n v="3"/>
    <m/>
  </r>
  <r>
    <x v="9"/>
    <x v="1"/>
    <n v="3"/>
    <x v="12"/>
    <x v="9"/>
    <x v="2"/>
    <n v="4"/>
    <n v="3"/>
    <m/>
  </r>
  <r>
    <x v="9"/>
    <x v="1"/>
    <n v="1"/>
    <x v="13"/>
    <x v="3"/>
    <x v="2"/>
    <n v="2"/>
    <n v="3"/>
    <m/>
  </r>
  <r>
    <x v="9"/>
    <x v="1"/>
    <n v="2"/>
    <x v="14"/>
    <x v="9"/>
    <x v="2"/>
    <n v="2"/>
    <n v="3"/>
    <m/>
  </r>
  <r>
    <x v="9"/>
    <x v="1"/>
    <n v="5"/>
    <x v="6"/>
    <x v="7"/>
    <x v="2"/>
    <n v="5"/>
    <n v="3"/>
    <m/>
  </r>
  <r>
    <x v="9"/>
    <x v="1"/>
    <n v="5"/>
    <x v="6"/>
    <x v="3"/>
    <x v="2"/>
    <n v="9"/>
    <n v="3"/>
    <n v="0"/>
  </r>
  <r>
    <x v="9"/>
    <x v="1"/>
    <n v="31"/>
    <x v="44"/>
    <x v="9"/>
    <x v="2"/>
    <n v="2"/>
    <n v="3"/>
    <m/>
  </r>
  <r>
    <x v="9"/>
    <x v="4"/>
    <s v="Admin &amp; Misc."/>
    <x v="3"/>
    <x v="3"/>
    <x v="2"/>
    <n v="3"/>
    <n v="3"/>
    <m/>
  </r>
  <r>
    <x v="9"/>
    <x v="4"/>
    <s v="QA"/>
    <x v="79"/>
    <x v="9"/>
    <x v="2"/>
    <n v="15"/>
    <n v="3"/>
    <n v="0"/>
  </r>
  <r>
    <x v="9"/>
    <x v="2"/>
    <s v="Production Issue"/>
    <x v="0"/>
    <x v="7"/>
    <x v="2"/>
    <n v="14"/>
    <n v="3"/>
    <m/>
  </r>
  <r>
    <x v="9"/>
    <x v="2"/>
    <s v="Analysis"/>
    <x v="51"/>
    <x v="18"/>
    <x v="2"/>
    <n v="7"/>
    <n v="3"/>
    <n v="0"/>
  </r>
  <r>
    <x v="9"/>
    <x v="2"/>
    <s v="Requirement Anal"/>
    <x v="21"/>
    <x v="18"/>
    <x v="2"/>
    <n v="7"/>
    <n v="3"/>
    <m/>
  </r>
  <r>
    <x v="9"/>
    <x v="2"/>
    <s v="QA"/>
    <x v="79"/>
    <x v="18"/>
    <x v="2"/>
    <n v="6"/>
    <n v="3"/>
    <n v="0"/>
  </r>
  <r>
    <x v="9"/>
    <x v="3"/>
    <s v="Production Issue"/>
    <x v="0"/>
    <x v="7"/>
    <x v="2"/>
    <n v="30"/>
    <n v="3"/>
    <n v="0"/>
  </r>
  <r>
    <x v="9"/>
    <x v="3"/>
    <s v="Production Issue"/>
    <x v="0"/>
    <x v="9"/>
    <x v="2"/>
    <n v="16"/>
    <n v="3"/>
    <n v="0"/>
  </r>
  <r>
    <x v="9"/>
    <x v="3"/>
    <s v="Cient UAT Upgrad"/>
    <x v="1"/>
    <x v="7"/>
    <x v="2"/>
    <n v="7"/>
    <n v="3"/>
    <n v="0"/>
  </r>
  <r>
    <x v="9"/>
    <x v="3"/>
    <s v="Cient UAT Upgrad"/>
    <x v="1"/>
    <x v="9"/>
    <x v="2"/>
    <n v="15"/>
    <n v="3"/>
    <n v="0"/>
  </r>
  <r>
    <x v="9"/>
    <x v="3"/>
    <s v="Internal Meeting"/>
    <x v="9"/>
    <x v="3"/>
    <x v="2"/>
    <n v="16"/>
    <n v="3"/>
    <n v="0"/>
  </r>
  <r>
    <x v="9"/>
    <x v="3"/>
    <s v="Time Off-Un Plan"/>
    <x v="29"/>
    <x v="6"/>
    <x v="2"/>
    <n v="12"/>
    <n v="3"/>
    <m/>
  </r>
  <r>
    <x v="9"/>
    <x v="0"/>
    <s v="Production Issue"/>
    <x v="0"/>
    <x v="9"/>
    <x v="3"/>
    <n v="3"/>
    <n v="4"/>
    <m/>
  </r>
  <r>
    <x v="9"/>
    <x v="1"/>
    <n v="99"/>
    <x v="83"/>
    <x v="18"/>
    <x v="3"/>
    <n v="1.5"/>
    <n v="4"/>
    <n v="0"/>
  </r>
  <r>
    <x v="9"/>
    <x v="5"/>
    <n v="6"/>
    <x v="45"/>
    <x v="9"/>
    <x v="3"/>
    <n v="20"/>
    <n v="4"/>
    <m/>
  </r>
  <r>
    <x v="9"/>
    <x v="5"/>
    <n v="7"/>
    <x v="47"/>
    <x v="28"/>
    <x v="3"/>
    <n v="3"/>
    <n v="4"/>
    <n v="0"/>
  </r>
  <r>
    <x v="9"/>
    <x v="5"/>
    <n v="50"/>
    <x v="83"/>
    <x v="18"/>
    <x v="3"/>
    <n v="2"/>
    <n v="4"/>
    <m/>
  </r>
  <r>
    <x v="9"/>
    <x v="5"/>
    <n v="5"/>
    <x v="34"/>
    <x v="9"/>
    <x v="3"/>
    <n v="7"/>
    <n v="4"/>
    <m/>
  </r>
  <r>
    <x v="9"/>
    <x v="5"/>
    <n v="3"/>
    <x v="28"/>
    <x v="28"/>
    <x v="3"/>
    <n v="3"/>
    <n v="4"/>
    <m/>
  </r>
  <r>
    <x v="9"/>
    <x v="5"/>
    <n v="10"/>
    <x v="75"/>
    <x v="28"/>
    <x v="3"/>
    <n v="6"/>
    <n v="4"/>
    <n v="0"/>
  </r>
  <r>
    <x v="9"/>
    <x v="2"/>
    <s v="Requirement Anal"/>
    <x v="21"/>
    <x v="7"/>
    <x v="3"/>
    <n v="2"/>
    <n v="4"/>
    <m/>
  </r>
  <r>
    <x v="9"/>
    <x v="2"/>
    <s v="Requirement Anal"/>
    <x v="21"/>
    <x v="18"/>
    <x v="3"/>
    <n v="3"/>
    <n v="4"/>
    <n v="0"/>
  </r>
  <r>
    <x v="9"/>
    <x v="2"/>
    <s v="Requirement Anal"/>
    <x v="21"/>
    <x v="9"/>
    <x v="3"/>
    <n v="15"/>
    <n v="4"/>
    <n v="0"/>
  </r>
  <r>
    <x v="9"/>
    <x v="3"/>
    <s v="Production Issue"/>
    <x v="0"/>
    <x v="7"/>
    <x v="3"/>
    <n v="8"/>
    <n v="4"/>
    <n v="0"/>
  </r>
  <r>
    <x v="9"/>
    <x v="3"/>
    <s v="Production Issue"/>
    <x v="0"/>
    <x v="9"/>
    <x v="3"/>
    <n v="5.5"/>
    <n v="4"/>
    <n v="0"/>
  </r>
  <r>
    <x v="9"/>
    <x v="3"/>
    <s v="Cient UAT Upgrad"/>
    <x v="1"/>
    <x v="9"/>
    <x v="3"/>
    <n v="42"/>
    <n v="4"/>
    <n v="0"/>
  </r>
  <r>
    <x v="9"/>
    <x v="3"/>
    <s v="In-house Trainin"/>
    <x v="66"/>
    <x v="29"/>
    <x v="3"/>
    <n v="6.5"/>
    <n v="4"/>
    <m/>
  </r>
  <r>
    <x v="9"/>
    <x v="3"/>
    <s v="Internal Meeting"/>
    <x v="9"/>
    <x v="3"/>
    <x v="3"/>
    <n v="28"/>
    <n v="4"/>
    <m/>
  </r>
  <r>
    <x v="9"/>
    <x v="3"/>
    <s v="Admin &amp; Misc."/>
    <x v="3"/>
    <x v="3"/>
    <x v="3"/>
    <n v="2"/>
    <n v="4"/>
    <n v="0"/>
  </r>
  <r>
    <x v="9"/>
    <x v="3"/>
    <s v="Time Off-Un Plan"/>
    <x v="29"/>
    <x v="6"/>
    <x v="3"/>
    <n v="7.5"/>
    <n v="4"/>
    <m/>
  </r>
  <r>
    <x v="9"/>
    <x v="0"/>
    <s v="Production Issue"/>
    <x v="0"/>
    <x v="9"/>
    <x v="4"/>
    <n v="1"/>
    <n v="5"/>
    <m/>
  </r>
  <r>
    <x v="9"/>
    <x v="5"/>
    <n v="57"/>
    <x v="37"/>
    <x v="18"/>
    <x v="4"/>
    <n v="3"/>
    <n v="5"/>
    <m/>
  </r>
  <r>
    <x v="9"/>
    <x v="5"/>
    <n v="57"/>
    <x v="37"/>
    <x v="9"/>
    <x v="4"/>
    <n v="7"/>
    <n v="5"/>
    <n v="0"/>
  </r>
  <r>
    <x v="9"/>
    <x v="5"/>
    <n v="7"/>
    <x v="47"/>
    <x v="9"/>
    <x v="4"/>
    <n v="14"/>
    <n v="5"/>
    <n v="0"/>
  </r>
  <r>
    <x v="9"/>
    <x v="5"/>
    <n v="56"/>
    <x v="38"/>
    <x v="9"/>
    <x v="4"/>
    <n v="1"/>
    <n v="5"/>
    <n v="0"/>
  </r>
  <r>
    <x v="9"/>
    <x v="5"/>
    <n v="3"/>
    <x v="28"/>
    <x v="2"/>
    <x v="4"/>
    <n v="2.5"/>
    <n v="5"/>
    <n v="0"/>
  </r>
  <r>
    <x v="9"/>
    <x v="5"/>
    <n v="3"/>
    <x v="28"/>
    <x v="9"/>
    <x v="4"/>
    <n v="32"/>
    <n v="5"/>
    <n v="0"/>
  </r>
  <r>
    <x v="9"/>
    <x v="5"/>
    <n v="59"/>
    <x v="39"/>
    <x v="9"/>
    <x v="4"/>
    <n v="2"/>
    <n v="5"/>
    <n v="0"/>
  </r>
  <r>
    <x v="9"/>
    <x v="3"/>
    <s v="Production Issue"/>
    <x v="0"/>
    <x v="7"/>
    <x v="4"/>
    <n v="1"/>
    <n v="5"/>
    <n v="0"/>
  </r>
  <r>
    <x v="9"/>
    <x v="3"/>
    <s v="Production Issue"/>
    <x v="0"/>
    <x v="9"/>
    <x v="4"/>
    <n v="9"/>
    <n v="5"/>
    <n v="0"/>
  </r>
  <r>
    <x v="9"/>
    <x v="3"/>
    <s v="Cient UAT Upgrad"/>
    <x v="1"/>
    <x v="9"/>
    <x v="4"/>
    <n v="5.5"/>
    <n v="5"/>
    <n v="0"/>
  </r>
  <r>
    <x v="9"/>
    <x v="3"/>
    <s v="Internal Meeting"/>
    <x v="9"/>
    <x v="18"/>
    <x v="4"/>
    <n v="10"/>
    <n v="5"/>
    <n v="0"/>
  </r>
  <r>
    <x v="9"/>
    <x v="3"/>
    <s v="Internal Meeting"/>
    <x v="9"/>
    <x v="3"/>
    <x v="4"/>
    <n v="21.5"/>
    <n v="5"/>
    <n v="0"/>
  </r>
  <r>
    <x v="9"/>
    <x v="3"/>
    <s v="Time Off-Un Plan"/>
    <x v="29"/>
    <x v="6"/>
    <x v="4"/>
    <n v="6.5"/>
    <n v="5"/>
    <n v="0"/>
  </r>
  <r>
    <x v="10"/>
    <x v="11"/>
    <s v="Development DotN"/>
    <x v="2"/>
    <x v="0"/>
    <x v="0"/>
    <n v="40"/>
    <n v="1"/>
    <n v="0"/>
  </r>
  <r>
    <x v="11"/>
    <x v="0"/>
    <s v="Client Items"/>
    <x v="7"/>
    <x v="10"/>
    <x v="1"/>
    <n v="0"/>
    <n v="2"/>
    <n v="0"/>
  </r>
  <r>
    <x v="11"/>
    <x v="1"/>
    <n v="3"/>
    <x v="12"/>
    <x v="1"/>
    <x v="1"/>
    <n v="106"/>
    <n v="2"/>
    <n v="0"/>
  </r>
  <r>
    <x v="11"/>
    <x v="2"/>
    <s v="Bug Fixing"/>
    <x v="22"/>
    <x v="1"/>
    <x v="1"/>
    <n v="44"/>
    <n v="2"/>
    <n v="0"/>
  </r>
  <r>
    <x v="11"/>
    <x v="1"/>
    <n v="3"/>
    <x v="12"/>
    <x v="2"/>
    <x v="2"/>
    <n v="0"/>
    <n v="3"/>
    <n v="0"/>
  </r>
  <r>
    <x v="11"/>
    <x v="1"/>
    <n v="3"/>
    <x v="12"/>
    <x v="1"/>
    <x v="2"/>
    <n v="73"/>
    <n v="3"/>
    <n v="0"/>
  </r>
  <r>
    <x v="11"/>
    <x v="5"/>
    <n v="3"/>
    <x v="28"/>
    <x v="7"/>
    <x v="2"/>
    <n v="35"/>
    <n v="3"/>
    <n v="0"/>
  </r>
  <r>
    <x v="11"/>
    <x v="5"/>
    <n v="3"/>
    <x v="28"/>
    <x v="1"/>
    <x v="2"/>
    <n v="0"/>
    <n v="3"/>
    <n v="0"/>
  </r>
  <r>
    <x v="11"/>
    <x v="5"/>
    <n v="8"/>
    <x v="84"/>
    <x v="1"/>
    <x v="2"/>
    <n v="57"/>
    <n v="3"/>
    <m/>
  </r>
  <r>
    <x v="11"/>
    <x v="5"/>
    <n v="7"/>
    <x v="47"/>
    <x v="1"/>
    <x v="3"/>
    <n v="38.5"/>
    <n v="4"/>
    <n v="0"/>
  </r>
  <r>
    <x v="11"/>
    <x v="5"/>
    <n v="7"/>
    <x v="47"/>
    <x v="18"/>
    <x v="3"/>
    <n v="2"/>
    <n v="4"/>
    <m/>
  </r>
  <r>
    <x v="11"/>
    <x v="5"/>
    <n v="7"/>
    <x v="47"/>
    <x v="3"/>
    <x v="3"/>
    <n v="1.75"/>
    <n v="4"/>
    <m/>
  </r>
  <r>
    <x v="11"/>
    <x v="5"/>
    <n v="7"/>
    <x v="47"/>
    <x v="9"/>
    <x v="3"/>
    <n v="4.75"/>
    <n v="4"/>
    <m/>
  </r>
  <r>
    <x v="11"/>
    <x v="5"/>
    <n v="3"/>
    <x v="28"/>
    <x v="2"/>
    <x v="3"/>
    <n v="0"/>
    <n v="4"/>
    <m/>
  </r>
  <r>
    <x v="11"/>
    <x v="5"/>
    <n v="3"/>
    <x v="28"/>
    <x v="1"/>
    <x v="3"/>
    <n v="0"/>
    <n v="4"/>
    <n v="0"/>
  </r>
  <r>
    <x v="11"/>
    <x v="5"/>
    <n v="0"/>
    <x v="6"/>
    <x v="4"/>
    <x v="3"/>
    <n v="0.3"/>
    <n v="4"/>
    <n v="0"/>
  </r>
  <r>
    <x v="11"/>
    <x v="5"/>
    <n v="0"/>
    <x v="6"/>
    <x v="12"/>
    <x v="3"/>
    <n v="1"/>
    <n v="4"/>
    <n v="0"/>
  </r>
  <r>
    <x v="11"/>
    <x v="5"/>
    <n v="9"/>
    <x v="85"/>
    <x v="1"/>
    <x v="3"/>
    <n v="24"/>
    <n v="4"/>
    <n v="12"/>
  </r>
  <r>
    <x v="11"/>
    <x v="5"/>
    <n v="10"/>
    <x v="75"/>
    <x v="1"/>
    <x v="3"/>
    <n v="13"/>
    <n v="4"/>
    <n v="0"/>
  </r>
  <r>
    <x v="11"/>
    <x v="5"/>
    <n v="10"/>
    <x v="75"/>
    <x v="9"/>
    <x v="3"/>
    <n v="3.5"/>
    <n v="4"/>
    <n v="0"/>
  </r>
  <r>
    <x v="11"/>
    <x v="5"/>
    <n v="8"/>
    <x v="84"/>
    <x v="2"/>
    <x v="3"/>
    <n v="43"/>
    <n v="4"/>
    <n v="0.9"/>
  </r>
  <r>
    <x v="11"/>
    <x v="5"/>
    <n v="8"/>
    <x v="84"/>
    <x v="1"/>
    <x v="3"/>
    <n v="8"/>
    <n v="4"/>
    <n v="0.9"/>
  </r>
  <r>
    <x v="11"/>
    <x v="2"/>
    <s v="Client Items"/>
    <x v="7"/>
    <x v="1"/>
    <x v="3"/>
    <n v="0"/>
    <n v="4"/>
    <n v="0"/>
  </r>
  <r>
    <x v="11"/>
    <x v="2"/>
    <s v="Admin &amp; Misc."/>
    <x v="3"/>
    <x v="3"/>
    <x v="3"/>
    <n v="2"/>
    <n v="4"/>
    <n v="0"/>
  </r>
  <r>
    <x v="11"/>
    <x v="3"/>
    <s v="In-house Trainin"/>
    <x v="66"/>
    <x v="22"/>
    <x v="3"/>
    <n v="5.5"/>
    <n v="4"/>
    <n v="0"/>
  </r>
  <r>
    <x v="11"/>
    <x v="3"/>
    <s v="Internal Meeting"/>
    <x v="9"/>
    <x v="3"/>
    <x v="3"/>
    <n v="5.15"/>
    <n v="4"/>
    <m/>
  </r>
  <r>
    <x v="11"/>
    <x v="3"/>
    <s v="Time Off-Un Plan"/>
    <x v="29"/>
    <x v="6"/>
    <x v="3"/>
    <n v="8"/>
    <n v="4"/>
    <n v="0"/>
  </r>
  <r>
    <x v="11"/>
    <x v="4"/>
    <s v="In-house Trainin"/>
    <x v="66"/>
    <x v="3"/>
    <x v="4"/>
    <n v="5.5"/>
    <n v="5"/>
    <m/>
  </r>
  <r>
    <x v="11"/>
    <x v="5"/>
    <n v="57"/>
    <x v="37"/>
    <x v="2"/>
    <x v="4"/>
    <n v="2"/>
    <n v="5"/>
    <m/>
  </r>
  <r>
    <x v="11"/>
    <x v="5"/>
    <n v="57"/>
    <x v="37"/>
    <x v="1"/>
    <x v="4"/>
    <n v="17"/>
    <n v="5"/>
    <m/>
  </r>
  <r>
    <x v="11"/>
    <x v="5"/>
    <n v="57"/>
    <x v="37"/>
    <x v="18"/>
    <x v="4"/>
    <n v="1"/>
    <n v="5"/>
    <n v="0"/>
  </r>
  <r>
    <x v="11"/>
    <x v="5"/>
    <n v="7"/>
    <x v="47"/>
    <x v="2"/>
    <x v="4"/>
    <n v="1"/>
    <n v="5"/>
    <n v="40"/>
  </r>
  <r>
    <x v="11"/>
    <x v="5"/>
    <n v="56"/>
    <x v="38"/>
    <x v="2"/>
    <x v="4"/>
    <n v="11"/>
    <n v="5"/>
    <m/>
  </r>
  <r>
    <x v="11"/>
    <x v="5"/>
    <n v="56"/>
    <x v="38"/>
    <x v="1"/>
    <x v="4"/>
    <n v="30.25"/>
    <n v="5"/>
    <m/>
  </r>
  <r>
    <x v="11"/>
    <x v="5"/>
    <n v="56"/>
    <x v="38"/>
    <x v="18"/>
    <x v="4"/>
    <n v="2"/>
    <n v="5"/>
    <m/>
  </r>
  <r>
    <x v="11"/>
    <x v="5"/>
    <n v="56"/>
    <x v="38"/>
    <x v="3"/>
    <x v="4"/>
    <n v="1"/>
    <n v="5"/>
    <n v="0"/>
  </r>
  <r>
    <x v="11"/>
    <x v="5"/>
    <n v="56"/>
    <x v="38"/>
    <x v="8"/>
    <x v="4"/>
    <n v="3"/>
    <n v="5"/>
    <m/>
  </r>
  <r>
    <x v="11"/>
    <x v="5"/>
    <n v="56"/>
    <x v="38"/>
    <x v="9"/>
    <x v="4"/>
    <n v="15.5"/>
    <n v="5"/>
    <n v="0"/>
  </r>
  <r>
    <x v="11"/>
    <x v="5"/>
    <n v="0"/>
    <x v="6"/>
    <x v="4"/>
    <x v="4"/>
    <n v="6.5"/>
    <n v="5"/>
    <n v="0"/>
  </r>
  <r>
    <x v="11"/>
    <x v="3"/>
    <s v="In-house Trainin"/>
    <x v="66"/>
    <x v="22"/>
    <x v="4"/>
    <n v="3"/>
    <n v="5"/>
    <m/>
  </r>
  <r>
    <x v="11"/>
    <x v="3"/>
    <s v="Internal Meeting"/>
    <x v="9"/>
    <x v="2"/>
    <x v="4"/>
    <n v="1"/>
    <n v="5"/>
    <m/>
  </r>
  <r>
    <x v="11"/>
    <x v="3"/>
    <s v="Internal Meeting"/>
    <x v="9"/>
    <x v="3"/>
    <x v="4"/>
    <n v="13.25"/>
    <n v="5"/>
    <m/>
  </r>
  <r>
    <x v="11"/>
    <x v="3"/>
    <s v="Time Off-Un Plan"/>
    <x v="29"/>
    <x v="6"/>
    <x v="4"/>
    <n v="4"/>
    <n v="5"/>
    <n v="0"/>
  </r>
  <r>
    <x v="12"/>
    <x v="0"/>
    <s v="Bug Fixing"/>
    <x v="22"/>
    <x v="0"/>
    <x v="0"/>
    <n v="16"/>
    <n v="1"/>
    <n v="0"/>
  </r>
  <r>
    <x v="12"/>
    <x v="0"/>
    <s v="QA"/>
    <x v="79"/>
    <x v="0"/>
    <x v="0"/>
    <n v="6"/>
    <n v="1"/>
    <m/>
  </r>
  <r>
    <x v="12"/>
    <x v="0"/>
    <s v="QA"/>
    <x v="79"/>
    <x v="9"/>
    <x v="0"/>
    <n v="18"/>
    <n v="1"/>
    <m/>
  </r>
  <r>
    <x v="12"/>
    <x v="1"/>
    <n v="6"/>
    <x v="86"/>
    <x v="9"/>
    <x v="0"/>
    <n v="13"/>
    <n v="1"/>
    <m/>
  </r>
  <r>
    <x v="12"/>
    <x v="12"/>
    <s v="Internal Meeting"/>
    <x v="9"/>
    <x v="0"/>
    <x v="0"/>
    <n v="11"/>
    <n v="1"/>
    <m/>
  </r>
  <r>
    <x v="12"/>
    <x v="2"/>
    <s v="Client Items"/>
    <x v="7"/>
    <x v="0"/>
    <x v="0"/>
    <n v="48"/>
    <n v="1"/>
    <m/>
  </r>
  <r>
    <x v="12"/>
    <x v="2"/>
    <s v="Internal Meeting"/>
    <x v="9"/>
    <x v="3"/>
    <x v="0"/>
    <n v="11"/>
    <n v="1"/>
    <n v="0"/>
  </r>
  <r>
    <x v="12"/>
    <x v="2"/>
    <s v="QA"/>
    <x v="79"/>
    <x v="9"/>
    <x v="0"/>
    <n v="49"/>
    <n v="1"/>
    <n v="0"/>
  </r>
  <r>
    <x v="12"/>
    <x v="7"/>
    <s v="TIME"/>
    <x v="30"/>
    <x v="6"/>
    <x v="1"/>
    <n v="8"/>
    <n v="2"/>
    <m/>
  </r>
  <r>
    <x v="12"/>
    <x v="0"/>
    <s v="Cient UAT Upgrad"/>
    <x v="1"/>
    <x v="9"/>
    <x v="1"/>
    <n v="4"/>
    <n v="2"/>
    <n v="0"/>
  </r>
  <r>
    <x v="12"/>
    <x v="0"/>
    <s v="Bug Fixing"/>
    <x v="22"/>
    <x v="9"/>
    <x v="1"/>
    <n v="13"/>
    <n v="2"/>
    <n v="0"/>
  </r>
  <r>
    <x v="12"/>
    <x v="1"/>
    <n v="99"/>
    <x v="83"/>
    <x v="18"/>
    <x v="1"/>
    <n v="1"/>
    <n v="2"/>
    <m/>
  </r>
  <r>
    <x v="12"/>
    <x v="1"/>
    <n v="4"/>
    <x v="26"/>
    <x v="28"/>
    <x v="1"/>
    <n v="39"/>
    <n v="2"/>
    <n v="8"/>
  </r>
  <r>
    <x v="12"/>
    <x v="4"/>
    <s v="Internal Meeting"/>
    <x v="9"/>
    <x v="3"/>
    <x v="1"/>
    <n v="8"/>
    <n v="2"/>
    <n v="0"/>
  </r>
  <r>
    <x v="12"/>
    <x v="4"/>
    <s v="QA"/>
    <x v="79"/>
    <x v="9"/>
    <x v="1"/>
    <n v="50.5"/>
    <n v="2"/>
    <m/>
  </r>
  <r>
    <x v="12"/>
    <x v="2"/>
    <s v="QA"/>
    <x v="79"/>
    <x v="9"/>
    <x v="1"/>
    <n v="1"/>
    <n v="2"/>
    <m/>
  </r>
  <r>
    <x v="12"/>
    <x v="3"/>
    <s v="Internal Meeting"/>
    <x v="9"/>
    <x v="3"/>
    <x v="1"/>
    <n v="6"/>
    <n v="2"/>
    <m/>
  </r>
  <r>
    <x v="12"/>
    <x v="3"/>
    <s v="Admin &amp; Misc."/>
    <x v="3"/>
    <x v="3"/>
    <x v="1"/>
    <n v="4"/>
    <n v="2"/>
    <m/>
  </r>
  <r>
    <x v="12"/>
    <x v="3"/>
    <s v="Requirement Writ"/>
    <x v="74"/>
    <x v="7"/>
    <x v="1"/>
    <n v="14"/>
    <n v="2"/>
    <m/>
  </r>
  <r>
    <x v="12"/>
    <x v="3"/>
    <s v="Time Off-Planned"/>
    <x v="24"/>
    <x v="6"/>
    <x v="1"/>
    <n v="8"/>
    <n v="2"/>
    <m/>
  </r>
  <r>
    <x v="12"/>
    <x v="3"/>
    <s v="Time Off-Un Plan"/>
    <x v="29"/>
    <x v="6"/>
    <x v="1"/>
    <n v="12.5"/>
    <n v="2"/>
    <m/>
  </r>
  <r>
    <x v="12"/>
    <x v="0"/>
    <s v="Cient UAT Upgrad"/>
    <x v="1"/>
    <x v="9"/>
    <x v="2"/>
    <n v="18"/>
    <n v="3"/>
    <n v="0"/>
  </r>
  <r>
    <x v="12"/>
    <x v="1"/>
    <n v="8"/>
    <x v="25"/>
    <x v="28"/>
    <x v="2"/>
    <n v="6"/>
    <n v="3"/>
    <n v="40"/>
  </r>
  <r>
    <x v="12"/>
    <x v="1"/>
    <n v="8"/>
    <x v="25"/>
    <x v="9"/>
    <x v="2"/>
    <n v="42.5"/>
    <n v="3"/>
    <n v="40"/>
  </r>
  <r>
    <x v="12"/>
    <x v="1"/>
    <n v="8"/>
    <x v="25"/>
    <x v="9"/>
    <x v="2"/>
    <n v="10"/>
    <n v="3"/>
    <n v="40"/>
  </r>
  <r>
    <x v="12"/>
    <x v="1"/>
    <n v="4"/>
    <x v="26"/>
    <x v="28"/>
    <x v="2"/>
    <n v="3"/>
    <n v="3"/>
    <n v="0"/>
  </r>
  <r>
    <x v="12"/>
    <x v="1"/>
    <n v="4"/>
    <x v="26"/>
    <x v="9"/>
    <x v="2"/>
    <n v="35"/>
    <n v="3"/>
    <n v="0"/>
  </r>
  <r>
    <x v="12"/>
    <x v="1"/>
    <n v="4"/>
    <x v="26"/>
    <x v="9"/>
    <x v="2"/>
    <n v="32.5"/>
    <n v="3"/>
    <n v="0"/>
  </r>
  <r>
    <x v="12"/>
    <x v="2"/>
    <s v="Cient UAT Upgrad"/>
    <x v="1"/>
    <x v="9"/>
    <x v="2"/>
    <n v="4"/>
    <n v="3"/>
    <m/>
  </r>
  <r>
    <x v="12"/>
    <x v="3"/>
    <s v="Internal Meeting"/>
    <x v="9"/>
    <x v="3"/>
    <x v="2"/>
    <n v="22"/>
    <n v="3"/>
    <m/>
  </r>
  <r>
    <x v="12"/>
    <x v="3"/>
    <s v="Time Off-Un Plan"/>
    <x v="29"/>
    <x v="6"/>
    <x v="2"/>
    <n v="10"/>
    <n v="3"/>
    <m/>
  </r>
  <r>
    <x v="12"/>
    <x v="3"/>
    <s v="Time Off-Un Plan"/>
    <x v="29"/>
    <x v="19"/>
    <x v="2"/>
    <n v="1"/>
    <n v="3"/>
    <m/>
  </r>
  <r>
    <x v="12"/>
    <x v="7"/>
    <n v="1"/>
    <x v="31"/>
    <x v="3"/>
    <x v="3"/>
    <n v="6"/>
    <n v="4"/>
    <m/>
  </r>
  <r>
    <x v="12"/>
    <x v="7"/>
    <s v="TIME"/>
    <x v="30"/>
    <x v="30"/>
    <x v="3"/>
    <n v="8"/>
    <n v="4"/>
    <n v="0"/>
  </r>
  <r>
    <x v="12"/>
    <x v="7"/>
    <s v="TIME"/>
    <x v="30"/>
    <x v="19"/>
    <x v="3"/>
    <n v="1"/>
    <n v="4"/>
    <m/>
  </r>
  <r>
    <x v="12"/>
    <x v="1"/>
    <n v="8"/>
    <x v="25"/>
    <x v="9"/>
    <x v="3"/>
    <n v="33"/>
    <n v="4"/>
    <n v="0"/>
  </r>
  <r>
    <x v="12"/>
    <x v="1"/>
    <n v="4"/>
    <x v="26"/>
    <x v="9"/>
    <x v="3"/>
    <n v="31"/>
    <n v="4"/>
    <m/>
  </r>
  <r>
    <x v="12"/>
    <x v="1"/>
    <n v="29"/>
    <x v="20"/>
    <x v="9"/>
    <x v="3"/>
    <n v="3"/>
    <n v="4"/>
    <n v="0"/>
  </r>
  <r>
    <x v="12"/>
    <x v="1"/>
    <n v="21"/>
    <x v="27"/>
    <x v="9"/>
    <x v="3"/>
    <n v="4"/>
    <n v="4"/>
    <n v="0"/>
  </r>
  <r>
    <x v="12"/>
    <x v="8"/>
    <n v="6"/>
    <x v="65"/>
    <x v="9"/>
    <x v="3"/>
    <n v="5"/>
    <n v="4"/>
    <n v="0"/>
  </r>
  <r>
    <x v="12"/>
    <x v="5"/>
    <n v="50"/>
    <x v="83"/>
    <x v="18"/>
    <x v="3"/>
    <n v="4"/>
    <n v="4"/>
    <m/>
  </r>
  <r>
    <x v="12"/>
    <x v="5"/>
    <n v="4"/>
    <x v="87"/>
    <x v="9"/>
    <x v="3"/>
    <n v="5"/>
    <n v="4"/>
    <m/>
  </r>
  <r>
    <x v="12"/>
    <x v="3"/>
    <s v="Internal Meeting"/>
    <x v="9"/>
    <x v="3"/>
    <x v="3"/>
    <n v="9"/>
    <n v="4"/>
    <m/>
  </r>
  <r>
    <x v="12"/>
    <x v="3"/>
    <s v="Time Off-Un Plan"/>
    <x v="29"/>
    <x v="6"/>
    <x v="3"/>
    <n v="12"/>
    <n v="4"/>
    <m/>
  </r>
  <r>
    <x v="12"/>
    <x v="6"/>
    <n v="2"/>
    <x v="30"/>
    <x v="10"/>
    <x v="3"/>
    <n v="47"/>
    <n v="4"/>
    <n v="0"/>
  </r>
  <r>
    <x v="12"/>
    <x v="7"/>
    <n v="1"/>
    <x v="31"/>
    <x v="3"/>
    <x v="4"/>
    <n v="8"/>
    <n v="5"/>
    <m/>
  </r>
  <r>
    <x v="12"/>
    <x v="7"/>
    <s v="TIME"/>
    <x v="30"/>
    <x v="31"/>
    <x v="4"/>
    <n v="1.5"/>
    <n v="5"/>
    <m/>
  </r>
  <r>
    <x v="12"/>
    <x v="1"/>
    <n v="21"/>
    <x v="27"/>
    <x v="2"/>
    <x v="4"/>
    <n v="5"/>
    <n v="5"/>
    <m/>
  </r>
  <r>
    <x v="12"/>
    <x v="8"/>
    <n v="13"/>
    <x v="49"/>
    <x v="9"/>
    <x v="4"/>
    <n v="3"/>
    <n v="5"/>
    <n v="0"/>
  </r>
  <r>
    <x v="12"/>
    <x v="8"/>
    <n v="6"/>
    <x v="65"/>
    <x v="9"/>
    <x v="4"/>
    <n v="7"/>
    <n v="5"/>
    <m/>
  </r>
  <r>
    <x v="12"/>
    <x v="8"/>
    <n v="0"/>
    <x v="6"/>
    <x v="12"/>
    <x v="4"/>
    <n v="7"/>
    <n v="5"/>
    <m/>
  </r>
  <r>
    <x v="12"/>
    <x v="10"/>
    <n v="0"/>
    <x v="6"/>
    <x v="7"/>
    <x v="4"/>
    <n v="5"/>
    <n v="5"/>
    <m/>
  </r>
  <r>
    <x v="12"/>
    <x v="5"/>
    <n v="57"/>
    <x v="37"/>
    <x v="9"/>
    <x v="4"/>
    <n v="14"/>
    <n v="5"/>
    <m/>
  </r>
  <r>
    <x v="12"/>
    <x v="5"/>
    <n v="50"/>
    <x v="83"/>
    <x v="18"/>
    <x v="4"/>
    <n v="10.5"/>
    <n v="5"/>
    <m/>
  </r>
  <r>
    <x v="12"/>
    <x v="5"/>
    <n v="50"/>
    <x v="83"/>
    <x v="9"/>
    <x v="4"/>
    <n v="3"/>
    <n v="5"/>
    <m/>
  </r>
  <r>
    <x v="12"/>
    <x v="5"/>
    <n v="56"/>
    <x v="38"/>
    <x v="9"/>
    <x v="4"/>
    <n v="17"/>
    <n v="5"/>
    <m/>
  </r>
  <r>
    <x v="12"/>
    <x v="5"/>
    <n v="59"/>
    <x v="39"/>
    <x v="9"/>
    <x v="4"/>
    <n v="14"/>
    <n v="5"/>
    <n v="0"/>
  </r>
  <r>
    <x v="12"/>
    <x v="3"/>
    <s v="Internal Meeting"/>
    <x v="9"/>
    <x v="3"/>
    <x v="4"/>
    <n v="5"/>
    <n v="5"/>
    <m/>
  </r>
  <r>
    <x v="12"/>
    <x v="3"/>
    <s v="Time Off-Planned"/>
    <x v="24"/>
    <x v="6"/>
    <x v="4"/>
    <n v="8"/>
    <n v="5"/>
    <n v="0"/>
  </r>
  <r>
    <x v="12"/>
    <x v="6"/>
    <n v="2"/>
    <x v="30"/>
    <x v="10"/>
    <x v="4"/>
    <n v="4"/>
    <n v="5"/>
    <m/>
  </r>
  <r>
    <x v="13"/>
    <x v="0"/>
    <s v="Development DB"/>
    <x v="2"/>
    <x v="0"/>
    <x v="0"/>
    <n v="33"/>
    <n v="1"/>
    <m/>
  </r>
  <r>
    <x v="13"/>
    <x v="0"/>
    <s v="Bug Fixing"/>
    <x v="22"/>
    <x v="0"/>
    <x v="0"/>
    <n v="13"/>
    <n v="1"/>
    <m/>
  </r>
  <r>
    <x v="13"/>
    <x v="13"/>
    <s v="Bug Fixing"/>
    <x v="22"/>
    <x v="0"/>
    <x v="0"/>
    <n v="1"/>
    <n v="1"/>
    <n v="0"/>
  </r>
  <r>
    <x v="13"/>
    <x v="4"/>
    <s v="Bug Fixing"/>
    <x v="22"/>
    <x v="2"/>
    <x v="0"/>
    <n v="1"/>
    <n v="1"/>
    <n v="0"/>
  </r>
  <r>
    <x v="13"/>
    <x v="2"/>
    <s v="Analysis"/>
    <x v="51"/>
    <x v="0"/>
    <x v="0"/>
    <n v="1"/>
    <n v="1"/>
    <m/>
  </r>
  <r>
    <x v="13"/>
    <x v="2"/>
    <s v="Client Items"/>
    <x v="7"/>
    <x v="0"/>
    <x v="0"/>
    <n v="92"/>
    <n v="1"/>
    <m/>
  </r>
  <r>
    <x v="13"/>
    <x v="2"/>
    <s v="Client Items"/>
    <x v="7"/>
    <x v="1"/>
    <x v="0"/>
    <n v="36.5"/>
    <n v="1"/>
    <n v="0"/>
  </r>
  <r>
    <x v="13"/>
    <x v="2"/>
    <s v="In-house Trainin"/>
    <x v="66"/>
    <x v="0"/>
    <x v="0"/>
    <n v="1"/>
    <n v="1"/>
    <n v="0"/>
  </r>
  <r>
    <x v="13"/>
    <x v="2"/>
    <s v="Admin &amp; Misc."/>
    <x v="3"/>
    <x v="0"/>
    <x v="0"/>
    <n v="9"/>
    <n v="1"/>
    <n v="0"/>
  </r>
  <r>
    <x v="13"/>
    <x v="2"/>
    <s v="National Gazette"/>
    <x v="11"/>
    <x v="0"/>
    <x v="0"/>
    <n v="8"/>
    <n v="1"/>
    <n v="0"/>
  </r>
  <r>
    <x v="13"/>
    <x v="3"/>
    <s v="Admin &amp; Misc."/>
    <x v="3"/>
    <x v="3"/>
    <x v="0"/>
    <n v="2.5"/>
    <n v="1"/>
    <n v="0"/>
  </r>
  <r>
    <x v="13"/>
    <x v="0"/>
    <s v="Release Environm"/>
    <x v="82"/>
    <x v="4"/>
    <x v="1"/>
    <n v="6"/>
    <n v="2"/>
    <m/>
  </r>
  <r>
    <x v="13"/>
    <x v="4"/>
    <s v="Production Issue"/>
    <x v="0"/>
    <x v="7"/>
    <x v="1"/>
    <n v="11"/>
    <n v="2"/>
    <m/>
  </r>
  <r>
    <x v="13"/>
    <x v="4"/>
    <s v="Support Items"/>
    <x v="42"/>
    <x v="3"/>
    <x v="1"/>
    <n v="1"/>
    <n v="2"/>
    <m/>
  </r>
  <r>
    <x v="13"/>
    <x v="2"/>
    <s v="Production Issue"/>
    <x v="0"/>
    <x v="7"/>
    <x v="1"/>
    <n v="4"/>
    <n v="2"/>
    <n v="0"/>
  </r>
  <r>
    <x v="13"/>
    <x v="2"/>
    <s v="Client Items"/>
    <x v="7"/>
    <x v="10"/>
    <x v="1"/>
    <n v="92"/>
    <n v="2"/>
    <n v="0"/>
  </r>
  <r>
    <x v="13"/>
    <x v="2"/>
    <s v="Client Items"/>
    <x v="7"/>
    <x v="1"/>
    <x v="1"/>
    <n v="2"/>
    <n v="2"/>
    <m/>
  </r>
  <r>
    <x v="13"/>
    <x v="2"/>
    <s v="Client Items"/>
    <x v="7"/>
    <x v="3"/>
    <x v="1"/>
    <n v="1"/>
    <n v="2"/>
    <m/>
  </r>
  <r>
    <x v="13"/>
    <x v="2"/>
    <s v="Development DB"/>
    <x v="2"/>
    <x v="1"/>
    <x v="1"/>
    <n v="3"/>
    <n v="2"/>
    <m/>
  </r>
  <r>
    <x v="13"/>
    <x v="2"/>
    <s v="Internal Meeting"/>
    <x v="9"/>
    <x v="3"/>
    <x v="1"/>
    <n v="1"/>
    <n v="2"/>
    <m/>
  </r>
  <r>
    <x v="13"/>
    <x v="2"/>
    <s v="National Gazette"/>
    <x v="11"/>
    <x v="6"/>
    <x v="1"/>
    <n v="8"/>
    <n v="2"/>
    <m/>
  </r>
  <r>
    <x v="13"/>
    <x v="2"/>
    <s v="Production Upgra"/>
    <x v="23"/>
    <x v="1"/>
    <x v="1"/>
    <n v="5"/>
    <n v="2"/>
    <m/>
  </r>
  <r>
    <x v="13"/>
    <x v="2"/>
    <s v="Support Items"/>
    <x v="42"/>
    <x v="2"/>
    <x v="1"/>
    <n v="2"/>
    <n v="2"/>
    <m/>
  </r>
  <r>
    <x v="13"/>
    <x v="2"/>
    <s v="Time Off-Planned"/>
    <x v="24"/>
    <x v="6"/>
    <x v="1"/>
    <n v="8"/>
    <n v="2"/>
    <n v="0"/>
  </r>
  <r>
    <x v="13"/>
    <x v="3"/>
    <s v="Development DB"/>
    <x v="2"/>
    <x v="1"/>
    <x v="1"/>
    <n v="28"/>
    <n v="2"/>
    <n v="0"/>
  </r>
  <r>
    <x v="13"/>
    <x v="3"/>
    <s v="Admin &amp; Misc."/>
    <x v="3"/>
    <x v="3"/>
    <x v="1"/>
    <n v="1"/>
    <n v="2"/>
    <m/>
  </r>
  <r>
    <x v="13"/>
    <x v="1"/>
    <n v="3"/>
    <x v="12"/>
    <x v="1"/>
    <x v="2"/>
    <n v="7"/>
    <n v="3"/>
    <m/>
  </r>
  <r>
    <x v="13"/>
    <x v="4"/>
    <s v="Development DB"/>
    <x v="2"/>
    <x v="1"/>
    <x v="2"/>
    <n v="15"/>
    <n v="3"/>
    <m/>
  </r>
  <r>
    <x v="13"/>
    <x v="4"/>
    <s v="Bug Fixing"/>
    <x v="22"/>
    <x v="2"/>
    <x v="2"/>
    <n v="8"/>
    <n v="3"/>
    <m/>
  </r>
  <r>
    <x v="13"/>
    <x v="2"/>
    <s v="Production Issue"/>
    <x v="0"/>
    <x v="7"/>
    <x v="2"/>
    <n v="5"/>
    <n v="3"/>
    <m/>
  </r>
  <r>
    <x v="13"/>
    <x v="2"/>
    <s v="Production Issue"/>
    <x v="0"/>
    <x v="2"/>
    <x v="2"/>
    <n v="13"/>
    <n v="3"/>
    <m/>
  </r>
  <r>
    <x v="13"/>
    <x v="2"/>
    <s v="Client Items"/>
    <x v="7"/>
    <x v="10"/>
    <x v="2"/>
    <n v="40"/>
    <n v="3"/>
    <n v="0"/>
  </r>
  <r>
    <x v="13"/>
    <x v="2"/>
    <s v="In-house Trainin"/>
    <x v="66"/>
    <x v="3"/>
    <x v="2"/>
    <n v="1"/>
    <n v="3"/>
    <n v="0"/>
  </r>
  <r>
    <x v="13"/>
    <x v="2"/>
    <s v="Bug Fixing"/>
    <x v="22"/>
    <x v="2"/>
    <x v="2"/>
    <n v="1"/>
    <n v="3"/>
    <m/>
  </r>
  <r>
    <x v="13"/>
    <x v="2"/>
    <s v="Support Items"/>
    <x v="42"/>
    <x v="2"/>
    <x v="2"/>
    <n v="5"/>
    <n v="3"/>
    <n v="0"/>
  </r>
  <r>
    <x v="13"/>
    <x v="3"/>
    <s v="Admin &amp; Misc."/>
    <x v="3"/>
    <x v="3"/>
    <x v="2"/>
    <n v="2"/>
    <n v="3"/>
    <m/>
  </r>
  <r>
    <x v="13"/>
    <x v="6"/>
    <n v="1"/>
    <x v="30"/>
    <x v="10"/>
    <x v="2"/>
    <n v="29"/>
    <n v="3"/>
    <m/>
  </r>
  <r>
    <x v="13"/>
    <x v="6"/>
    <n v="1"/>
    <x v="30"/>
    <x v="10"/>
    <x v="2"/>
    <n v="11"/>
    <n v="3"/>
    <m/>
  </r>
  <r>
    <x v="13"/>
    <x v="6"/>
    <n v="1"/>
    <x v="30"/>
    <x v="10"/>
    <x v="2"/>
    <n v="14"/>
    <n v="3"/>
    <m/>
  </r>
  <r>
    <x v="13"/>
    <x v="6"/>
    <n v="1"/>
    <x v="30"/>
    <x v="10"/>
    <x v="2"/>
    <n v="24"/>
    <n v="3"/>
    <m/>
  </r>
  <r>
    <x v="13"/>
    <x v="6"/>
    <n v="1"/>
    <x v="30"/>
    <x v="10"/>
    <x v="2"/>
    <n v="11"/>
    <n v="3"/>
    <m/>
  </r>
  <r>
    <x v="13"/>
    <x v="8"/>
    <n v="0"/>
    <x v="6"/>
    <x v="12"/>
    <x v="3"/>
    <n v="16"/>
    <n v="4"/>
    <m/>
  </r>
  <r>
    <x v="13"/>
    <x v="4"/>
    <s v="Bug Fixing"/>
    <x v="22"/>
    <x v="2"/>
    <x v="3"/>
    <n v="2"/>
    <n v="4"/>
    <m/>
  </r>
  <r>
    <x v="13"/>
    <x v="2"/>
    <s v="Bug Fixing"/>
    <x v="22"/>
    <x v="2"/>
    <x v="3"/>
    <n v="6"/>
    <n v="4"/>
    <m/>
  </r>
  <r>
    <x v="13"/>
    <x v="2"/>
    <s v="Support Items"/>
    <x v="42"/>
    <x v="7"/>
    <x v="3"/>
    <n v="1"/>
    <n v="4"/>
    <m/>
  </r>
  <r>
    <x v="13"/>
    <x v="6"/>
    <n v="1"/>
    <x v="30"/>
    <x v="10"/>
    <x v="3"/>
    <n v="36"/>
    <n v="4"/>
    <m/>
  </r>
  <r>
    <x v="13"/>
    <x v="6"/>
    <n v="1"/>
    <x v="30"/>
    <x v="10"/>
    <x v="3"/>
    <n v="5"/>
    <n v="4"/>
    <m/>
  </r>
  <r>
    <x v="13"/>
    <x v="6"/>
    <n v="1"/>
    <x v="30"/>
    <x v="10"/>
    <x v="3"/>
    <n v="10"/>
    <n v="4"/>
    <m/>
  </r>
  <r>
    <x v="13"/>
    <x v="6"/>
    <n v="1"/>
    <x v="30"/>
    <x v="10"/>
    <x v="3"/>
    <n v="6"/>
    <n v="4"/>
    <m/>
  </r>
  <r>
    <x v="13"/>
    <x v="6"/>
    <n v="1"/>
    <x v="30"/>
    <x v="10"/>
    <x v="3"/>
    <n v="86"/>
    <n v="4"/>
    <n v="0"/>
  </r>
  <r>
    <x v="13"/>
    <x v="8"/>
    <n v="98"/>
    <x v="88"/>
    <x v="2"/>
    <x v="4"/>
    <n v="71"/>
    <n v="5"/>
    <n v="0"/>
  </r>
  <r>
    <x v="13"/>
    <x v="5"/>
    <n v="7"/>
    <x v="47"/>
    <x v="2"/>
    <x v="4"/>
    <n v="3"/>
    <n v="5"/>
    <m/>
  </r>
  <r>
    <x v="13"/>
    <x v="9"/>
    <n v="3"/>
    <x v="50"/>
    <x v="4"/>
    <x v="4"/>
    <n v="1"/>
    <n v="5"/>
    <m/>
  </r>
  <r>
    <x v="13"/>
    <x v="9"/>
    <n v="1"/>
    <x v="35"/>
    <x v="32"/>
    <x v="4"/>
    <n v="4"/>
    <n v="5"/>
    <m/>
  </r>
  <r>
    <x v="13"/>
    <x v="9"/>
    <n v="2"/>
    <x v="41"/>
    <x v="16"/>
    <x v="4"/>
    <n v="2"/>
    <n v="5"/>
    <m/>
  </r>
  <r>
    <x v="13"/>
    <x v="3"/>
    <s v="Development DB"/>
    <x v="2"/>
    <x v="1"/>
    <x v="4"/>
    <n v="3"/>
    <n v="5"/>
    <m/>
  </r>
  <r>
    <x v="13"/>
    <x v="3"/>
    <s v="QA Environment U"/>
    <x v="5"/>
    <x v="14"/>
    <x v="4"/>
    <n v="12"/>
    <n v="5"/>
    <m/>
  </r>
  <r>
    <x v="13"/>
    <x v="6"/>
    <n v="1"/>
    <x v="30"/>
    <x v="10"/>
    <x v="4"/>
    <n v="38"/>
    <n v="5"/>
    <n v="0"/>
  </r>
  <r>
    <x v="13"/>
    <x v="6"/>
    <n v="1"/>
    <x v="30"/>
    <x v="10"/>
    <x v="4"/>
    <n v="2"/>
    <n v="5"/>
    <m/>
  </r>
  <r>
    <x v="14"/>
    <x v="0"/>
    <s v="Production Issue"/>
    <x v="0"/>
    <x v="0"/>
    <x v="0"/>
    <n v="3"/>
    <n v="1"/>
    <n v="0"/>
  </r>
  <r>
    <x v="14"/>
    <x v="0"/>
    <s v="Analysis"/>
    <x v="51"/>
    <x v="0"/>
    <x v="0"/>
    <n v="1"/>
    <n v="1"/>
    <n v="0"/>
  </r>
  <r>
    <x v="14"/>
    <x v="0"/>
    <s v="Requirement Anal"/>
    <x v="21"/>
    <x v="0"/>
    <x v="0"/>
    <n v="11"/>
    <n v="1"/>
    <n v="0"/>
  </r>
  <r>
    <x v="14"/>
    <x v="0"/>
    <s v="Internal Meeting"/>
    <x v="9"/>
    <x v="0"/>
    <x v="0"/>
    <n v="6"/>
    <n v="1"/>
    <m/>
  </r>
  <r>
    <x v="14"/>
    <x v="0"/>
    <s v="Planning"/>
    <x v="4"/>
    <x v="0"/>
    <x v="0"/>
    <n v="3"/>
    <n v="1"/>
    <m/>
  </r>
  <r>
    <x v="14"/>
    <x v="0"/>
    <s v="QA Environment U"/>
    <x v="5"/>
    <x v="0"/>
    <x v="0"/>
    <n v="39"/>
    <n v="1"/>
    <m/>
  </r>
  <r>
    <x v="14"/>
    <x v="0"/>
    <s v="Bug Fixing"/>
    <x v="22"/>
    <x v="0"/>
    <x v="0"/>
    <n v="9"/>
    <n v="1"/>
    <n v="0"/>
  </r>
  <r>
    <x v="14"/>
    <x v="0"/>
    <s v="QA"/>
    <x v="79"/>
    <x v="0"/>
    <x v="0"/>
    <n v="46"/>
    <n v="1"/>
    <m/>
  </r>
  <r>
    <x v="14"/>
    <x v="0"/>
    <s v="Release Environm"/>
    <x v="82"/>
    <x v="0"/>
    <x v="0"/>
    <n v="6"/>
    <n v="1"/>
    <n v="0"/>
  </r>
  <r>
    <x v="14"/>
    <x v="0"/>
    <s v="Requirement Writ"/>
    <x v="74"/>
    <x v="0"/>
    <x v="0"/>
    <n v="11"/>
    <n v="1"/>
    <m/>
  </r>
  <r>
    <x v="14"/>
    <x v="4"/>
    <s v="Dev Support"/>
    <x v="8"/>
    <x v="7"/>
    <x v="0"/>
    <n v="5"/>
    <n v="1"/>
    <n v="0"/>
  </r>
  <r>
    <x v="14"/>
    <x v="4"/>
    <s v="QA Environment U"/>
    <x v="5"/>
    <x v="9"/>
    <x v="0"/>
    <n v="22"/>
    <n v="1"/>
    <n v="0"/>
  </r>
  <r>
    <x v="14"/>
    <x v="4"/>
    <s v="QA"/>
    <x v="79"/>
    <x v="9"/>
    <x v="0"/>
    <n v="10"/>
    <n v="1"/>
    <m/>
  </r>
  <r>
    <x v="14"/>
    <x v="7"/>
    <s v="TIME"/>
    <x v="30"/>
    <x v="6"/>
    <x v="1"/>
    <n v="8"/>
    <n v="2"/>
    <n v="0"/>
  </r>
  <r>
    <x v="14"/>
    <x v="1"/>
    <n v="3"/>
    <x v="12"/>
    <x v="3"/>
    <x v="1"/>
    <n v="16"/>
    <n v="2"/>
    <n v="0"/>
  </r>
  <r>
    <x v="14"/>
    <x v="1"/>
    <n v="3"/>
    <x v="12"/>
    <x v="28"/>
    <x v="1"/>
    <n v="3"/>
    <n v="2"/>
    <m/>
  </r>
  <r>
    <x v="14"/>
    <x v="1"/>
    <n v="2"/>
    <x v="14"/>
    <x v="28"/>
    <x v="1"/>
    <n v="9"/>
    <n v="2"/>
    <n v="0"/>
  </r>
  <r>
    <x v="14"/>
    <x v="4"/>
    <s v="Production Issue"/>
    <x v="0"/>
    <x v="10"/>
    <x v="1"/>
    <n v="15"/>
    <n v="2"/>
    <n v="0"/>
  </r>
  <r>
    <x v="14"/>
    <x v="4"/>
    <s v="Internal Meeting"/>
    <x v="9"/>
    <x v="3"/>
    <x v="1"/>
    <n v="8"/>
    <n v="2"/>
    <m/>
  </r>
  <r>
    <x v="14"/>
    <x v="4"/>
    <s v="Internal Meeting"/>
    <x v="9"/>
    <x v="3"/>
    <x v="1"/>
    <n v="7"/>
    <n v="2"/>
    <m/>
  </r>
  <r>
    <x v="14"/>
    <x v="4"/>
    <s v="Internal Meeting"/>
    <x v="9"/>
    <x v="9"/>
    <x v="1"/>
    <n v="30"/>
    <n v="2"/>
    <m/>
  </r>
  <r>
    <x v="14"/>
    <x v="4"/>
    <s v="QA Environment U"/>
    <x v="5"/>
    <x v="9"/>
    <x v="1"/>
    <n v="4"/>
    <n v="2"/>
    <n v="0"/>
  </r>
  <r>
    <x v="14"/>
    <x v="4"/>
    <s v="QA"/>
    <x v="79"/>
    <x v="9"/>
    <x v="1"/>
    <n v="11"/>
    <n v="2"/>
    <n v="0"/>
  </r>
  <r>
    <x v="14"/>
    <x v="4"/>
    <s v="QA"/>
    <x v="79"/>
    <x v="9"/>
    <x v="1"/>
    <n v="41"/>
    <n v="2"/>
    <n v="0"/>
  </r>
  <r>
    <x v="14"/>
    <x v="3"/>
    <s v="Time Off-Planned"/>
    <x v="24"/>
    <x v="6"/>
    <x v="1"/>
    <n v="8"/>
    <n v="2"/>
    <n v="0"/>
  </r>
  <r>
    <x v="14"/>
    <x v="7"/>
    <s v="TIME"/>
    <x v="30"/>
    <x v="30"/>
    <x v="2"/>
    <n v="8"/>
    <n v="3"/>
    <n v="0"/>
  </r>
  <r>
    <x v="14"/>
    <x v="1"/>
    <n v="3"/>
    <x v="12"/>
    <x v="28"/>
    <x v="2"/>
    <n v="3"/>
    <n v="3"/>
    <n v="8"/>
  </r>
  <r>
    <x v="14"/>
    <x v="1"/>
    <n v="3"/>
    <x v="12"/>
    <x v="9"/>
    <x v="2"/>
    <n v="33"/>
    <n v="3"/>
    <m/>
  </r>
  <r>
    <x v="14"/>
    <x v="1"/>
    <n v="2"/>
    <x v="14"/>
    <x v="28"/>
    <x v="2"/>
    <n v="2"/>
    <n v="3"/>
    <m/>
  </r>
  <r>
    <x v="14"/>
    <x v="1"/>
    <n v="2"/>
    <x v="14"/>
    <x v="9"/>
    <x v="2"/>
    <n v="44"/>
    <n v="3"/>
    <n v="0"/>
  </r>
  <r>
    <x v="14"/>
    <x v="1"/>
    <n v="28"/>
    <x v="19"/>
    <x v="9"/>
    <x v="2"/>
    <n v="4"/>
    <n v="3"/>
    <m/>
  </r>
  <r>
    <x v="14"/>
    <x v="1"/>
    <n v="21"/>
    <x v="27"/>
    <x v="18"/>
    <x v="2"/>
    <n v="1"/>
    <n v="3"/>
    <n v="0"/>
  </r>
  <r>
    <x v="14"/>
    <x v="1"/>
    <n v="31"/>
    <x v="44"/>
    <x v="9"/>
    <x v="2"/>
    <n v="29"/>
    <n v="3"/>
    <n v="0"/>
  </r>
  <r>
    <x v="14"/>
    <x v="4"/>
    <s v="Cient UAT Upgrad"/>
    <x v="1"/>
    <x v="10"/>
    <x v="2"/>
    <n v="11"/>
    <n v="3"/>
    <n v="0"/>
  </r>
  <r>
    <x v="14"/>
    <x v="4"/>
    <s v="Cient UAT Upgrad"/>
    <x v="1"/>
    <x v="9"/>
    <x v="2"/>
    <n v="8"/>
    <n v="3"/>
    <n v="0"/>
  </r>
  <r>
    <x v="14"/>
    <x v="4"/>
    <s v="Client Items"/>
    <x v="7"/>
    <x v="9"/>
    <x v="2"/>
    <n v="13"/>
    <n v="3"/>
    <n v="0"/>
  </r>
  <r>
    <x v="14"/>
    <x v="4"/>
    <s v="Internal Meeting"/>
    <x v="9"/>
    <x v="3"/>
    <x v="2"/>
    <n v="4"/>
    <n v="3"/>
    <n v="0"/>
  </r>
  <r>
    <x v="14"/>
    <x v="4"/>
    <s v="QA Environment U"/>
    <x v="5"/>
    <x v="9"/>
    <x v="2"/>
    <n v="9"/>
    <n v="3"/>
    <m/>
  </r>
  <r>
    <x v="14"/>
    <x v="4"/>
    <s v="QA"/>
    <x v="79"/>
    <x v="9"/>
    <x v="2"/>
    <n v="8"/>
    <n v="3"/>
    <m/>
  </r>
  <r>
    <x v="14"/>
    <x v="3"/>
    <s v="Time Off-Un Plan"/>
    <x v="29"/>
    <x v="6"/>
    <x v="2"/>
    <n v="8"/>
    <n v="3"/>
    <m/>
  </r>
  <r>
    <x v="14"/>
    <x v="0"/>
    <s v="QA"/>
    <x v="79"/>
    <x v="7"/>
    <x v="3"/>
    <n v="8"/>
    <n v="4"/>
    <m/>
  </r>
  <r>
    <x v="14"/>
    <x v="1"/>
    <n v="3"/>
    <x v="12"/>
    <x v="9"/>
    <x v="3"/>
    <n v="4"/>
    <n v="4"/>
    <n v="0"/>
  </r>
  <r>
    <x v="14"/>
    <x v="1"/>
    <n v="2"/>
    <x v="14"/>
    <x v="9"/>
    <x v="3"/>
    <n v="4"/>
    <n v="4"/>
    <m/>
  </r>
  <r>
    <x v="14"/>
    <x v="1"/>
    <n v="100"/>
    <x v="56"/>
    <x v="9"/>
    <x v="3"/>
    <n v="2"/>
    <n v="4"/>
    <m/>
  </r>
  <r>
    <x v="14"/>
    <x v="1"/>
    <n v="28"/>
    <x v="19"/>
    <x v="9"/>
    <x v="3"/>
    <n v="6"/>
    <n v="4"/>
    <m/>
  </r>
  <r>
    <x v="14"/>
    <x v="1"/>
    <n v="102"/>
    <x v="58"/>
    <x v="7"/>
    <x v="3"/>
    <n v="2"/>
    <n v="4"/>
    <m/>
  </r>
  <r>
    <x v="14"/>
    <x v="1"/>
    <n v="101"/>
    <x v="59"/>
    <x v="9"/>
    <x v="3"/>
    <n v="1"/>
    <n v="4"/>
    <n v="0"/>
  </r>
  <r>
    <x v="14"/>
    <x v="1"/>
    <n v="31"/>
    <x v="44"/>
    <x v="9"/>
    <x v="3"/>
    <n v="2"/>
    <n v="4"/>
    <m/>
  </r>
  <r>
    <x v="14"/>
    <x v="8"/>
    <n v="10"/>
    <x v="68"/>
    <x v="7"/>
    <x v="3"/>
    <n v="4"/>
    <n v="4"/>
    <n v="0"/>
  </r>
  <r>
    <x v="14"/>
    <x v="8"/>
    <n v="10"/>
    <x v="68"/>
    <x v="9"/>
    <x v="3"/>
    <n v="6"/>
    <n v="4"/>
    <n v="0"/>
  </r>
  <r>
    <x v="14"/>
    <x v="8"/>
    <n v="11"/>
    <x v="89"/>
    <x v="7"/>
    <x v="3"/>
    <n v="2"/>
    <n v="4"/>
    <n v="0"/>
  </r>
  <r>
    <x v="14"/>
    <x v="8"/>
    <n v="98"/>
    <x v="88"/>
    <x v="2"/>
    <x v="3"/>
    <n v="12"/>
    <n v="4"/>
    <n v="0"/>
  </r>
  <r>
    <x v="14"/>
    <x v="8"/>
    <n v="100"/>
    <x v="70"/>
    <x v="9"/>
    <x v="3"/>
    <n v="3"/>
    <n v="4"/>
    <n v="4"/>
  </r>
  <r>
    <x v="14"/>
    <x v="8"/>
    <n v="12"/>
    <x v="72"/>
    <x v="9"/>
    <x v="3"/>
    <n v="1"/>
    <n v="4"/>
    <m/>
  </r>
  <r>
    <x v="14"/>
    <x v="4"/>
    <s v="QA Environment U"/>
    <x v="5"/>
    <x v="9"/>
    <x v="3"/>
    <n v="16"/>
    <n v="4"/>
    <n v="0"/>
  </r>
  <r>
    <x v="14"/>
    <x v="4"/>
    <s v="QA"/>
    <x v="79"/>
    <x v="9"/>
    <x v="3"/>
    <n v="16"/>
    <n v="4"/>
    <n v="0"/>
  </r>
  <r>
    <x v="14"/>
    <x v="4"/>
    <s v="QA"/>
    <x v="79"/>
    <x v="9"/>
    <x v="3"/>
    <n v="7"/>
    <n v="4"/>
    <m/>
  </r>
  <r>
    <x v="14"/>
    <x v="3"/>
    <s v="Cient UAT Upgrad"/>
    <x v="1"/>
    <x v="7"/>
    <x v="3"/>
    <n v="2"/>
    <n v="4"/>
    <m/>
  </r>
  <r>
    <x v="14"/>
    <x v="3"/>
    <s v="In-house Trainin"/>
    <x v="66"/>
    <x v="22"/>
    <x v="3"/>
    <n v="2"/>
    <n v="4"/>
    <m/>
  </r>
  <r>
    <x v="14"/>
    <x v="3"/>
    <s v="Internal Meeting"/>
    <x v="9"/>
    <x v="3"/>
    <x v="3"/>
    <n v="1"/>
    <n v="4"/>
    <m/>
  </r>
  <r>
    <x v="14"/>
    <x v="3"/>
    <s v="Admin &amp; Misc."/>
    <x v="3"/>
    <x v="3"/>
    <x v="3"/>
    <n v="1"/>
    <n v="4"/>
    <m/>
  </r>
  <r>
    <x v="14"/>
    <x v="3"/>
    <s v="QA Environment U"/>
    <x v="5"/>
    <x v="9"/>
    <x v="3"/>
    <n v="4"/>
    <n v="4"/>
    <m/>
  </r>
  <r>
    <x v="14"/>
    <x v="3"/>
    <s v="Time Off-Planned"/>
    <x v="24"/>
    <x v="6"/>
    <x v="3"/>
    <n v="32"/>
    <n v="4"/>
    <m/>
  </r>
  <r>
    <x v="14"/>
    <x v="3"/>
    <s v="Time Off-Un Plan"/>
    <x v="29"/>
    <x v="6"/>
    <x v="3"/>
    <n v="24"/>
    <n v="4"/>
    <m/>
  </r>
  <r>
    <x v="14"/>
    <x v="6"/>
    <n v="2"/>
    <x v="30"/>
    <x v="10"/>
    <x v="3"/>
    <n v="8"/>
    <n v="4"/>
    <n v="0"/>
  </r>
  <r>
    <x v="14"/>
    <x v="8"/>
    <n v="102"/>
    <x v="61"/>
    <x v="9"/>
    <x v="4"/>
    <n v="2"/>
    <n v="5"/>
    <n v="0"/>
  </r>
  <r>
    <x v="14"/>
    <x v="8"/>
    <n v="1"/>
    <x v="62"/>
    <x v="9"/>
    <x v="4"/>
    <n v="8"/>
    <n v="5"/>
    <n v="0"/>
  </r>
  <r>
    <x v="14"/>
    <x v="8"/>
    <n v="10"/>
    <x v="68"/>
    <x v="9"/>
    <x v="4"/>
    <n v="8"/>
    <n v="5"/>
    <n v="0"/>
  </r>
  <r>
    <x v="14"/>
    <x v="8"/>
    <n v="11"/>
    <x v="89"/>
    <x v="9"/>
    <x v="4"/>
    <n v="2"/>
    <n v="5"/>
    <n v="0"/>
  </r>
  <r>
    <x v="14"/>
    <x v="8"/>
    <n v="100"/>
    <x v="70"/>
    <x v="9"/>
    <x v="4"/>
    <n v="6"/>
    <n v="5"/>
    <n v="0"/>
  </r>
  <r>
    <x v="14"/>
    <x v="8"/>
    <n v="8"/>
    <x v="46"/>
    <x v="7"/>
    <x v="4"/>
    <n v="4"/>
    <n v="5"/>
    <n v="0"/>
  </r>
  <r>
    <x v="14"/>
    <x v="8"/>
    <n v="101"/>
    <x v="71"/>
    <x v="2"/>
    <x v="4"/>
    <n v="4"/>
    <n v="5"/>
    <n v="0"/>
  </r>
  <r>
    <x v="14"/>
    <x v="8"/>
    <n v="0"/>
    <x v="6"/>
    <x v="7"/>
    <x v="4"/>
    <n v="24"/>
    <n v="5"/>
    <n v="0"/>
  </r>
  <r>
    <x v="14"/>
    <x v="10"/>
    <n v="0"/>
    <x v="6"/>
    <x v="7"/>
    <x v="4"/>
    <n v="48"/>
    <n v="5"/>
    <n v="0"/>
  </r>
  <r>
    <x v="14"/>
    <x v="3"/>
    <s v="Time Off-Planned"/>
    <x v="24"/>
    <x v="6"/>
    <x v="4"/>
    <n v="8"/>
    <n v="5"/>
    <n v="0"/>
  </r>
  <r>
    <x v="14"/>
    <x v="3"/>
    <s v="Time Off-Un Plan"/>
    <x v="29"/>
    <x v="6"/>
    <x v="4"/>
    <n v="8"/>
    <n v="5"/>
    <n v="0"/>
  </r>
  <r>
    <x v="14"/>
    <x v="6"/>
    <n v="2"/>
    <x v="30"/>
    <x v="10"/>
    <x v="4"/>
    <n v="20"/>
    <n v="5"/>
    <n v="0"/>
  </r>
  <r>
    <x v="15"/>
    <x v="5"/>
    <n v="5"/>
    <x v="34"/>
    <x v="1"/>
    <x v="2"/>
    <n v="16"/>
    <n v="3"/>
    <m/>
  </r>
  <r>
    <x v="15"/>
    <x v="5"/>
    <n v="5"/>
    <x v="34"/>
    <x v="20"/>
    <x v="2"/>
    <n v="16"/>
    <n v="3"/>
    <m/>
  </r>
  <r>
    <x v="15"/>
    <x v="3"/>
    <s v="In-house Trainin"/>
    <x v="66"/>
    <x v="29"/>
    <x v="2"/>
    <n v="40"/>
    <n v="3"/>
    <m/>
  </r>
  <r>
    <x v="15"/>
    <x v="7"/>
    <n v="1"/>
    <x v="31"/>
    <x v="3"/>
    <x v="3"/>
    <n v="0.3"/>
    <n v="4"/>
    <m/>
  </r>
  <r>
    <x v="15"/>
    <x v="7"/>
    <n v="1"/>
    <x v="31"/>
    <x v="33"/>
    <x v="3"/>
    <n v="0.75"/>
    <n v="4"/>
    <m/>
  </r>
  <r>
    <x v="15"/>
    <x v="7"/>
    <n v="1"/>
    <x v="31"/>
    <x v="22"/>
    <x v="3"/>
    <n v="2.2999999999999998"/>
    <n v="4"/>
    <n v="0"/>
  </r>
  <r>
    <x v="15"/>
    <x v="7"/>
    <s v="Taxes and Bank R"/>
    <x v="78"/>
    <x v="23"/>
    <x v="3"/>
    <n v="1"/>
    <n v="4"/>
    <n v="0"/>
  </r>
  <r>
    <x v="15"/>
    <x v="7"/>
    <s v="TIME"/>
    <x v="30"/>
    <x v="31"/>
    <x v="3"/>
    <n v="3.3"/>
    <n v="4"/>
    <m/>
  </r>
  <r>
    <x v="15"/>
    <x v="7"/>
    <s v="TIME"/>
    <x v="30"/>
    <x v="20"/>
    <x v="3"/>
    <n v="2.6"/>
    <n v="4"/>
    <m/>
  </r>
  <r>
    <x v="15"/>
    <x v="0"/>
    <s v="In-house Trainin"/>
    <x v="66"/>
    <x v="7"/>
    <x v="3"/>
    <n v="1"/>
    <n v="4"/>
    <m/>
  </r>
  <r>
    <x v="15"/>
    <x v="5"/>
    <n v="7"/>
    <x v="47"/>
    <x v="1"/>
    <x v="3"/>
    <n v="10.3"/>
    <n v="4"/>
    <m/>
  </r>
  <r>
    <x v="15"/>
    <x v="5"/>
    <n v="7"/>
    <x v="47"/>
    <x v="20"/>
    <x v="3"/>
    <n v="2.2999999999999998"/>
    <n v="4"/>
    <m/>
  </r>
  <r>
    <x v="15"/>
    <x v="5"/>
    <n v="7"/>
    <x v="47"/>
    <x v="9"/>
    <x v="3"/>
    <n v="1"/>
    <n v="4"/>
    <m/>
  </r>
  <r>
    <x v="15"/>
    <x v="5"/>
    <n v="1"/>
    <x v="48"/>
    <x v="1"/>
    <x v="3"/>
    <n v="5"/>
    <n v="4"/>
    <m/>
  </r>
  <r>
    <x v="15"/>
    <x v="5"/>
    <n v="1"/>
    <x v="48"/>
    <x v="20"/>
    <x v="3"/>
    <n v="3.6"/>
    <n v="4"/>
    <m/>
  </r>
  <r>
    <x v="15"/>
    <x v="5"/>
    <n v="5"/>
    <x v="34"/>
    <x v="1"/>
    <x v="3"/>
    <n v="21.2"/>
    <n v="4"/>
    <m/>
  </r>
  <r>
    <x v="15"/>
    <x v="5"/>
    <n v="5"/>
    <x v="34"/>
    <x v="3"/>
    <x v="3"/>
    <n v="1"/>
    <n v="4"/>
    <m/>
  </r>
  <r>
    <x v="15"/>
    <x v="5"/>
    <n v="5"/>
    <x v="34"/>
    <x v="20"/>
    <x v="3"/>
    <n v="8"/>
    <n v="4"/>
    <m/>
  </r>
  <r>
    <x v="15"/>
    <x v="5"/>
    <n v="5"/>
    <x v="34"/>
    <x v="9"/>
    <x v="3"/>
    <n v="5.3"/>
    <n v="4"/>
    <m/>
  </r>
  <r>
    <x v="15"/>
    <x v="5"/>
    <n v="3"/>
    <x v="28"/>
    <x v="1"/>
    <x v="3"/>
    <n v="26.6"/>
    <n v="4"/>
    <m/>
  </r>
  <r>
    <x v="15"/>
    <x v="5"/>
    <n v="3"/>
    <x v="28"/>
    <x v="3"/>
    <x v="3"/>
    <n v="3.5"/>
    <n v="4"/>
    <m/>
  </r>
  <r>
    <x v="15"/>
    <x v="5"/>
    <n v="3"/>
    <x v="28"/>
    <x v="20"/>
    <x v="3"/>
    <n v="23.6"/>
    <n v="4"/>
    <m/>
  </r>
  <r>
    <x v="15"/>
    <x v="5"/>
    <n v="3"/>
    <x v="28"/>
    <x v="9"/>
    <x v="3"/>
    <n v="4.75"/>
    <n v="4"/>
    <m/>
  </r>
  <r>
    <x v="15"/>
    <x v="2"/>
    <s v="In-house Trainin"/>
    <x v="66"/>
    <x v="3"/>
    <x v="3"/>
    <n v="3"/>
    <n v="4"/>
    <m/>
  </r>
  <r>
    <x v="15"/>
    <x v="3"/>
    <s v="In-house Trainin"/>
    <x v="66"/>
    <x v="29"/>
    <x v="3"/>
    <n v="24"/>
    <n v="4"/>
    <m/>
  </r>
  <r>
    <x v="15"/>
    <x v="3"/>
    <s v="Time Off-Un Plan"/>
    <x v="29"/>
    <x v="6"/>
    <x v="3"/>
    <n v="8"/>
    <n v="4"/>
    <m/>
  </r>
  <r>
    <x v="15"/>
    <x v="7"/>
    <n v="1"/>
    <x v="31"/>
    <x v="3"/>
    <x v="4"/>
    <n v="1.8"/>
    <n v="5"/>
    <m/>
  </r>
  <r>
    <x v="15"/>
    <x v="7"/>
    <n v="1"/>
    <x v="31"/>
    <x v="22"/>
    <x v="4"/>
    <n v="3"/>
    <n v="5"/>
    <m/>
  </r>
  <r>
    <x v="15"/>
    <x v="5"/>
    <n v="3"/>
    <x v="28"/>
    <x v="1"/>
    <x v="4"/>
    <n v="52.4"/>
    <n v="5"/>
    <m/>
  </r>
  <r>
    <x v="15"/>
    <x v="5"/>
    <n v="3"/>
    <x v="28"/>
    <x v="9"/>
    <x v="4"/>
    <n v="18.8"/>
    <n v="5"/>
    <m/>
  </r>
  <r>
    <x v="16"/>
    <x v="7"/>
    <s v="Network Support"/>
    <x v="77"/>
    <x v="0"/>
    <x v="0"/>
    <n v="96"/>
    <n v="1"/>
    <m/>
  </r>
  <r>
    <x v="16"/>
    <x v="7"/>
    <s v="Network Support"/>
    <x v="77"/>
    <x v="23"/>
    <x v="0"/>
    <n v="80"/>
    <n v="1"/>
    <m/>
  </r>
  <r>
    <x v="16"/>
    <x v="7"/>
    <s v="Network Support"/>
    <x v="77"/>
    <x v="23"/>
    <x v="1"/>
    <n v="168"/>
    <n v="2"/>
    <m/>
  </r>
  <r>
    <x v="16"/>
    <x v="7"/>
    <s v="Network Support"/>
    <x v="77"/>
    <x v="23"/>
    <x v="2"/>
    <n v="72"/>
    <n v="3"/>
    <n v="0"/>
  </r>
  <r>
    <x v="16"/>
    <x v="7"/>
    <s v="Network Support"/>
    <x v="77"/>
    <x v="31"/>
    <x v="2"/>
    <n v="72"/>
    <n v="3"/>
    <m/>
  </r>
  <r>
    <x v="16"/>
    <x v="7"/>
    <s v="TIME"/>
    <x v="30"/>
    <x v="31"/>
    <x v="2"/>
    <n v="40"/>
    <n v="3"/>
    <m/>
  </r>
  <r>
    <x v="16"/>
    <x v="7"/>
    <s v="Network Support"/>
    <x v="77"/>
    <x v="23"/>
    <x v="3"/>
    <n v="160"/>
    <n v="4"/>
    <m/>
  </r>
  <r>
    <x v="16"/>
    <x v="7"/>
    <s v="Network Support"/>
    <x v="77"/>
    <x v="31"/>
    <x v="3"/>
    <n v="8"/>
    <n v="4"/>
    <m/>
  </r>
  <r>
    <x v="16"/>
    <x v="7"/>
    <s v="Network Support"/>
    <x v="77"/>
    <x v="23"/>
    <x v="4"/>
    <n v="144"/>
    <n v="5"/>
    <m/>
  </r>
  <r>
    <x v="17"/>
    <x v="7"/>
    <s v="HR"/>
    <x v="76"/>
    <x v="25"/>
    <x v="0"/>
    <n v="6"/>
    <n v="1"/>
    <m/>
  </r>
  <r>
    <x v="17"/>
    <x v="7"/>
    <s v="Network Support"/>
    <x v="77"/>
    <x v="0"/>
    <x v="0"/>
    <n v="55"/>
    <n v="1"/>
    <m/>
  </r>
  <r>
    <x v="17"/>
    <x v="7"/>
    <s v="Network Support"/>
    <x v="77"/>
    <x v="23"/>
    <x v="0"/>
    <n v="1"/>
    <n v="1"/>
    <m/>
  </r>
  <r>
    <x v="17"/>
    <x v="7"/>
    <s v="TIME"/>
    <x v="30"/>
    <x v="0"/>
    <x v="0"/>
    <n v="34.5"/>
    <n v="1"/>
    <m/>
  </r>
  <r>
    <x v="17"/>
    <x v="7"/>
    <s v="TIME"/>
    <x v="30"/>
    <x v="23"/>
    <x v="0"/>
    <n v="1"/>
    <n v="1"/>
    <m/>
  </r>
  <r>
    <x v="17"/>
    <x v="7"/>
    <s v="TIME"/>
    <x v="30"/>
    <x v="3"/>
    <x v="0"/>
    <n v="6"/>
    <n v="1"/>
    <m/>
  </r>
  <r>
    <x v="17"/>
    <x v="0"/>
    <s v="Analysis"/>
    <x v="51"/>
    <x v="0"/>
    <x v="0"/>
    <n v="14"/>
    <n v="1"/>
    <m/>
  </r>
  <r>
    <x v="17"/>
    <x v="0"/>
    <s v="Client Items"/>
    <x v="7"/>
    <x v="0"/>
    <x v="0"/>
    <n v="2"/>
    <n v="1"/>
    <m/>
  </r>
  <r>
    <x v="17"/>
    <x v="0"/>
    <s v="Admin &amp; Misc."/>
    <x v="3"/>
    <x v="0"/>
    <x v="0"/>
    <n v="17"/>
    <n v="1"/>
    <m/>
  </r>
  <r>
    <x v="17"/>
    <x v="1"/>
    <n v="5"/>
    <x v="6"/>
    <x v="3"/>
    <x v="0"/>
    <n v="4"/>
    <n v="1"/>
    <m/>
  </r>
  <r>
    <x v="17"/>
    <x v="1"/>
    <n v="5"/>
    <x v="6"/>
    <x v="5"/>
    <x v="0"/>
    <n v="4"/>
    <n v="1"/>
    <m/>
  </r>
  <r>
    <x v="17"/>
    <x v="2"/>
    <s v="Cient UAT Upgrad"/>
    <x v="1"/>
    <x v="0"/>
    <x v="0"/>
    <n v="3"/>
    <n v="1"/>
    <m/>
  </r>
  <r>
    <x v="17"/>
    <x v="2"/>
    <s v="Client Items"/>
    <x v="7"/>
    <x v="0"/>
    <x v="0"/>
    <n v="3"/>
    <n v="1"/>
    <m/>
  </r>
  <r>
    <x v="17"/>
    <x v="2"/>
    <s v="Admin &amp; Misc."/>
    <x v="3"/>
    <x v="0"/>
    <x v="0"/>
    <n v="8"/>
    <n v="1"/>
    <m/>
  </r>
  <r>
    <x v="17"/>
    <x v="7"/>
    <s v="HR"/>
    <x v="76"/>
    <x v="23"/>
    <x v="1"/>
    <n v="6"/>
    <n v="2"/>
    <m/>
  </r>
  <r>
    <x v="17"/>
    <x v="7"/>
    <s v="HR"/>
    <x v="76"/>
    <x v="24"/>
    <x v="1"/>
    <n v="4"/>
    <n v="2"/>
    <m/>
  </r>
  <r>
    <x v="17"/>
    <x v="7"/>
    <s v="HR"/>
    <x v="76"/>
    <x v="25"/>
    <x v="1"/>
    <n v="9"/>
    <n v="2"/>
    <m/>
  </r>
  <r>
    <x v="17"/>
    <x v="7"/>
    <s v="Network Support"/>
    <x v="77"/>
    <x v="1"/>
    <x v="1"/>
    <n v="1"/>
    <n v="2"/>
    <m/>
  </r>
  <r>
    <x v="17"/>
    <x v="7"/>
    <s v="TIME"/>
    <x v="30"/>
    <x v="4"/>
    <x v="1"/>
    <n v="4"/>
    <n v="2"/>
    <m/>
  </r>
  <r>
    <x v="17"/>
    <x v="7"/>
    <s v="TIME"/>
    <x v="30"/>
    <x v="6"/>
    <x v="1"/>
    <n v="8"/>
    <n v="2"/>
    <m/>
  </r>
  <r>
    <x v="17"/>
    <x v="7"/>
    <s v="TIME"/>
    <x v="30"/>
    <x v="3"/>
    <x v="1"/>
    <n v="24"/>
    <n v="2"/>
    <m/>
  </r>
  <r>
    <x v="17"/>
    <x v="7"/>
    <s v="TIME"/>
    <x v="30"/>
    <x v="34"/>
    <x v="1"/>
    <n v="27"/>
    <n v="2"/>
    <m/>
  </r>
  <r>
    <x v="17"/>
    <x v="7"/>
    <s v="TIME"/>
    <x v="30"/>
    <x v="35"/>
    <x v="1"/>
    <n v="58"/>
    <n v="2"/>
    <m/>
  </r>
  <r>
    <x v="17"/>
    <x v="3"/>
    <s v="Session Meetings"/>
    <x v="10"/>
    <x v="3"/>
    <x v="1"/>
    <n v="8"/>
    <n v="2"/>
    <m/>
  </r>
  <r>
    <x v="17"/>
    <x v="3"/>
    <s v="Time Off-Un Plan"/>
    <x v="29"/>
    <x v="6"/>
    <x v="1"/>
    <n v="8"/>
    <n v="2"/>
    <m/>
  </r>
  <r>
    <x v="17"/>
    <x v="7"/>
    <s v="HR"/>
    <x v="76"/>
    <x v="25"/>
    <x v="2"/>
    <n v="10"/>
    <n v="3"/>
    <m/>
  </r>
  <r>
    <x v="17"/>
    <x v="7"/>
    <s v="TIME"/>
    <x v="30"/>
    <x v="23"/>
    <x v="2"/>
    <n v="6"/>
    <n v="3"/>
    <m/>
  </r>
  <r>
    <x v="17"/>
    <x v="7"/>
    <s v="TIME"/>
    <x v="30"/>
    <x v="6"/>
    <x v="2"/>
    <n v="3"/>
    <n v="3"/>
    <n v="0"/>
  </r>
  <r>
    <x v="17"/>
    <x v="7"/>
    <s v="TIME"/>
    <x v="30"/>
    <x v="30"/>
    <x v="2"/>
    <n v="10"/>
    <n v="3"/>
    <n v="0"/>
  </r>
  <r>
    <x v="17"/>
    <x v="7"/>
    <s v="TIME"/>
    <x v="30"/>
    <x v="3"/>
    <x v="2"/>
    <n v="26"/>
    <n v="3"/>
    <n v="0"/>
  </r>
  <r>
    <x v="17"/>
    <x v="7"/>
    <s v="TIME"/>
    <x v="30"/>
    <x v="34"/>
    <x v="2"/>
    <n v="45"/>
    <n v="3"/>
    <n v="0"/>
  </r>
  <r>
    <x v="17"/>
    <x v="7"/>
    <s v="TIME"/>
    <x v="30"/>
    <x v="35"/>
    <x v="2"/>
    <n v="34"/>
    <n v="3"/>
    <n v="0"/>
  </r>
  <r>
    <x v="17"/>
    <x v="3"/>
    <s v="Session Meetings"/>
    <x v="10"/>
    <x v="3"/>
    <x v="2"/>
    <n v="17"/>
    <n v="3"/>
    <n v="0"/>
  </r>
  <r>
    <x v="17"/>
    <x v="6"/>
    <n v="1"/>
    <x v="30"/>
    <x v="10"/>
    <x v="2"/>
    <n v="2"/>
    <n v="3"/>
    <n v="0"/>
  </r>
  <r>
    <x v="17"/>
    <x v="6"/>
    <n v="1"/>
    <x v="30"/>
    <x v="10"/>
    <x v="2"/>
    <n v="8"/>
    <n v="3"/>
    <n v="0"/>
  </r>
  <r>
    <x v="17"/>
    <x v="7"/>
    <s v="HR"/>
    <x v="76"/>
    <x v="25"/>
    <x v="3"/>
    <n v="4"/>
    <n v="4"/>
    <n v="0"/>
  </r>
  <r>
    <x v="17"/>
    <x v="7"/>
    <s v="TIME"/>
    <x v="30"/>
    <x v="23"/>
    <x v="3"/>
    <n v="20"/>
    <n v="4"/>
    <n v="0"/>
  </r>
  <r>
    <x v="17"/>
    <x v="7"/>
    <s v="TIME"/>
    <x v="30"/>
    <x v="30"/>
    <x v="3"/>
    <n v="22"/>
    <n v="4"/>
    <n v="0"/>
  </r>
  <r>
    <x v="17"/>
    <x v="7"/>
    <s v="TIME"/>
    <x v="30"/>
    <x v="3"/>
    <x v="3"/>
    <n v="33"/>
    <n v="4"/>
    <n v="0"/>
  </r>
  <r>
    <x v="17"/>
    <x v="7"/>
    <s v="TIME"/>
    <x v="30"/>
    <x v="34"/>
    <x v="3"/>
    <n v="38"/>
    <n v="4"/>
    <n v="0"/>
  </r>
  <r>
    <x v="17"/>
    <x v="7"/>
    <s v="TIME"/>
    <x v="30"/>
    <x v="35"/>
    <x v="3"/>
    <n v="4"/>
    <n v="4"/>
    <n v="0"/>
  </r>
  <r>
    <x v="17"/>
    <x v="8"/>
    <n v="0"/>
    <x v="6"/>
    <x v="4"/>
    <x v="3"/>
    <n v="7"/>
    <n v="4"/>
    <n v="0"/>
  </r>
  <r>
    <x v="17"/>
    <x v="3"/>
    <s v="Session Meetings"/>
    <x v="10"/>
    <x v="3"/>
    <x v="3"/>
    <n v="20"/>
    <n v="4"/>
    <n v="0"/>
  </r>
  <r>
    <x v="17"/>
    <x v="7"/>
    <s v="HR"/>
    <x v="76"/>
    <x v="25"/>
    <x v="4"/>
    <n v="1"/>
    <n v="5"/>
    <n v="0"/>
  </r>
  <r>
    <x v="17"/>
    <x v="7"/>
    <s v="TIME"/>
    <x v="30"/>
    <x v="23"/>
    <x v="4"/>
    <n v="22"/>
    <n v="5"/>
    <n v="0"/>
  </r>
  <r>
    <x v="17"/>
    <x v="7"/>
    <s v="TIME"/>
    <x v="30"/>
    <x v="30"/>
    <x v="4"/>
    <n v="32"/>
    <n v="5"/>
    <n v="0"/>
  </r>
  <r>
    <x v="17"/>
    <x v="7"/>
    <s v="TIME"/>
    <x v="30"/>
    <x v="3"/>
    <x v="4"/>
    <n v="19"/>
    <n v="5"/>
    <n v="0"/>
  </r>
  <r>
    <x v="17"/>
    <x v="7"/>
    <s v="TIME"/>
    <x v="30"/>
    <x v="34"/>
    <x v="4"/>
    <n v="39"/>
    <n v="5"/>
    <n v="0"/>
  </r>
  <r>
    <x v="17"/>
    <x v="7"/>
    <s v="TIME"/>
    <x v="30"/>
    <x v="35"/>
    <x v="4"/>
    <n v="4"/>
    <n v="5"/>
    <n v="0"/>
  </r>
  <r>
    <x v="17"/>
    <x v="3"/>
    <s v="Session Meetings"/>
    <x v="10"/>
    <x v="3"/>
    <x v="4"/>
    <n v="17"/>
    <n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x v="0"/>
    <x v="0"/>
    <s v="Production Issue"/>
    <x v="0"/>
    <x v="0"/>
    <x v="0"/>
    <n v="1"/>
    <n v="1"/>
    <m/>
  </r>
  <r>
    <x v="0"/>
    <x v="0"/>
    <s v="Production Issue"/>
    <x v="0"/>
    <x v="1"/>
    <x v="0"/>
    <n v="1"/>
    <n v="1"/>
    <m/>
  </r>
  <r>
    <x v="0"/>
    <x v="0"/>
    <s v="Cient UAT Upgrad"/>
    <x v="1"/>
    <x v="1"/>
    <x v="0"/>
    <n v="0.5"/>
    <n v="1"/>
    <m/>
  </r>
  <r>
    <x v="0"/>
    <x v="0"/>
    <s v="Development DotN"/>
    <x v="2"/>
    <x v="2"/>
    <x v="0"/>
    <n v="3"/>
    <n v="1"/>
    <m/>
  </r>
  <r>
    <x v="0"/>
    <x v="0"/>
    <s v="Development DotN"/>
    <x v="2"/>
    <x v="0"/>
    <x v="0"/>
    <n v="2"/>
    <n v="1"/>
    <n v="0"/>
  </r>
  <r>
    <x v="0"/>
    <x v="0"/>
    <s v="Development DotN"/>
    <x v="2"/>
    <x v="1"/>
    <x v="0"/>
    <n v="20.5"/>
    <n v="1"/>
    <n v="0"/>
  </r>
  <r>
    <x v="0"/>
    <x v="0"/>
    <s v="Admin &amp; Misc."/>
    <x v="3"/>
    <x v="3"/>
    <x v="0"/>
    <n v="3"/>
    <n v="1"/>
    <m/>
  </r>
  <r>
    <x v="0"/>
    <x v="0"/>
    <s v="Admin &amp; Misc."/>
    <x v="3"/>
    <x v="1"/>
    <x v="0"/>
    <n v="1"/>
    <n v="1"/>
    <m/>
  </r>
  <r>
    <x v="0"/>
    <x v="0"/>
    <s v="Planning"/>
    <x v="4"/>
    <x v="1"/>
    <x v="0"/>
    <n v="20.5"/>
    <n v="1"/>
    <n v="0"/>
  </r>
  <r>
    <x v="0"/>
    <x v="0"/>
    <s v="QA Environment U"/>
    <x v="5"/>
    <x v="4"/>
    <x v="0"/>
    <n v="3.5"/>
    <n v="1"/>
    <m/>
  </r>
  <r>
    <x v="0"/>
    <x v="0"/>
    <s v="QA Environment U"/>
    <x v="5"/>
    <x v="1"/>
    <x v="0"/>
    <n v="10"/>
    <n v="1"/>
    <m/>
  </r>
  <r>
    <x v="0"/>
    <x v="1"/>
    <n v="5"/>
    <x v="6"/>
    <x v="3"/>
    <x v="0"/>
    <n v="9.5"/>
    <n v="1"/>
    <m/>
  </r>
  <r>
    <x v="0"/>
    <x v="1"/>
    <n v="5"/>
    <x v="6"/>
    <x v="5"/>
    <x v="0"/>
    <n v="3"/>
    <n v="1"/>
    <m/>
  </r>
  <r>
    <x v="0"/>
    <x v="2"/>
    <s v="Production Issue"/>
    <x v="0"/>
    <x v="0"/>
    <x v="0"/>
    <n v="8"/>
    <n v="1"/>
    <m/>
  </r>
  <r>
    <x v="0"/>
    <x v="2"/>
    <s v="Production Issue"/>
    <x v="0"/>
    <x v="1"/>
    <x v="0"/>
    <n v="9"/>
    <n v="1"/>
    <n v="0"/>
  </r>
  <r>
    <x v="0"/>
    <x v="2"/>
    <s v="Cient UAT Upgrad"/>
    <x v="1"/>
    <x v="1"/>
    <x v="0"/>
    <n v="3.5"/>
    <n v="1"/>
    <m/>
  </r>
  <r>
    <x v="0"/>
    <x v="2"/>
    <s v="Client Items"/>
    <x v="7"/>
    <x v="1"/>
    <x v="0"/>
    <n v="5"/>
    <n v="1"/>
    <m/>
  </r>
  <r>
    <x v="0"/>
    <x v="2"/>
    <s v="Dev Support"/>
    <x v="8"/>
    <x v="1"/>
    <x v="0"/>
    <n v="2"/>
    <n v="1"/>
    <m/>
  </r>
  <r>
    <x v="0"/>
    <x v="2"/>
    <s v="Internal Meeting"/>
    <x v="9"/>
    <x v="1"/>
    <x v="0"/>
    <n v="17"/>
    <n v="1"/>
    <m/>
  </r>
  <r>
    <x v="0"/>
    <x v="2"/>
    <s v="Admin &amp; Misc."/>
    <x v="3"/>
    <x v="0"/>
    <x v="0"/>
    <n v="3"/>
    <n v="1"/>
    <m/>
  </r>
  <r>
    <x v="0"/>
    <x v="2"/>
    <s v="Admin &amp; Misc."/>
    <x v="3"/>
    <x v="1"/>
    <x v="0"/>
    <n v="18.5"/>
    <n v="1"/>
    <n v="0"/>
  </r>
  <r>
    <x v="0"/>
    <x v="2"/>
    <s v="Session Meetings"/>
    <x v="10"/>
    <x v="1"/>
    <x v="0"/>
    <n v="33.5"/>
    <n v="1"/>
    <m/>
  </r>
  <r>
    <x v="0"/>
    <x v="3"/>
    <s v="Session Meetings"/>
    <x v="10"/>
    <x v="3"/>
    <x v="0"/>
    <n v="2"/>
    <n v="1"/>
    <m/>
  </r>
  <r>
    <x v="0"/>
    <x v="0"/>
    <s v="National Gazette"/>
    <x v="11"/>
    <x v="6"/>
    <x v="1"/>
    <n v="8"/>
    <n v="2"/>
    <m/>
  </r>
  <r>
    <x v="0"/>
    <x v="0"/>
    <s v="QA Environment U"/>
    <x v="5"/>
    <x v="4"/>
    <x v="1"/>
    <n v="1"/>
    <n v="2"/>
    <m/>
  </r>
  <r>
    <x v="0"/>
    <x v="1"/>
    <n v="3"/>
    <x v="12"/>
    <x v="7"/>
    <x v="1"/>
    <n v="3"/>
    <n v="2"/>
    <m/>
  </r>
  <r>
    <x v="0"/>
    <x v="1"/>
    <n v="1"/>
    <x v="13"/>
    <x v="7"/>
    <x v="1"/>
    <n v="0.5"/>
    <n v="2"/>
    <m/>
  </r>
  <r>
    <x v="0"/>
    <x v="1"/>
    <n v="2"/>
    <x v="14"/>
    <x v="7"/>
    <x v="1"/>
    <n v="2"/>
    <n v="2"/>
    <m/>
  </r>
  <r>
    <x v="0"/>
    <x v="1"/>
    <n v="7"/>
    <x v="15"/>
    <x v="7"/>
    <x v="1"/>
    <n v="1"/>
    <n v="2"/>
    <m/>
  </r>
  <r>
    <x v="0"/>
    <x v="1"/>
    <n v="10"/>
    <x v="16"/>
    <x v="8"/>
    <x v="1"/>
    <n v="2"/>
    <n v="2"/>
    <m/>
  </r>
  <r>
    <x v="0"/>
    <x v="1"/>
    <n v="9"/>
    <x v="17"/>
    <x v="7"/>
    <x v="1"/>
    <n v="2"/>
    <n v="2"/>
    <m/>
  </r>
  <r>
    <x v="0"/>
    <x v="1"/>
    <n v="11"/>
    <x v="18"/>
    <x v="7"/>
    <x v="1"/>
    <n v="5"/>
    <n v="2"/>
    <m/>
  </r>
  <r>
    <x v="0"/>
    <x v="1"/>
    <n v="11"/>
    <x v="18"/>
    <x v="0"/>
    <x v="1"/>
    <n v="5"/>
    <n v="2"/>
    <m/>
  </r>
  <r>
    <x v="0"/>
    <x v="1"/>
    <n v="28"/>
    <x v="19"/>
    <x v="7"/>
    <x v="1"/>
    <n v="0.5"/>
    <n v="2"/>
    <m/>
  </r>
  <r>
    <x v="0"/>
    <x v="1"/>
    <n v="5"/>
    <x v="6"/>
    <x v="4"/>
    <x v="1"/>
    <n v="2.5"/>
    <n v="2"/>
    <m/>
  </r>
  <r>
    <x v="0"/>
    <x v="1"/>
    <n v="5"/>
    <x v="6"/>
    <x v="3"/>
    <x v="1"/>
    <n v="13.5"/>
    <n v="2"/>
    <n v="0"/>
  </r>
  <r>
    <x v="0"/>
    <x v="1"/>
    <n v="5"/>
    <x v="6"/>
    <x v="5"/>
    <x v="1"/>
    <n v="1"/>
    <n v="2"/>
    <m/>
  </r>
  <r>
    <x v="0"/>
    <x v="1"/>
    <n v="29"/>
    <x v="20"/>
    <x v="7"/>
    <x v="1"/>
    <n v="1"/>
    <n v="2"/>
    <m/>
  </r>
  <r>
    <x v="0"/>
    <x v="4"/>
    <s v="Dev Support"/>
    <x v="8"/>
    <x v="3"/>
    <x v="1"/>
    <n v="1"/>
    <n v="2"/>
    <n v="0"/>
  </r>
  <r>
    <x v="0"/>
    <x v="4"/>
    <s v="Requirement Anal"/>
    <x v="21"/>
    <x v="9"/>
    <x v="1"/>
    <n v="11"/>
    <n v="2"/>
    <m/>
  </r>
  <r>
    <x v="0"/>
    <x v="4"/>
    <s v="Bug Fixing"/>
    <x v="22"/>
    <x v="2"/>
    <x v="1"/>
    <n v="16"/>
    <n v="2"/>
    <n v="0"/>
  </r>
  <r>
    <x v="0"/>
    <x v="2"/>
    <s v="Production Issue"/>
    <x v="0"/>
    <x v="10"/>
    <x v="1"/>
    <n v="9"/>
    <n v="2"/>
    <m/>
  </r>
  <r>
    <x v="0"/>
    <x v="2"/>
    <s v="National Gazette"/>
    <x v="11"/>
    <x v="6"/>
    <x v="1"/>
    <n v="8"/>
    <n v="2"/>
    <m/>
  </r>
  <r>
    <x v="0"/>
    <x v="3"/>
    <s v="Production Issue"/>
    <x v="0"/>
    <x v="7"/>
    <x v="1"/>
    <n v="10"/>
    <n v="2"/>
    <m/>
  </r>
  <r>
    <x v="0"/>
    <x v="3"/>
    <s v="Production Issue"/>
    <x v="0"/>
    <x v="2"/>
    <x v="1"/>
    <n v="12"/>
    <n v="2"/>
    <m/>
  </r>
  <r>
    <x v="0"/>
    <x v="3"/>
    <s v="Cient UAT Upgrad"/>
    <x v="1"/>
    <x v="10"/>
    <x v="1"/>
    <n v="3.5"/>
    <n v="2"/>
    <m/>
  </r>
  <r>
    <x v="0"/>
    <x v="3"/>
    <s v="Admin &amp; Misc."/>
    <x v="3"/>
    <x v="3"/>
    <x v="1"/>
    <n v="17.5"/>
    <n v="2"/>
    <m/>
  </r>
  <r>
    <x v="0"/>
    <x v="3"/>
    <s v="Admin &amp; Misc."/>
    <x v="3"/>
    <x v="3"/>
    <x v="1"/>
    <n v="4"/>
    <n v="2"/>
    <n v="0"/>
  </r>
  <r>
    <x v="0"/>
    <x v="3"/>
    <s v="Production Upgra"/>
    <x v="23"/>
    <x v="4"/>
    <x v="1"/>
    <n v="3"/>
    <n v="2"/>
    <m/>
  </r>
  <r>
    <x v="0"/>
    <x v="3"/>
    <s v="Session Meetings"/>
    <x v="10"/>
    <x v="3"/>
    <x v="1"/>
    <n v="8.5"/>
    <n v="2"/>
    <m/>
  </r>
  <r>
    <x v="0"/>
    <x v="3"/>
    <s v="Session Meetings"/>
    <x v="10"/>
    <x v="3"/>
    <x v="1"/>
    <n v="2.7"/>
    <n v="2"/>
    <m/>
  </r>
  <r>
    <x v="0"/>
    <x v="3"/>
    <s v="Time Off-Planned"/>
    <x v="24"/>
    <x v="6"/>
    <x v="1"/>
    <n v="16"/>
    <n v="2"/>
    <m/>
  </r>
  <r>
    <x v="0"/>
    <x v="0"/>
    <s v="Production Issue"/>
    <x v="0"/>
    <x v="2"/>
    <x v="2"/>
    <n v="5"/>
    <n v="3"/>
    <n v="0"/>
  </r>
  <r>
    <x v="0"/>
    <x v="0"/>
    <s v="Bug Fixing"/>
    <x v="22"/>
    <x v="2"/>
    <x v="2"/>
    <n v="3"/>
    <n v="3"/>
    <n v="0"/>
  </r>
  <r>
    <x v="0"/>
    <x v="1"/>
    <n v="3"/>
    <x v="12"/>
    <x v="8"/>
    <x v="2"/>
    <n v="3"/>
    <n v="3"/>
    <m/>
  </r>
  <r>
    <x v="0"/>
    <x v="1"/>
    <n v="1"/>
    <x v="13"/>
    <x v="7"/>
    <x v="2"/>
    <n v="1"/>
    <n v="3"/>
    <m/>
  </r>
  <r>
    <x v="0"/>
    <x v="1"/>
    <n v="7"/>
    <x v="15"/>
    <x v="8"/>
    <x v="2"/>
    <n v="1"/>
    <n v="3"/>
    <n v="0"/>
  </r>
  <r>
    <x v="0"/>
    <x v="1"/>
    <n v="8"/>
    <x v="25"/>
    <x v="7"/>
    <x v="2"/>
    <n v="2"/>
    <n v="3"/>
    <m/>
  </r>
  <r>
    <x v="0"/>
    <x v="1"/>
    <n v="8"/>
    <x v="25"/>
    <x v="0"/>
    <x v="2"/>
    <n v="7"/>
    <n v="3"/>
    <m/>
  </r>
  <r>
    <x v="0"/>
    <x v="1"/>
    <n v="8"/>
    <x v="25"/>
    <x v="8"/>
    <x v="2"/>
    <n v="13"/>
    <n v="3"/>
    <m/>
  </r>
  <r>
    <x v="0"/>
    <x v="1"/>
    <n v="11"/>
    <x v="18"/>
    <x v="0"/>
    <x v="2"/>
    <n v="23"/>
    <n v="3"/>
    <m/>
  </r>
  <r>
    <x v="0"/>
    <x v="1"/>
    <n v="11"/>
    <x v="18"/>
    <x v="9"/>
    <x v="2"/>
    <n v="10.5"/>
    <n v="3"/>
    <m/>
  </r>
  <r>
    <x v="0"/>
    <x v="1"/>
    <n v="28"/>
    <x v="19"/>
    <x v="7"/>
    <x v="2"/>
    <n v="2"/>
    <n v="3"/>
    <m/>
  </r>
  <r>
    <x v="0"/>
    <x v="1"/>
    <n v="4"/>
    <x v="26"/>
    <x v="2"/>
    <x v="2"/>
    <n v="9"/>
    <n v="3"/>
    <m/>
  </r>
  <r>
    <x v="0"/>
    <x v="1"/>
    <n v="4"/>
    <x v="26"/>
    <x v="8"/>
    <x v="2"/>
    <n v="4"/>
    <n v="3"/>
    <n v="0"/>
  </r>
  <r>
    <x v="0"/>
    <x v="1"/>
    <n v="5"/>
    <x v="6"/>
    <x v="7"/>
    <x v="2"/>
    <n v="4.5"/>
    <n v="3"/>
    <m/>
  </r>
  <r>
    <x v="0"/>
    <x v="1"/>
    <n v="5"/>
    <x v="6"/>
    <x v="4"/>
    <x v="2"/>
    <n v="24.5"/>
    <n v="3"/>
    <n v="0"/>
  </r>
  <r>
    <x v="0"/>
    <x v="1"/>
    <n v="5"/>
    <x v="6"/>
    <x v="3"/>
    <x v="2"/>
    <n v="13.5"/>
    <n v="3"/>
    <n v="0"/>
  </r>
  <r>
    <x v="0"/>
    <x v="1"/>
    <n v="5"/>
    <x v="6"/>
    <x v="5"/>
    <x v="2"/>
    <n v="8"/>
    <n v="3"/>
    <m/>
  </r>
  <r>
    <x v="0"/>
    <x v="1"/>
    <n v="21"/>
    <x v="27"/>
    <x v="7"/>
    <x v="2"/>
    <n v="1"/>
    <n v="3"/>
    <n v="0"/>
  </r>
  <r>
    <x v="0"/>
    <x v="1"/>
    <n v="21"/>
    <x v="27"/>
    <x v="0"/>
    <x v="2"/>
    <n v="2"/>
    <n v="3"/>
    <m/>
  </r>
  <r>
    <x v="0"/>
    <x v="4"/>
    <s v="Cient UAT Upgrad"/>
    <x v="1"/>
    <x v="4"/>
    <x v="2"/>
    <n v="10.5"/>
    <n v="3"/>
    <n v="0"/>
  </r>
  <r>
    <x v="0"/>
    <x v="4"/>
    <s v="Bug Fixing"/>
    <x v="22"/>
    <x v="2"/>
    <x v="2"/>
    <n v="3"/>
    <n v="3"/>
    <m/>
  </r>
  <r>
    <x v="0"/>
    <x v="5"/>
    <n v="3"/>
    <x v="28"/>
    <x v="3"/>
    <x v="2"/>
    <n v="2.5"/>
    <n v="3"/>
    <n v="0"/>
  </r>
  <r>
    <x v="0"/>
    <x v="5"/>
    <n v="0"/>
    <x v="6"/>
    <x v="7"/>
    <x v="2"/>
    <n v="4"/>
    <n v="3"/>
    <n v="0"/>
  </r>
  <r>
    <x v="0"/>
    <x v="5"/>
    <n v="0"/>
    <x v="6"/>
    <x v="3"/>
    <x v="2"/>
    <n v="12"/>
    <n v="3"/>
    <n v="0"/>
  </r>
  <r>
    <x v="0"/>
    <x v="3"/>
    <s v="Production Issue"/>
    <x v="0"/>
    <x v="7"/>
    <x v="2"/>
    <n v="1"/>
    <n v="3"/>
    <m/>
  </r>
  <r>
    <x v="0"/>
    <x v="3"/>
    <s v="Admin &amp; Misc."/>
    <x v="3"/>
    <x v="3"/>
    <x v="2"/>
    <n v="13.5"/>
    <n v="3"/>
    <m/>
  </r>
  <r>
    <x v="0"/>
    <x v="3"/>
    <s v="Admin &amp; Misc."/>
    <x v="3"/>
    <x v="5"/>
    <x v="2"/>
    <n v="5"/>
    <n v="3"/>
    <m/>
  </r>
  <r>
    <x v="0"/>
    <x v="3"/>
    <s v="Session Meetings"/>
    <x v="10"/>
    <x v="3"/>
    <x v="2"/>
    <n v="10"/>
    <n v="3"/>
    <m/>
  </r>
  <r>
    <x v="0"/>
    <x v="3"/>
    <s v="Session Meetings"/>
    <x v="10"/>
    <x v="5"/>
    <x v="2"/>
    <n v="2.7"/>
    <n v="3"/>
    <m/>
  </r>
  <r>
    <x v="0"/>
    <x v="3"/>
    <s v="Time Off-Un Plan"/>
    <x v="29"/>
    <x v="6"/>
    <x v="2"/>
    <n v="1.5"/>
    <n v="3"/>
    <m/>
  </r>
  <r>
    <x v="0"/>
    <x v="6"/>
    <n v="1"/>
    <x v="30"/>
    <x v="10"/>
    <x v="2"/>
    <n v="2"/>
    <n v="3"/>
    <m/>
  </r>
  <r>
    <x v="0"/>
    <x v="7"/>
    <n v="1"/>
    <x v="31"/>
    <x v="3"/>
    <x v="3"/>
    <n v="9.5"/>
    <n v="4"/>
    <m/>
  </r>
  <r>
    <x v="0"/>
    <x v="7"/>
    <n v="1"/>
    <x v="31"/>
    <x v="3"/>
    <x v="3"/>
    <n v="4"/>
    <n v="4"/>
    <m/>
  </r>
  <r>
    <x v="0"/>
    <x v="0"/>
    <s v="Cient UAT Upgrad"/>
    <x v="1"/>
    <x v="4"/>
    <x v="3"/>
    <n v="12"/>
    <n v="4"/>
    <m/>
  </r>
  <r>
    <x v="0"/>
    <x v="0"/>
    <s v="Admin &amp; Misc."/>
    <x v="3"/>
    <x v="5"/>
    <x v="3"/>
    <n v="18"/>
    <n v="4"/>
    <m/>
  </r>
  <r>
    <x v="0"/>
    <x v="0"/>
    <s v="QA Environment U"/>
    <x v="5"/>
    <x v="4"/>
    <x v="3"/>
    <n v="6"/>
    <n v="4"/>
    <m/>
  </r>
  <r>
    <x v="0"/>
    <x v="1"/>
    <n v="5"/>
    <x v="6"/>
    <x v="4"/>
    <x v="3"/>
    <n v="5.5"/>
    <n v="4"/>
    <m/>
  </r>
  <r>
    <x v="0"/>
    <x v="1"/>
    <n v="5"/>
    <x v="6"/>
    <x v="5"/>
    <x v="3"/>
    <n v="17"/>
    <n v="4"/>
    <m/>
  </r>
  <r>
    <x v="0"/>
    <x v="8"/>
    <n v="2"/>
    <x v="32"/>
    <x v="0"/>
    <x v="3"/>
    <n v="3"/>
    <n v="4"/>
    <m/>
  </r>
  <r>
    <x v="0"/>
    <x v="8"/>
    <n v="99"/>
    <x v="33"/>
    <x v="0"/>
    <x v="3"/>
    <n v="11.5"/>
    <n v="4"/>
    <m/>
  </r>
  <r>
    <x v="0"/>
    <x v="8"/>
    <n v="0"/>
    <x v="6"/>
    <x v="7"/>
    <x v="3"/>
    <n v="1"/>
    <n v="4"/>
    <m/>
  </r>
  <r>
    <x v="0"/>
    <x v="8"/>
    <n v="0"/>
    <x v="6"/>
    <x v="4"/>
    <x v="3"/>
    <n v="6"/>
    <n v="4"/>
    <m/>
  </r>
  <r>
    <x v="0"/>
    <x v="8"/>
    <n v="0"/>
    <x v="6"/>
    <x v="5"/>
    <x v="3"/>
    <n v="7"/>
    <n v="4"/>
    <n v="0"/>
  </r>
  <r>
    <x v="0"/>
    <x v="5"/>
    <n v="5"/>
    <x v="34"/>
    <x v="9"/>
    <x v="3"/>
    <n v="2"/>
    <n v="4"/>
    <n v="0"/>
  </r>
  <r>
    <x v="0"/>
    <x v="5"/>
    <n v="0"/>
    <x v="6"/>
    <x v="7"/>
    <x v="3"/>
    <n v="1"/>
    <n v="4"/>
    <n v="0"/>
  </r>
  <r>
    <x v="0"/>
    <x v="5"/>
    <n v="0"/>
    <x v="6"/>
    <x v="2"/>
    <x v="3"/>
    <n v="10"/>
    <n v="4"/>
    <n v="0"/>
  </r>
  <r>
    <x v="0"/>
    <x v="5"/>
    <n v="0"/>
    <x v="6"/>
    <x v="4"/>
    <x v="3"/>
    <n v="5"/>
    <n v="4"/>
    <n v="0"/>
  </r>
  <r>
    <x v="0"/>
    <x v="5"/>
    <n v="0"/>
    <x v="6"/>
    <x v="3"/>
    <x v="3"/>
    <n v="10.5"/>
    <n v="4"/>
    <n v="0"/>
  </r>
  <r>
    <x v="0"/>
    <x v="5"/>
    <n v="0"/>
    <x v="6"/>
    <x v="11"/>
    <x v="3"/>
    <n v="9"/>
    <n v="4"/>
    <n v="0"/>
  </r>
  <r>
    <x v="0"/>
    <x v="5"/>
    <n v="0"/>
    <x v="6"/>
    <x v="5"/>
    <x v="3"/>
    <n v="2"/>
    <n v="4"/>
    <n v="0"/>
  </r>
  <r>
    <x v="0"/>
    <x v="3"/>
    <s v="Production Issue"/>
    <x v="0"/>
    <x v="7"/>
    <x v="3"/>
    <n v="2"/>
    <n v="4"/>
    <n v="0"/>
  </r>
  <r>
    <x v="0"/>
    <x v="3"/>
    <s v="Admin &amp; Misc."/>
    <x v="3"/>
    <x v="5"/>
    <x v="3"/>
    <n v="7.5"/>
    <n v="4"/>
    <m/>
  </r>
  <r>
    <x v="0"/>
    <x v="3"/>
    <s v="Admin &amp; Misc."/>
    <x v="3"/>
    <x v="12"/>
    <x v="3"/>
    <n v="7.5"/>
    <n v="4"/>
    <m/>
  </r>
  <r>
    <x v="0"/>
    <x v="3"/>
    <s v="Session Meetings"/>
    <x v="10"/>
    <x v="3"/>
    <x v="3"/>
    <n v="11.5"/>
    <n v="4"/>
    <m/>
  </r>
  <r>
    <x v="0"/>
    <x v="6"/>
    <n v="1"/>
    <x v="30"/>
    <x v="10"/>
    <x v="3"/>
    <n v="7"/>
    <n v="4"/>
    <m/>
  </r>
  <r>
    <x v="0"/>
    <x v="6"/>
    <n v="1"/>
    <x v="30"/>
    <x v="12"/>
    <x v="3"/>
    <n v="1"/>
    <n v="4"/>
    <m/>
  </r>
  <r>
    <x v="0"/>
    <x v="6"/>
    <n v="1"/>
    <x v="30"/>
    <x v="12"/>
    <x v="3"/>
    <n v="1"/>
    <n v="4"/>
    <m/>
  </r>
  <r>
    <x v="0"/>
    <x v="7"/>
    <n v="1"/>
    <x v="31"/>
    <x v="3"/>
    <x v="4"/>
    <n v="9"/>
    <n v="5"/>
    <m/>
  </r>
  <r>
    <x v="0"/>
    <x v="7"/>
    <n v="1"/>
    <x v="31"/>
    <x v="3"/>
    <x v="4"/>
    <n v="16.5"/>
    <n v="5"/>
    <m/>
  </r>
  <r>
    <x v="0"/>
    <x v="0"/>
    <s v="National Gazette"/>
    <x v="11"/>
    <x v="6"/>
    <x v="4"/>
    <n v="8"/>
    <n v="5"/>
    <m/>
  </r>
  <r>
    <x v="0"/>
    <x v="8"/>
    <n v="105"/>
    <x v="35"/>
    <x v="8"/>
    <x v="4"/>
    <n v="1"/>
    <n v="5"/>
    <m/>
  </r>
  <r>
    <x v="0"/>
    <x v="8"/>
    <n v="0"/>
    <x v="6"/>
    <x v="4"/>
    <x v="4"/>
    <n v="7"/>
    <n v="5"/>
    <m/>
  </r>
  <r>
    <x v="0"/>
    <x v="8"/>
    <n v="0"/>
    <x v="6"/>
    <x v="3"/>
    <x v="4"/>
    <n v="1"/>
    <n v="5"/>
    <m/>
  </r>
  <r>
    <x v="0"/>
    <x v="8"/>
    <n v="0"/>
    <x v="6"/>
    <x v="5"/>
    <x v="4"/>
    <n v="16"/>
    <n v="5"/>
    <m/>
  </r>
  <r>
    <x v="0"/>
    <x v="5"/>
    <n v="57"/>
    <x v="36"/>
    <x v="7"/>
    <x v="4"/>
    <n v="0.5"/>
    <n v="5"/>
    <m/>
  </r>
  <r>
    <x v="0"/>
    <x v="5"/>
    <n v="57"/>
    <x v="36"/>
    <x v="8"/>
    <x v="4"/>
    <n v="1.5"/>
    <n v="5"/>
    <n v="0"/>
  </r>
  <r>
    <x v="0"/>
    <x v="5"/>
    <n v="5"/>
    <x v="34"/>
    <x v="9"/>
    <x v="4"/>
    <n v="1"/>
    <n v="5"/>
    <n v="0"/>
  </r>
  <r>
    <x v="0"/>
    <x v="5"/>
    <n v="56"/>
    <x v="37"/>
    <x v="8"/>
    <x v="4"/>
    <n v="2.5"/>
    <n v="5"/>
    <n v="0"/>
  </r>
  <r>
    <x v="0"/>
    <x v="5"/>
    <n v="3"/>
    <x v="28"/>
    <x v="2"/>
    <x v="4"/>
    <n v="4"/>
    <n v="5"/>
    <n v="0"/>
  </r>
  <r>
    <x v="0"/>
    <x v="5"/>
    <n v="3"/>
    <x v="28"/>
    <x v="8"/>
    <x v="4"/>
    <n v="3"/>
    <n v="5"/>
    <n v="0"/>
  </r>
  <r>
    <x v="0"/>
    <x v="5"/>
    <n v="59"/>
    <x v="38"/>
    <x v="7"/>
    <x v="4"/>
    <n v="1"/>
    <n v="5"/>
    <n v="0"/>
  </r>
  <r>
    <x v="0"/>
    <x v="5"/>
    <n v="0"/>
    <x v="6"/>
    <x v="7"/>
    <x v="4"/>
    <n v="2"/>
    <n v="5"/>
    <n v="0"/>
  </r>
  <r>
    <x v="0"/>
    <x v="5"/>
    <n v="0"/>
    <x v="6"/>
    <x v="5"/>
    <x v="4"/>
    <n v="2"/>
    <n v="5"/>
    <n v="0"/>
  </r>
  <r>
    <x v="0"/>
    <x v="5"/>
    <n v="58"/>
    <x v="39"/>
    <x v="7"/>
    <x v="4"/>
    <n v="1"/>
    <n v="5"/>
    <n v="0"/>
  </r>
  <r>
    <x v="0"/>
    <x v="3"/>
    <s v="Admin &amp; Misc."/>
    <x v="3"/>
    <x v="12"/>
    <x v="4"/>
    <n v="15"/>
    <n v="5"/>
    <m/>
  </r>
  <r>
    <x v="0"/>
    <x v="3"/>
    <s v="Time Off-Planned"/>
    <x v="24"/>
    <x v="6"/>
    <x v="4"/>
    <n v="8"/>
    <n v="5"/>
    <m/>
  </r>
  <r>
    <x v="0"/>
    <x v="3"/>
    <s v="Time Off-Un Plan"/>
    <x v="29"/>
    <x v="6"/>
    <x v="4"/>
    <n v="14"/>
    <n v="5"/>
    <m/>
  </r>
  <r>
    <x v="0"/>
    <x v="6"/>
    <n v="2"/>
    <x v="30"/>
    <x v="10"/>
    <x v="4"/>
    <n v="5"/>
    <n v="5"/>
    <m/>
  </r>
  <r>
    <x v="0"/>
    <x v="6"/>
    <n v="2"/>
    <x v="30"/>
    <x v="10"/>
    <x v="4"/>
    <n v="1"/>
    <n v="5"/>
    <m/>
  </r>
  <r>
    <x v="0"/>
    <x v="6"/>
    <n v="2"/>
    <x v="30"/>
    <x v="10"/>
    <x v="4"/>
    <n v="28.5"/>
    <n v="5"/>
    <m/>
  </r>
  <r>
    <x v="0"/>
    <x v="6"/>
    <n v="1"/>
    <x v="30"/>
    <x v="12"/>
    <x v="4"/>
    <n v="5"/>
    <n v="5"/>
    <m/>
  </r>
  <r>
    <x v="1"/>
    <x v="2"/>
    <s v="Support Items"/>
    <x v="40"/>
    <x v="10"/>
    <x v="0"/>
    <n v="81"/>
    <n v="1"/>
    <m/>
  </r>
  <r>
    <x v="1"/>
    <x v="2"/>
    <s v="Support Items"/>
    <x v="40"/>
    <x v="4"/>
    <x v="0"/>
    <n v="6.5"/>
    <n v="1"/>
    <m/>
  </r>
  <r>
    <x v="1"/>
    <x v="2"/>
    <s v="Support Items"/>
    <x v="40"/>
    <x v="1"/>
    <x v="0"/>
    <n v="36"/>
    <n v="1"/>
    <m/>
  </r>
  <r>
    <x v="1"/>
    <x v="2"/>
    <s v="Support Items"/>
    <x v="40"/>
    <x v="10"/>
    <x v="1"/>
    <n v="145"/>
    <n v="2"/>
    <m/>
  </r>
  <r>
    <x v="1"/>
    <x v="2"/>
    <s v="Support Items"/>
    <x v="40"/>
    <x v="10"/>
    <x v="2"/>
    <n v="148"/>
    <n v="3"/>
    <m/>
  </r>
  <r>
    <x v="1"/>
    <x v="2"/>
    <s v="Support Items"/>
    <x v="40"/>
    <x v="10"/>
    <x v="3"/>
    <n v="61"/>
    <n v="4"/>
    <m/>
  </r>
  <r>
    <x v="1"/>
    <x v="6"/>
    <n v="1"/>
    <x v="30"/>
    <x v="12"/>
    <x v="3"/>
    <n v="88"/>
    <n v="4"/>
    <n v="0"/>
  </r>
  <r>
    <x v="1"/>
    <x v="6"/>
    <n v="1"/>
    <x v="30"/>
    <x v="12"/>
    <x v="4"/>
    <n v="152"/>
    <n v="5"/>
    <m/>
  </r>
  <r>
    <x v="2"/>
    <x v="2"/>
    <s v="Production Issue"/>
    <x v="0"/>
    <x v="1"/>
    <x v="0"/>
    <n v="12"/>
    <n v="1"/>
    <m/>
  </r>
  <r>
    <x v="2"/>
    <x v="2"/>
    <s v="Client Items"/>
    <x v="7"/>
    <x v="1"/>
    <x v="0"/>
    <n v="8"/>
    <n v="1"/>
    <n v="0"/>
  </r>
  <r>
    <x v="2"/>
    <x v="2"/>
    <s v="Development DB"/>
    <x v="2"/>
    <x v="2"/>
    <x v="0"/>
    <n v="4.5"/>
    <n v="1"/>
    <m/>
  </r>
  <r>
    <x v="2"/>
    <x v="2"/>
    <s v="Development DB"/>
    <x v="2"/>
    <x v="1"/>
    <x v="0"/>
    <n v="32.5"/>
    <n v="1"/>
    <m/>
  </r>
  <r>
    <x v="2"/>
    <x v="2"/>
    <s v="Internal Meeting"/>
    <x v="9"/>
    <x v="6"/>
    <x v="0"/>
    <n v="1"/>
    <n v="1"/>
    <m/>
  </r>
  <r>
    <x v="2"/>
    <x v="2"/>
    <s v="Internal Meeting"/>
    <x v="9"/>
    <x v="1"/>
    <x v="0"/>
    <n v="12"/>
    <n v="1"/>
    <m/>
  </r>
  <r>
    <x v="2"/>
    <x v="2"/>
    <s v="Admin &amp; Misc."/>
    <x v="3"/>
    <x v="1"/>
    <x v="0"/>
    <n v="14.5"/>
    <n v="1"/>
    <m/>
  </r>
  <r>
    <x v="2"/>
    <x v="2"/>
    <s v="Admin &amp; Misc."/>
    <x v="3"/>
    <x v="9"/>
    <x v="0"/>
    <n v="1"/>
    <n v="1"/>
    <m/>
  </r>
  <r>
    <x v="2"/>
    <x v="2"/>
    <s v="National Gazette"/>
    <x v="11"/>
    <x v="1"/>
    <x v="0"/>
    <n v="8"/>
    <n v="1"/>
    <m/>
  </r>
  <r>
    <x v="2"/>
    <x v="2"/>
    <s v="Session Meetings"/>
    <x v="10"/>
    <x v="1"/>
    <x v="0"/>
    <n v="1"/>
    <n v="1"/>
    <n v="0"/>
  </r>
  <r>
    <x v="2"/>
    <x v="2"/>
    <s v="Support Items"/>
    <x v="40"/>
    <x v="13"/>
    <x v="0"/>
    <n v="2"/>
    <n v="1"/>
    <n v="0"/>
  </r>
  <r>
    <x v="2"/>
    <x v="2"/>
    <s v="Support Items"/>
    <x v="40"/>
    <x v="1"/>
    <x v="0"/>
    <n v="7.5"/>
    <n v="1"/>
    <m/>
  </r>
  <r>
    <x v="2"/>
    <x v="1"/>
    <n v="3"/>
    <x v="12"/>
    <x v="0"/>
    <x v="1"/>
    <n v="6"/>
    <n v="2"/>
    <n v="59.5"/>
  </r>
  <r>
    <x v="2"/>
    <x v="1"/>
    <n v="7"/>
    <x v="15"/>
    <x v="0"/>
    <x v="1"/>
    <n v="2"/>
    <n v="2"/>
    <n v="0"/>
  </r>
  <r>
    <x v="2"/>
    <x v="1"/>
    <n v="8"/>
    <x v="25"/>
    <x v="0"/>
    <x v="1"/>
    <n v="10.5"/>
    <n v="2"/>
    <m/>
  </r>
  <r>
    <x v="2"/>
    <x v="1"/>
    <n v="4"/>
    <x v="26"/>
    <x v="0"/>
    <x v="1"/>
    <n v="2"/>
    <n v="2"/>
    <n v="0"/>
  </r>
  <r>
    <x v="2"/>
    <x v="1"/>
    <n v="5"/>
    <x v="6"/>
    <x v="7"/>
    <x v="1"/>
    <n v="4"/>
    <n v="2"/>
    <m/>
  </r>
  <r>
    <x v="2"/>
    <x v="4"/>
    <s v="Internal Meeting"/>
    <x v="9"/>
    <x v="3"/>
    <x v="1"/>
    <n v="4"/>
    <n v="2"/>
    <m/>
  </r>
  <r>
    <x v="2"/>
    <x v="4"/>
    <s v="Admin &amp; Misc."/>
    <x v="3"/>
    <x v="14"/>
    <x v="1"/>
    <n v="4"/>
    <n v="2"/>
    <m/>
  </r>
  <r>
    <x v="2"/>
    <x v="4"/>
    <s v="Bug Fixing"/>
    <x v="22"/>
    <x v="2"/>
    <x v="1"/>
    <n v="22"/>
    <n v="2"/>
    <m/>
  </r>
  <r>
    <x v="2"/>
    <x v="4"/>
    <s v="Time Off-Planned"/>
    <x v="24"/>
    <x v="6"/>
    <x v="1"/>
    <n v="8"/>
    <n v="2"/>
    <m/>
  </r>
  <r>
    <x v="2"/>
    <x v="2"/>
    <s v="Production Issue"/>
    <x v="0"/>
    <x v="7"/>
    <x v="1"/>
    <n v="2"/>
    <n v="2"/>
    <n v="0"/>
  </r>
  <r>
    <x v="2"/>
    <x v="3"/>
    <s v="Development DB"/>
    <x v="2"/>
    <x v="2"/>
    <x v="1"/>
    <n v="35"/>
    <n v="2"/>
    <n v="0"/>
  </r>
  <r>
    <x v="2"/>
    <x v="3"/>
    <s v="Internal Meeting"/>
    <x v="9"/>
    <x v="0"/>
    <x v="1"/>
    <n v="11"/>
    <n v="2"/>
    <n v="0"/>
  </r>
  <r>
    <x v="2"/>
    <x v="3"/>
    <s v="Admin &amp; Misc."/>
    <x v="3"/>
    <x v="7"/>
    <x v="1"/>
    <n v="7.5"/>
    <n v="2"/>
    <m/>
  </r>
  <r>
    <x v="2"/>
    <x v="3"/>
    <s v="Admin &amp; Misc."/>
    <x v="3"/>
    <x v="3"/>
    <x v="1"/>
    <n v="5"/>
    <n v="2"/>
    <m/>
  </r>
  <r>
    <x v="2"/>
    <x v="3"/>
    <s v="Production Upgra"/>
    <x v="23"/>
    <x v="0"/>
    <x v="1"/>
    <n v="5"/>
    <n v="2"/>
    <m/>
  </r>
  <r>
    <x v="2"/>
    <x v="3"/>
    <s v="Session Meetings"/>
    <x v="10"/>
    <x v="7"/>
    <x v="1"/>
    <n v="3"/>
    <n v="2"/>
    <n v="0"/>
  </r>
  <r>
    <x v="2"/>
    <x v="3"/>
    <s v="Time Off-Un Plan"/>
    <x v="29"/>
    <x v="14"/>
    <x v="1"/>
    <n v="43"/>
    <n v="2"/>
    <n v="0"/>
  </r>
  <r>
    <x v="2"/>
    <x v="1"/>
    <n v="8"/>
    <x v="25"/>
    <x v="0"/>
    <x v="2"/>
    <n v="13"/>
    <n v="3"/>
    <n v="0"/>
  </r>
  <r>
    <x v="2"/>
    <x v="1"/>
    <n v="28"/>
    <x v="19"/>
    <x v="0"/>
    <x v="2"/>
    <n v="4"/>
    <n v="3"/>
    <n v="12"/>
  </r>
  <r>
    <x v="2"/>
    <x v="1"/>
    <n v="14"/>
    <x v="41"/>
    <x v="2"/>
    <x v="2"/>
    <n v="4"/>
    <n v="3"/>
    <n v="0"/>
  </r>
  <r>
    <x v="2"/>
    <x v="1"/>
    <n v="5"/>
    <x v="6"/>
    <x v="4"/>
    <x v="2"/>
    <n v="15"/>
    <n v="3"/>
    <m/>
  </r>
  <r>
    <x v="2"/>
    <x v="1"/>
    <n v="31"/>
    <x v="42"/>
    <x v="0"/>
    <x v="2"/>
    <n v="8"/>
    <n v="3"/>
    <m/>
  </r>
  <r>
    <x v="2"/>
    <x v="5"/>
    <n v="6"/>
    <x v="43"/>
    <x v="0"/>
    <x v="2"/>
    <n v="3"/>
    <n v="3"/>
    <m/>
  </r>
  <r>
    <x v="2"/>
    <x v="3"/>
    <s v="Development DB"/>
    <x v="2"/>
    <x v="2"/>
    <x v="2"/>
    <n v="10"/>
    <n v="3"/>
    <n v="0"/>
  </r>
  <r>
    <x v="2"/>
    <x v="3"/>
    <s v="Development DB"/>
    <x v="2"/>
    <x v="10"/>
    <x v="2"/>
    <n v="63"/>
    <n v="3"/>
    <m/>
  </r>
  <r>
    <x v="2"/>
    <x v="3"/>
    <s v="Internal Meeting"/>
    <x v="9"/>
    <x v="0"/>
    <x v="2"/>
    <n v="3"/>
    <n v="3"/>
    <n v="0"/>
  </r>
  <r>
    <x v="2"/>
    <x v="3"/>
    <s v="Admin &amp; Misc."/>
    <x v="3"/>
    <x v="7"/>
    <x v="2"/>
    <n v="23"/>
    <n v="3"/>
    <m/>
  </r>
  <r>
    <x v="2"/>
    <x v="3"/>
    <s v="Admin &amp; Misc."/>
    <x v="3"/>
    <x v="3"/>
    <x v="2"/>
    <n v="21.5"/>
    <n v="3"/>
    <m/>
  </r>
  <r>
    <x v="2"/>
    <x v="3"/>
    <s v="Admin &amp; Misc."/>
    <x v="3"/>
    <x v="14"/>
    <x v="2"/>
    <n v="7.5"/>
    <n v="3"/>
    <n v="0"/>
  </r>
  <r>
    <x v="2"/>
    <x v="3"/>
    <s v="Time Off-Un Plan"/>
    <x v="29"/>
    <x v="14"/>
    <x v="2"/>
    <n v="8"/>
    <n v="3"/>
    <n v="0"/>
  </r>
  <r>
    <x v="2"/>
    <x v="6"/>
    <n v="1"/>
    <x v="30"/>
    <x v="10"/>
    <x v="2"/>
    <n v="2"/>
    <n v="3"/>
    <n v="0"/>
  </r>
  <r>
    <x v="2"/>
    <x v="1"/>
    <n v="7"/>
    <x v="15"/>
    <x v="0"/>
    <x v="3"/>
    <n v="4.5"/>
    <n v="4"/>
    <n v="0"/>
  </r>
  <r>
    <x v="2"/>
    <x v="1"/>
    <n v="8"/>
    <x v="25"/>
    <x v="2"/>
    <x v="3"/>
    <n v="5.5"/>
    <n v="4"/>
    <n v="0"/>
  </r>
  <r>
    <x v="2"/>
    <x v="1"/>
    <n v="14"/>
    <x v="41"/>
    <x v="0"/>
    <x v="3"/>
    <n v="19"/>
    <n v="4"/>
    <n v="0"/>
  </r>
  <r>
    <x v="2"/>
    <x v="1"/>
    <n v="31"/>
    <x v="42"/>
    <x v="2"/>
    <x v="3"/>
    <n v="3"/>
    <n v="4"/>
    <n v="0"/>
  </r>
  <r>
    <x v="2"/>
    <x v="8"/>
    <n v="8"/>
    <x v="44"/>
    <x v="0"/>
    <x v="3"/>
    <n v="3.5"/>
    <n v="4"/>
    <n v="0"/>
  </r>
  <r>
    <x v="2"/>
    <x v="4"/>
    <s v="Bug Fixing"/>
    <x v="22"/>
    <x v="2"/>
    <x v="3"/>
    <n v="4.5"/>
    <n v="4"/>
    <n v="0"/>
  </r>
  <r>
    <x v="2"/>
    <x v="5"/>
    <n v="7"/>
    <x v="45"/>
    <x v="2"/>
    <x v="3"/>
    <n v="7.5"/>
    <n v="4"/>
    <m/>
  </r>
  <r>
    <x v="2"/>
    <x v="5"/>
    <n v="1"/>
    <x v="46"/>
    <x v="0"/>
    <x v="3"/>
    <n v="4.5"/>
    <n v="4"/>
    <m/>
  </r>
  <r>
    <x v="2"/>
    <x v="5"/>
    <n v="3"/>
    <x v="28"/>
    <x v="0"/>
    <x v="3"/>
    <n v="3.5"/>
    <n v="4"/>
    <m/>
  </r>
  <r>
    <x v="2"/>
    <x v="3"/>
    <s v="Development DB"/>
    <x v="2"/>
    <x v="2"/>
    <x v="3"/>
    <n v="6"/>
    <n v="4"/>
    <n v="0"/>
  </r>
  <r>
    <x v="2"/>
    <x v="3"/>
    <s v="Development DB"/>
    <x v="2"/>
    <x v="10"/>
    <x v="3"/>
    <n v="5"/>
    <n v="4"/>
    <m/>
  </r>
  <r>
    <x v="2"/>
    <x v="3"/>
    <s v="Admin &amp; Misc."/>
    <x v="3"/>
    <x v="7"/>
    <x v="3"/>
    <n v="64"/>
    <n v="4"/>
    <m/>
  </r>
  <r>
    <x v="2"/>
    <x v="3"/>
    <s v="Admin &amp; Misc."/>
    <x v="3"/>
    <x v="3"/>
    <x v="3"/>
    <n v="1.5"/>
    <n v="4"/>
    <n v="0"/>
  </r>
  <r>
    <x v="2"/>
    <x v="3"/>
    <s v="Time Off-Un Plan"/>
    <x v="29"/>
    <x v="7"/>
    <x v="3"/>
    <n v="20.5"/>
    <n v="4"/>
    <n v="0"/>
  </r>
  <r>
    <x v="2"/>
    <x v="6"/>
    <n v="2"/>
    <x v="30"/>
    <x v="10"/>
    <x v="3"/>
    <n v="4.5"/>
    <n v="4"/>
    <n v="0"/>
  </r>
  <r>
    <x v="2"/>
    <x v="1"/>
    <n v="14"/>
    <x v="41"/>
    <x v="2"/>
    <x v="4"/>
    <n v="12"/>
    <n v="5"/>
    <n v="0"/>
  </r>
  <r>
    <x v="2"/>
    <x v="1"/>
    <n v="14"/>
    <x v="41"/>
    <x v="0"/>
    <x v="4"/>
    <n v="13.5"/>
    <n v="5"/>
    <m/>
  </r>
  <r>
    <x v="2"/>
    <x v="8"/>
    <n v="13"/>
    <x v="47"/>
    <x v="0"/>
    <x v="4"/>
    <n v="1"/>
    <n v="5"/>
    <m/>
  </r>
  <r>
    <x v="2"/>
    <x v="5"/>
    <n v="3"/>
    <x v="28"/>
    <x v="0"/>
    <x v="4"/>
    <n v="7"/>
    <n v="5"/>
    <m/>
  </r>
  <r>
    <x v="2"/>
    <x v="9"/>
    <n v="3"/>
    <x v="48"/>
    <x v="12"/>
    <x v="4"/>
    <n v="1.5"/>
    <n v="5"/>
    <m/>
  </r>
  <r>
    <x v="2"/>
    <x v="3"/>
    <s v="Admin &amp; Misc."/>
    <x v="3"/>
    <x v="7"/>
    <x v="4"/>
    <n v="32.5"/>
    <n v="5"/>
    <m/>
  </r>
  <r>
    <x v="3"/>
    <x v="1"/>
    <n v="8"/>
    <x v="25"/>
    <x v="15"/>
    <x v="0"/>
    <n v="11"/>
    <n v="1"/>
    <m/>
  </r>
  <r>
    <x v="4"/>
    <x v="0"/>
    <s v="Analysis"/>
    <x v="49"/>
    <x v="1"/>
    <x v="0"/>
    <n v="12"/>
    <n v="1"/>
    <m/>
  </r>
  <r>
    <x v="4"/>
    <x v="0"/>
    <s v="Development DB"/>
    <x v="2"/>
    <x v="1"/>
    <x v="0"/>
    <n v="10"/>
    <n v="1"/>
    <m/>
  </r>
  <r>
    <x v="4"/>
    <x v="0"/>
    <s v="Development DotN"/>
    <x v="2"/>
    <x v="1"/>
    <x v="0"/>
    <n v="57"/>
    <n v="1"/>
    <m/>
  </r>
  <r>
    <x v="4"/>
    <x v="0"/>
    <s v="Bug Fixing"/>
    <x v="22"/>
    <x v="1"/>
    <x v="0"/>
    <n v="9"/>
    <n v="1"/>
    <n v="0"/>
  </r>
  <r>
    <x v="4"/>
    <x v="4"/>
    <s v="Development DotN"/>
    <x v="2"/>
    <x v="1"/>
    <x v="0"/>
    <n v="46"/>
    <n v="1"/>
    <m/>
  </r>
  <r>
    <x v="4"/>
    <x v="4"/>
    <s v="Admin &amp; Misc."/>
    <x v="3"/>
    <x v="10"/>
    <x v="0"/>
    <n v="3"/>
    <n v="1"/>
    <m/>
  </r>
  <r>
    <x v="4"/>
    <x v="4"/>
    <s v="Bug Fixing"/>
    <x v="22"/>
    <x v="2"/>
    <x v="0"/>
    <n v="29"/>
    <n v="1"/>
    <n v="0"/>
  </r>
  <r>
    <x v="4"/>
    <x v="4"/>
    <s v="Bug Fixing"/>
    <x v="22"/>
    <x v="1"/>
    <x v="0"/>
    <n v="10"/>
    <n v="1"/>
    <n v="0"/>
  </r>
  <r>
    <x v="4"/>
    <x v="1"/>
    <n v="7"/>
    <x v="15"/>
    <x v="16"/>
    <x v="1"/>
    <n v="3"/>
    <n v="2"/>
    <n v="0"/>
  </r>
  <r>
    <x v="4"/>
    <x v="1"/>
    <n v="7"/>
    <x v="15"/>
    <x v="0"/>
    <x v="1"/>
    <n v="21"/>
    <n v="2"/>
    <n v="0"/>
  </r>
  <r>
    <x v="4"/>
    <x v="1"/>
    <n v="10"/>
    <x v="16"/>
    <x v="0"/>
    <x v="1"/>
    <n v="16"/>
    <n v="2"/>
    <n v="30"/>
  </r>
  <r>
    <x v="4"/>
    <x v="1"/>
    <n v="25"/>
    <x v="50"/>
    <x v="0"/>
    <x v="1"/>
    <n v="2"/>
    <n v="2"/>
    <n v="4"/>
  </r>
  <r>
    <x v="4"/>
    <x v="1"/>
    <n v="9"/>
    <x v="17"/>
    <x v="0"/>
    <x v="1"/>
    <n v="2"/>
    <n v="2"/>
    <n v="0"/>
  </r>
  <r>
    <x v="4"/>
    <x v="1"/>
    <n v="24"/>
    <x v="51"/>
    <x v="0"/>
    <x v="1"/>
    <n v="2"/>
    <n v="2"/>
    <m/>
  </r>
  <r>
    <x v="4"/>
    <x v="1"/>
    <n v="23"/>
    <x v="52"/>
    <x v="0"/>
    <x v="1"/>
    <n v="4"/>
    <n v="2"/>
    <n v="12"/>
  </r>
  <r>
    <x v="4"/>
    <x v="1"/>
    <n v="20"/>
    <x v="53"/>
    <x v="0"/>
    <x v="1"/>
    <n v="8"/>
    <n v="2"/>
    <n v="0"/>
  </r>
  <r>
    <x v="4"/>
    <x v="4"/>
    <s v="Analysis"/>
    <x v="49"/>
    <x v="0"/>
    <x v="1"/>
    <n v="6"/>
    <n v="2"/>
    <m/>
  </r>
  <r>
    <x v="4"/>
    <x v="4"/>
    <s v="Admin &amp; Misc."/>
    <x v="3"/>
    <x v="3"/>
    <x v="1"/>
    <n v="3"/>
    <n v="2"/>
    <m/>
  </r>
  <r>
    <x v="4"/>
    <x v="4"/>
    <s v="Bug Fixing"/>
    <x v="22"/>
    <x v="2"/>
    <x v="1"/>
    <n v="79"/>
    <n v="2"/>
    <m/>
  </r>
  <r>
    <x v="4"/>
    <x v="3"/>
    <s v="Internal Meeting"/>
    <x v="9"/>
    <x v="3"/>
    <x v="1"/>
    <n v="2"/>
    <n v="2"/>
    <n v="0"/>
  </r>
  <r>
    <x v="4"/>
    <x v="3"/>
    <s v="Time Off-Planned"/>
    <x v="24"/>
    <x v="6"/>
    <x v="1"/>
    <n v="16"/>
    <n v="2"/>
    <n v="0"/>
  </r>
  <r>
    <x v="4"/>
    <x v="3"/>
    <s v="Time Off-Un Plan"/>
    <x v="29"/>
    <x v="6"/>
    <x v="1"/>
    <n v="4"/>
    <n v="2"/>
    <n v="0"/>
  </r>
  <r>
    <x v="4"/>
    <x v="1"/>
    <n v="3"/>
    <x v="12"/>
    <x v="2"/>
    <x v="2"/>
    <n v="13"/>
    <n v="3"/>
    <m/>
  </r>
  <r>
    <x v="4"/>
    <x v="1"/>
    <n v="100"/>
    <x v="54"/>
    <x v="2"/>
    <x v="2"/>
    <n v="4"/>
    <n v="3"/>
    <n v="0"/>
  </r>
  <r>
    <x v="4"/>
    <x v="1"/>
    <n v="7"/>
    <x v="15"/>
    <x v="2"/>
    <x v="2"/>
    <n v="10"/>
    <n v="3"/>
    <n v="0"/>
  </r>
  <r>
    <x v="4"/>
    <x v="1"/>
    <n v="7"/>
    <x v="15"/>
    <x v="0"/>
    <x v="2"/>
    <n v="12"/>
    <n v="3"/>
    <n v="0"/>
  </r>
  <r>
    <x v="4"/>
    <x v="1"/>
    <n v="7"/>
    <x v="15"/>
    <x v="8"/>
    <x v="2"/>
    <n v="1"/>
    <n v="3"/>
    <n v="0"/>
  </r>
  <r>
    <x v="4"/>
    <x v="1"/>
    <n v="8"/>
    <x v="25"/>
    <x v="0"/>
    <x v="2"/>
    <n v="5"/>
    <n v="3"/>
    <m/>
  </r>
  <r>
    <x v="4"/>
    <x v="1"/>
    <n v="10"/>
    <x v="16"/>
    <x v="2"/>
    <x v="2"/>
    <n v="3"/>
    <n v="3"/>
    <n v="0"/>
  </r>
  <r>
    <x v="4"/>
    <x v="1"/>
    <n v="10"/>
    <x v="16"/>
    <x v="0"/>
    <x v="2"/>
    <n v="2"/>
    <n v="3"/>
    <m/>
  </r>
  <r>
    <x v="4"/>
    <x v="1"/>
    <n v="25"/>
    <x v="50"/>
    <x v="0"/>
    <x v="2"/>
    <n v="4"/>
    <n v="3"/>
    <n v="0"/>
  </r>
  <r>
    <x v="4"/>
    <x v="1"/>
    <n v="28"/>
    <x v="19"/>
    <x v="7"/>
    <x v="2"/>
    <n v="2"/>
    <n v="3"/>
    <n v="12"/>
  </r>
  <r>
    <x v="4"/>
    <x v="1"/>
    <n v="28"/>
    <x v="19"/>
    <x v="2"/>
    <x v="2"/>
    <n v="5"/>
    <n v="3"/>
    <m/>
  </r>
  <r>
    <x v="4"/>
    <x v="1"/>
    <n v="28"/>
    <x v="19"/>
    <x v="16"/>
    <x v="2"/>
    <n v="6"/>
    <n v="3"/>
    <n v="0"/>
  </r>
  <r>
    <x v="4"/>
    <x v="1"/>
    <n v="28"/>
    <x v="19"/>
    <x v="0"/>
    <x v="2"/>
    <n v="25"/>
    <n v="3"/>
    <m/>
  </r>
  <r>
    <x v="4"/>
    <x v="1"/>
    <n v="17"/>
    <x v="55"/>
    <x v="0"/>
    <x v="2"/>
    <n v="0"/>
    <n v="3"/>
    <n v="0"/>
  </r>
  <r>
    <x v="4"/>
    <x v="1"/>
    <n v="29"/>
    <x v="20"/>
    <x v="7"/>
    <x v="2"/>
    <n v="1"/>
    <n v="3"/>
    <m/>
  </r>
  <r>
    <x v="4"/>
    <x v="1"/>
    <n v="29"/>
    <x v="20"/>
    <x v="2"/>
    <x v="2"/>
    <n v="9"/>
    <n v="3"/>
    <n v="0"/>
  </r>
  <r>
    <x v="4"/>
    <x v="1"/>
    <n v="29"/>
    <x v="20"/>
    <x v="0"/>
    <x v="2"/>
    <n v="14"/>
    <n v="3"/>
    <n v="40"/>
  </r>
  <r>
    <x v="4"/>
    <x v="1"/>
    <n v="21"/>
    <x v="27"/>
    <x v="7"/>
    <x v="2"/>
    <n v="3"/>
    <n v="3"/>
    <n v="0"/>
  </r>
  <r>
    <x v="4"/>
    <x v="1"/>
    <n v="21"/>
    <x v="27"/>
    <x v="2"/>
    <x v="2"/>
    <n v="4"/>
    <n v="3"/>
    <n v="0"/>
  </r>
  <r>
    <x v="4"/>
    <x v="1"/>
    <n v="21"/>
    <x v="27"/>
    <x v="16"/>
    <x v="2"/>
    <n v="13"/>
    <n v="3"/>
    <n v="0"/>
  </r>
  <r>
    <x v="4"/>
    <x v="1"/>
    <n v="21"/>
    <x v="27"/>
    <x v="0"/>
    <x v="2"/>
    <n v="9"/>
    <n v="3"/>
    <n v="0"/>
  </r>
  <r>
    <x v="4"/>
    <x v="1"/>
    <n v="31"/>
    <x v="42"/>
    <x v="2"/>
    <x v="2"/>
    <n v="2"/>
    <n v="3"/>
    <m/>
  </r>
  <r>
    <x v="4"/>
    <x v="4"/>
    <s v="Bug Fixing"/>
    <x v="22"/>
    <x v="2"/>
    <x v="2"/>
    <n v="17"/>
    <n v="3"/>
    <m/>
  </r>
  <r>
    <x v="4"/>
    <x v="3"/>
    <s v="Internal Meeting"/>
    <x v="9"/>
    <x v="2"/>
    <x v="2"/>
    <n v="0"/>
    <n v="3"/>
    <n v="0"/>
  </r>
  <r>
    <x v="4"/>
    <x v="3"/>
    <s v="Internal Meeting"/>
    <x v="9"/>
    <x v="3"/>
    <x v="2"/>
    <n v="14"/>
    <n v="3"/>
    <n v="0"/>
  </r>
  <r>
    <x v="4"/>
    <x v="3"/>
    <s v="Time Off-Un Plan"/>
    <x v="29"/>
    <x v="6"/>
    <x v="2"/>
    <n v="8"/>
    <n v="3"/>
    <n v="0"/>
  </r>
  <r>
    <x v="4"/>
    <x v="0"/>
    <s v="Bug Fixing"/>
    <x v="22"/>
    <x v="2"/>
    <x v="3"/>
    <n v="3"/>
    <n v="4"/>
    <n v="0"/>
  </r>
  <r>
    <x v="4"/>
    <x v="1"/>
    <n v="3"/>
    <x v="12"/>
    <x v="2"/>
    <x v="3"/>
    <n v="14"/>
    <n v="4"/>
    <n v="0"/>
  </r>
  <r>
    <x v="4"/>
    <x v="1"/>
    <n v="100"/>
    <x v="54"/>
    <x v="2"/>
    <x v="3"/>
    <n v="8"/>
    <n v="4"/>
    <n v="0"/>
  </r>
  <r>
    <x v="4"/>
    <x v="1"/>
    <n v="7"/>
    <x v="15"/>
    <x v="2"/>
    <x v="3"/>
    <n v="3"/>
    <n v="4"/>
    <n v="0"/>
  </r>
  <r>
    <x v="4"/>
    <x v="1"/>
    <n v="27"/>
    <x v="16"/>
    <x v="2"/>
    <x v="3"/>
    <n v="5"/>
    <n v="4"/>
    <n v="0"/>
  </r>
  <r>
    <x v="4"/>
    <x v="1"/>
    <n v="27"/>
    <x v="16"/>
    <x v="0"/>
    <x v="3"/>
    <n v="6"/>
    <n v="4"/>
    <n v="0"/>
  </r>
  <r>
    <x v="4"/>
    <x v="1"/>
    <n v="28"/>
    <x v="19"/>
    <x v="2"/>
    <x v="3"/>
    <n v="3"/>
    <n v="4"/>
    <n v="0"/>
  </r>
  <r>
    <x v="4"/>
    <x v="1"/>
    <n v="102"/>
    <x v="56"/>
    <x v="0"/>
    <x v="3"/>
    <n v="10"/>
    <n v="4"/>
    <n v="0"/>
  </r>
  <r>
    <x v="4"/>
    <x v="1"/>
    <n v="102"/>
    <x v="56"/>
    <x v="9"/>
    <x v="3"/>
    <n v="1"/>
    <n v="4"/>
    <m/>
  </r>
  <r>
    <x v="4"/>
    <x v="1"/>
    <n v="101"/>
    <x v="57"/>
    <x v="2"/>
    <x v="3"/>
    <n v="3"/>
    <n v="4"/>
    <n v="0"/>
  </r>
  <r>
    <x v="4"/>
    <x v="1"/>
    <n v="101"/>
    <x v="57"/>
    <x v="0"/>
    <x v="3"/>
    <n v="3"/>
    <n v="4"/>
    <n v="0"/>
  </r>
  <r>
    <x v="4"/>
    <x v="1"/>
    <n v="103"/>
    <x v="58"/>
    <x v="7"/>
    <x v="3"/>
    <n v="6"/>
    <n v="4"/>
    <m/>
  </r>
  <r>
    <x v="4"/>
    <x v="1"/>
    <n v="103"/>
    <x v="58"/>
    <x v="2"/>
    <x v="3"/>
    <n v="2"/>
    <n v="4"/>
    <m/>
  </r>
  <r>
    <x v="4"/>
    <x v="1"/>
    <n v="103"/>
    <x v="58"/>
    <x v="0"/>
    <x v="3"/>
    <n v="5"/>
    <n v="4"/>
    <n v="0"/>
  </r>
  <r>
    <x v="4"/>
    <x v="8"/>
    <n v="102"/>
    <x v="59"/>
    <x v="0"/>
    <x v="3"/>
    <n v="8"/>
    <n v="4"/>
    <n v="0"/>
  </r>
  <r>
    <x v="4"/>
    <x v="8"/>
    <n v="1"/>
    <x v="60"/>
    <x v="7"/>
    <x v="3"/>
    <n v="2"/>
    <n v="4"/>
    <n v="0"/>
  </r>
  <r>
    <x v="4"/>
    <x v="8"/>
    <n v="1"/>
    <x v="60"/>
    <x v="0"/>
    <x v="3"/>
    <n v="35"/>
    <n v="4"/>
    <n v="0"/>
  </r>
  <r>
    <x v="4"/>
    <x v="8"/>
    <n v="1"/>
    <x v="60"/>
    <x v="9"/>
    <x v="3"/>
    <n v="0.5"/>
    <n v="4"/>
    <n v="0"/>
  </r>
  <r>
    <x v="4"/>
    <x v="8"/>
    <n v="8"/>
    <x v="44"/>
    <x v="0"/>
    <x v="3"/>
    <n v="8"/>
    <n v="4"/>
    <m/>
  </r>
  <r>
    <x v="4"/>
    <x v="8"/>
    <n v="0"/>
    <x v="6"/>
    <x v="3"/>
    <x v="3"/>
    <n v="3"/>
    <n v="4"/>
    <m/>
  </r>
  <r>
    <x v="4"/>
    <x v="4"/>
    <s v="Bug Fixing"/>
    <x v="22"/>
    <x v="2"/>
    <x v="3"/>
    <n v="4"/>
    <n v="4"/>
    <m/>
  </r>
  <r>
    <x v="4"/>
    <x v="3"/>
    <s v="Internal Meeting"/>
    <x v="9"/>
    <x v="3"/>
    <x v="3"/>
    <n v="23.5"/>
    <n v="4"/>
    <n v="0"/>
  </r>
  <r>
    <x v="4"/>
    <x v="3"/>
    <s v="Time Off-Un Plan"/>
    <x v="29"/>
    <x v="6"/>
    <x v="3"/>
    <n v="10"/>
    <n v="4"/>
    <n v="0"/>
  </r>
  <r>
    <x v="4"/>
    <x v="0"/>
    <s v="Bug Fixing"/>
    <x v="22"/>
    <x v="2"/>
    <x v="4"/>
    <n v="22"/>
    <n v="5"/>
    <n v="0"/>
  </r>
  <r>
    <x v="4"/>
    <x v="8"/>
    <n v="102"/>
    <x v="59"/>
    <x v="9"/>
    <x v="4"/>
    <n v="2"/>
    <n v="5"/>
    <n v="0"/>
  </r>
  <r>
    <x v="4"/>
    <x v="8"/>
    <n v="1"/>
    <x v="60"/>
    <x v="7"/>
    <x v="4"/>
    <n v="1"/>
    <n v="5"/>
    <n v="0"/>
  </r>
  <r>
    <x v="4"/>
    <x v="8"/>
    <n v="1"/>
    <x v="60"/>
    <x v="2"/>
    <x v="4"/>
    <n v="6"/>
    <n v="5"/>
    <n v="0"/>
  </r>
  <r>
    <x v="4"/>
    <x v="8"/>
    <n v="1"/>
    <x v="60"/>
    <x v="0"/>
    <x v="4"/>
    <n v="27"/>
    <n v="5"/>
    <n v="0"/>
  </r>
  <r>
    <x v="4"/>
    <x v="8"/>
    <n v="1"/>
    <x v="60"/>
    <x v="9"/>
    <x v="4"/>
    <n v="4"/>
    <n v="5"/>
    <m/>
  </r>
  <r>
    <x v="4"/>
    <x v="8"/>
    <n v="117"/>
    <x v="61"/>
    <x v="2"/>
    <x v="4"/>
    <n v="1"/>
    <n v="5"/>
    <n v="0"/>
  </r>
  <r>
    <x v="4"/>
    <x v="8"/>
    <n v="117"/>
    <x v="61"/>
    <x v="0"/>
    <x v="4"/>
    <n v="4"/>
    <n v="5"/>
    <n v="0"/>
  </r>
  <r>
    <x v="4"/>
    <x v="8"/>
    <n v="113"/>
    <x v="62"/>
    <x v="0"/>
    <x v="4"/>
    <n v="5"/>
    <n v="5"/>
    <n v="0"/>
  </r>
  <r>
    <x v="4"/>
    <x v="10"/>
    <n v="1"/>
    <x v="63"/>
    <x v="7"/>
    <x v="4"/>
    <n v="4"/>
    <n v="5"/>
    <m/>
  </r>
  <r>
    <x v="4"/>
    <x v="10"/>
    <n v="1"/>
    <x v="63"/>
    <x v="0"/>
    <x v="4"/>
    <n v="10"/>
    <n v="5"/>
    <m/>
  </r>
  <r>
    <x v="4"/>
    <x v="4"/>
    <s v="Bug Fixing"/>
    <x v="22"/>
    <x v="2"/>
    <x v="4"/>
    <n v="1"/>
    <n v="5"/>
    <m/>
  </r>
  <r>
    <x v="4"/>
    <x v="3"/>
    <s v="Client Items"/>
    <x v="7"/>
    <x v="2"/>
    <x v="4"/>
    <n v="3"/>
    <n v="5"/>
    <m/>
  </r>
  <r>
    <x v="4"/>
    <x v="3"/>
    <s v="Client Items"/>
    <x v="7"/>
    <x v="10"/>
    <x v="4"/>
    <n v="12"/>
    <n v="5"/>
    <m/>
  </r>
  <r>
    <x v="4"/>
    <x v="3"/>
    <s v="In-house Trainin"/>
    <x v="64"/>
    <x v="3"/>
    <x v="4"/>
    <n v="2.5"/>
    <n v="5"/>
    <m/>
  </r>
  <r>
    <x v="4"/>
    <x v="3"/>
    <s v="In-house Trainin"/>
    <x v="64"/>
    <x v="17"/>
    <x v="4"/>
    <n v="4"/>
    <n v="5"/>
    <m/>
  </r>
  <r>
    <x v="4"/>
    <x v="3"/>
    <s v="Internal Meeting"/>
    <x v="9"/>
    <x v="3"/>
    <x v="4"/>
    <n v="19.5"/>
    <n v="5"/>
    <m/>
  </r>
  <r>
    <x v="5"/>
    <x v="0"/>
    <s v="Production Issue"/>
    <x v="0"/>
    <x v="1"/>
    <x v="0"/>
    <n v="2"/>
    <n v="1"/>
    <m/>
  </r>
  <r>
    <x v="5"/>
    <x v="0"/>
    <s v="Analysis"/>
    <x v="49"/>
    <x v="1"/>
    <x v="0"/>
    <n v="10"/>
    <n v="1"/>
    <m/>
  </r>
  <r>
    <x v="5"/>
    <x v="0"/>
    <s v="Development DB"/>
    <x v="2"/>
    <x v="1"/>
    <x v="0"/>
    <n v="12"/>
    <n v="1"/>
    <m/>
  </r>
  <r>
    <x v="5"/>
    <x v="0"/>
    <s v="Development DotN"/>
    <x v="2"/>
    <x v="1"/>
    <x v="0"/>
    <n v="13"/>
    <n v="1"/>
    <n v="0"/>
  </r>
  <r>
    <x v="5"/>
    <x v="0"/>
    <s v="Internal Meeting"/>
    <x v="9"/>
    <x v="1"/>
    <x v="0"/>
    <n v="5"/>
    <n v="1"/>
    <m/>
  </r>
  <r>
    <x v="5"/>
    <x v="0"/>
    <s v="National Gazette"/>
    <x v="11"/>
    <x v="1"/>
    <x v="0"/>
    <n v="8"/>
    <n v="1"/>
    <n v="0"/>
  </r>
  <r>
    <x v="5"/>
    <x v="0"/>
    <s v="Bug Fixing"/>
    <x v="22"/>
    <x v="1"/>
    <x v="0"/>
    <n v="46"/>
    <n v="1"/>
    <m/>
  </r>
  <r>
    <x v="5"/>
    <x v="4"/>
    <s v="Development DotN"/>
    <x v="2"/>
    <x v="0"/>
    <x v="0"/>
    <n v="4"/>
    <n v="1"/>
    <m/>
  </r>
  <r>
    <x v="5"/>
    <x v="4"/>
    <s v="Development DotN"/>
    <x v="2"/>
    <x v="1"/>
    <x v="0"/>
    <n v="26"/>
    <n v="1"/>
    <n v="0"/>
  </r>
  <r>
    <x v="5"/>
    <x v="4"/>
    <s v="Internal Meeting"/>
    <x v="9"/>
    <x v="3"/>
    <x v="0"/>
    <n v="10"/>
    <n v="1"/>
    <m/>
  </r>
  <r>
    <x v="5"/>
    <x v="4"/>
    <s v="Bug Fixing"/>
    <x v="22"/>
    <x v="2"/>
    <x v="0"/>
    <n v="26"/>
    <n v="1"/>
    <n v="0"/>
  </r>
  <r>
    <x v="5"/>
    <x v="4"/>
    <s v="Bug Fixing"/>
    <x v="22"/>
    <x v="1"/>
    <x v="0"/>
    <n v="22"/>
    <n v="1"/>
    <n v="0"/>
  </r>
  <r>
    <x v="5"/>
    <x v="0"/>
    <s v="National Gazette"/>
    <x v="11"/>
    <x v="6"/>
    <x v="1"/>
    <n v="8"/>
    <n v="2"/>
    <n v="0"/>
  </r>
  <r>
    <x v="5"/>
    <x v="1"/>
    <n v="4"/>
    <x v="26"/>
    <x v="0"/>
    <x v="1"/>
    <n v="56"/>
    <n v="2"/>
    <m/>
  </r>
  <r>
    <x v="5"/>
    <x v="1"/>
    <n v="4"/>
    <x v="26"/>
    <x v="3"/>
    <x v="1"/>
    <n v="5"/>
    <n v="2"/>
    <m/>
  </r>
  <r>
    <x v="5"/>
    <x v="4"/>
    <s v="Dev Support"/>
    <x v="8"/>
    <x v="2"/>
    <x v="1"/>
    <n v="4"/>
    <n v="2"/>
    <n v="0"/>
  </r>
  <r>
    <x v="5"/>
    <x v="4"/>
    <s v="Internal Meeting"/>
    <x v="9"/>
    <x v="3"/>
    <x v="1"/>
    <n v="3"/>
    <n v="2"/>
    <n v="0"/>
  </r>
  <r>
    <x v="5"/>
    <x v="4"/>
    <s v="Bug Fixing"/>
    <x v="22"/>
    <x v="2"/>
    <x v="1"/>
    <n v="63"/>
    <n v="2"/>
    <n v="0"/>
  </r>
  <r>
    <x v="5"/>
    <x v="4"/>
    <s v="Bug Fixing"/>
    <x v="22"/>
    <x v="9"/>
    <x v="1"/>
    <n v="21"/>
    <n v="2"/>
    <n v="0"/>
  </r>
  <r>
    <x v="5"/>
    <x v="3"/>
    <s v="Time Off-Planned"/>
    <x v="24"/>
    <x v="6"/>
    <x v="1"/>
    <n v="8"/>
    <n v="2"/>
    <n v="0"/>
  </r>
  <r>
    <x v="5"/>
    <x v="1"/>
    <n v="1"/>
    <x v="13"/>
    <x v="2"/>
    <x v="2"/>
    <n v="8"/>
    <n v="3"/>
    <n v="0"/>
  </r>
  <r>
    <x v="5"/>
    <x v="1"/>
    <n v="1"/>
    <x v="13"/>
    <x v="0"/>
    <x v="2"/>
    <n v="31"/>
    <n v="3"/>
    <n v="0"/>
  </r>
  <r>
    <x v="5"/>
    <x v="1"/>
    <n v="1"/>
    <x v="13"/>
    <x v="9"/>
    <x v="2"/>
    <n v="4"/>
    <n v="3"/>
    <n v="0"/>
  </r>
  <r>
    <x v="5"/>
    <x v="1"/>
    <n v="8"/>
    <x v="25"/>
    <x v="0"/>
    <x v="2"/>
    <n v="2"/>
    <n v="3"/>
    <n v="0"/>
  </r>
  <r>
    <x v="5"/>
    <x v="1"/>
    <n v="4"/>
    <x v="26"/>
    <x v="2"/>
    <x v="2"/>
    <n v="14"/>
    <n v="3"/>
    <m/>
  </r>
  <r>
    <x v="5"/>
    <x v="1"/>
    <n v="4"/>
    <x v="26"/>
    <x v="0"/>
    <x v="2"/>
    <n v="33"/>
    <n v="3"/>
    <m/>
  </r>
  <r>
    <x v="5"/>
    <x v="1"/>
    <n v="21"/>
    <x v="27"/>
    <x v="2"/>
    <x v="2"/>
    <n v="8"/>
    <n v="3"/>
    <m/>
  </r>
  <r>
    <x v="5"/>
    <x v="1"/>
    <n v="21"/>
    <x v="27"/>
    <x v="0"/>
    <x v="2"/>
    <n v="20"/>
    <n v="3"/>
    <n v="0"/>
  </r>
  <r>
    <x v="5"/>
    <x v="4"/>
    <s v="Bug Fixing"/>
    <x v="22"/>
    <x v="2"/>
    <x v="2"/>
    <n v="40"/>
    <n v="3"/>
    <n v="0"/>
  </r>
  <r>
    <x v="5"/>
    <x v="3"/>
    <s v="Time Off-Un Plan"/>
    <x v="29"/>
    <x v="6"/>
    <x v="2"/>
    <n v="24"/>
    <n v="3"/>
    <n v="0"/>
  </r>
  <r>
    <x v="5"/>
    <x v="7"/>
    <n v="1"/>
    <x v="31"/>
    <x v="3"/>
    <x v="3"/>
    <n v="13"/>
    <n v="4"/>
    <m/>
  </r>
  <r>
    <x v="5"/>
    <x v="0"/>
    <s v="Admin &amp; Misc."/>
    <x v="3"/>
    <x v="6"/>
    <x v="3"/>
    <n v="8"/>
    <n v="4"/>
    <n v="0"/>
  </r>
  <r>
    <x v="5"/>
    <x v="0"/>
    <s v="Bug Fixing"/>
    <x v="22"/>
    <x v="2"/>
    <x v="3"/>
    <n v="4"/>
    <n v="4"/>
    <n v="0"/>
  </r>
  <r>
    <x v="5"/>
    <x v="1"/>
    <n v="1"/>
    <x v="13"/>
    <x v="2"/>
    <x v="3"/>
    <n v="12"/>
    <n v="4"/>
    <n v="0"/>
  </r>
  <r>
    <x v="5"/>
    <x v="1"/>
    <n v="1"/>
    <x v="13"/>
    <x v="0"/>
    <x v="3"/>
    <n v="4"/>
    <n v="4"/>
    <n v="0"/>
  </r>
  <r>
    <x v="5"/>
    <x v="1"/>
    <n v="104"/>
    <x v="65"/>
    <x v="2"/>
    <x v="3"/>
    <n v="6"/>
    <n v="4"/>
    <n v="0"/>
  </r>
  <r>
    <x v="5"/>
    <x v="1"/>
    <n v="104"/>
    <x v="65"/>
    <x v="0"/>
    <x v="3"/>
    <n v="31"/>
    <n v="4"/>
    <m/>
  </r>
  <r>
    <x v="5"/>
    <x v="1"/>
    <n v="104"/>
    <x v="65"/>
    <x v="9"/>
    <x v="3"/>
    <n v="3"/>
    <n v="4"/>
    <n v="0"/>
  </r>
  <r>
    <x v="5"/>
    <x v="1"/>
    <n v="5"/>
    <x v="6"/>
    <x v="11"/>
    <x v="3"/>
    <n v="5"/>
    <n v="4"/>
    <n v="0"/>
  </r>
  <r>
    <x v="5"/>
    <x v="1"/>
    <n v="21"/>
    <x v="27"/>
    <x v="2"/>
    <x v="3"/>
    <n v="20"/>
    <n v="4"/>
    <n v="0"/>
  </r>
  <r>
    <x v="5"/>
    <x v="1"/>
    <n v="21"/>
    <x v="27"/>
    <x v="9"/>
    <x v="3"/>
    <n v="3"/>
    <n v="4"/>
    <n v="0"/>
  </r>
  <r>
    <x v="5"/>
    <x v="8"/>
    <n v="10"/>
    <x v="66"/>
    <x v="0"/>
    <x v="3"/>
    <n v="8"/>
    <n v="4"/>
    <n v="0"/>
  </r>
  <r>
    <x v="5"/>
    <x v="8"/>
    <n v="10"/>
    <x v="66"/>
    <x v="9"/>
    <x v="3"/>
    <n v="1"/>
    <n v="4"/>
    <n v="0"/>
  </r>
  <r>
    <x v="5"/>
    <x v="8"/>
    <n v="13"/>
    <x v="47"/>
    <x v="7"/>
    <x v="3"/>
    <n v="1"/>
    <n v="4"/>
    <n v="0"/>
  </r>
  <r>
    <x v="5"/>
    <x v="8"/>
    <n v="13"/>
    <x v="47"/>
    <x v="0"/>
    <x v="3"/>
    <n v="11"/>
    <n v="4"/>
    <m/>
  </r>
  <r>
    <x v="5"/>
    <x v="8"/>
    <n v="3"/>
    <x v="67"/>
    <x v="0"/>
    <x v="3"/>
    <n v="12"/>
    <n v="4"/>
    <n v="0"/>
  </r>
  <r>
    <x v="5"/>
    <x v="8"/>
    <n v="3"/>
    <x v="67"/>
    <x v="9"/>
    <x v="3"/>
    <n v="2"/>
    <n v="4"/>
    <n v="0"/>
  </r>
  <r>
    <x v="5"/>
    <x v="8"/>
    <n v="100"/>
    <x v="68"/>
    <x v="0"/>
    <x v="3"/>
    <n v="3"/>
    <n v="4"/>
    <n v="0"/>
  </r>
  <r>
    <x v="5"/>
    <x v="8"/>
    <n v="101"/>
    <x v="69"/>
    <x v="0"/>
    <x v="3"/>
    <n v="8"/>
    <n v="4"/>
    <m/>
  </r>
  <r>
    <x v="5"/>
    <x v="8"/>
    <n v="0"/>
    <x v="6"/>
    <x v="11"/>
    <x v="3"/>
    <n v="6"/>
    <n v="4"/>
    <m/>
  </r>
  <r>
    <x v="5"/>
    <x v="8"/>
    <n v="12"/>
    <x v="70"/>
    <x v="2"/>
    <x v="3"/>
    <n v="1"/>
    <n v="4"/>
    <m/>
  </r>
  <r>
    <x v="5"/>
    <x v="8"/>
    <n v="12"/>
    <x v="70"/>
    <x v="0"/>
    <x v="3"/>
    <n v="8"/>
    <n v="4"/>
    <m/>
  </r>
  <r>
    <x v="5"/>
    <x v="8"/>
    <n v="12"/>
    <x v="70"/>
    <x v="9"/>
    <x v="3"/>
    <n v="1"/>
    <n v="4"/>
    <m/>
  </r>
  <r>
    <x v="5"/>
    <x v="7"/>
    <n v="1"/>
    <x v="31"/>
    <x v="3"/>
    <x v="4"/>
    <n v="24"/>
    <n v="5"/>
    <n v="0"/>
  </r>
  <r>
    <x v="5"/>
    <x v="0"/>
    <s v="National Gazette"/>
    <x v="11"/>
    <x v="6"/>
    <x v="4"/>
    <n v="8"/>
    <n v="5"/>
    <m/>
  </r>
  <r>
    <x v="5"/>
    <x v="0"/>
    <s v="Bug Fixing"/>
    <x v="22"/>
    <x v="2"/>
    <x v="4"/>
    <n v="14"/>
    <n v="5"/>
    <m/>
  </r>
  <r>
    <x v="5"/>
    <x v="8"/>
    <n v="105"/>
    <x v="35"/>
    <x v="0"/>
    <x v="4"/>
    <n v="6"/>
    <n v="5"/>
    <m/>
  </r>
  <r>
    <x v="5"/>
    <x v="8"/>
    <n v="3"/>
    <x v="67"/>
    <x v="0"/>
    <x v="4"/>
    <n v="40"/>
    <n v="5"/>
    <m/>
  </r>
  <r>
    <x v="5"/>
    <x v="8"/>
    <n v="4"/>
    <x v="71"/>
    <x v="0"/>
    <x v="4"/>
    <n v="4"/>
    <n v="5"/>
    <m/>
  </r>
  <r>
    <x v="5"/>
    <x v="8"/>
    <n v="0"/>
    <x v="6"/>
    <x v="7"/>
    <x v="4"/>
    <n v="1.5"/>
    <n v="5"/>
    <m/>
  </r>
  <r>
    <x v="5"/>
    <x v="8"/>
    <n v="0"/>
    <x v="6"/>
    <x v="4"/>
    <x v="4"/>
    <n v="3"/>
    <n v="5"/>
    <m/>
  </r>
  <r>
    <x v="5"/>
    <x v="8"/>
    <n v="0"/>
    <x v="6"/>
    <x v="3"/>
    <x v="4"/>
    <n v="5"/>
    <n v="5"/>
    <m/>
  </r>
  <r>
    <x v="5"/>
    <x v="8"/>
    <n v="0"/>
    <x v="6"/>
    <x v="11"/>
    <x v="4"/>
    <n v="5"/>
    <n v="5"/>
    <m/>
  </r>
  <r>
    <x v="6"/>
    <x v="7"/>
    <s v="TIME"/>
    <x v="30"/>
    <x v="3"/>
    <x v="0"/>
    <n v="1"/>
    <n v="1"/>
    <m/>
  </r>
  <r>
    <x v="6"/>
    <x v="7"/>
    <s v="TIME"/>
    <x v="30"/>
    <x v="1"/>
    <x v="0"/>
    <n v="17.5"/>
    <n v="1"/>
    <m/>
  </r>
  <r>
    <x v="6"/>
    <x v="1"/>
    <n v="3"/>
    <x v="12"/>
    <x v="13"/>
    <x v="0"/>
    <n v="8"/>
    <n v="1"/>
    <m/>
  </r>
  <r>
    <x v="6"/>
    <x v="1"/>
    <n v="2"/>
    <x v="14"/>
    <x v="13"/>
    <x v="0"/>
    <n v="8"/>
    <n v="1"/>
    <m/>
  </r>
  <r>
    <x v="6"/>
    <x v="1"/>
    <n v="4"/>
    <x v="26"/>
    <x v="13"/>
    <x v="0"/>
    <n v="11"/>
    <n v="1"/>
    <m/>
  </r>
  <r>
    <x v="6"/>
    <x v="1"/>
    <n v="5"/>
    <x v="6"/>
    <x v="7"/>
    <x v="0"/>
    <n v="8"/>
    <n v="1"/>
    <m/>
  </r>
  <r>
    <x v="6"/>
    <x v="11"/>
    <s v="Session Meetings"/>
    <x v="10"/>
    <x v="1"/>
    <x v="0"/>
    <n v="9.8000000000000007"/>
    <n v="1"/>
    <m/>
  </r>
  <r>
    <x v="6"/>
    <x v="2"/>
    <s v="Client Items"/>
    <x v="7"/>
    <x v="1"/>
    <x v="0"/>
    <n v="6.5"/>
    <n v="1"/>
    <m/>
  </r>
  <r>
    <x v="6"/>
    <x v="2"/>
    <s v="Development DotN"/>
    <x v="2"/>
    <x v="1"/>
    <x v="0"/>
    <n v="30.5"/>
    <n v="1"/>
    <m/>
  </r>
  <r>
    <x v="6"/>
    <x v="2"/>
    <s v="Internal Meeting"/>
    <x v="9"/>
    <x v="1"/>
    <x v="0"/>
    <n v="7.1"/>
    <n v="1"/>
    <m/>
  </r>
  <r>
    <x v="6"/>
    <x v="2"/>
    <s v="Admin &amp; Misc."/>
    <x v="3"/>
    <x v="1"/>
    <x v="0"/>
    <n v="3"/>
    <n v="1"/>
    <m/>
  </r>
  <r>
    <x v="6"/>
    <x v="2"/>
    <s v="Bug Fixing"/>
    <x v="22"/>
    <x v="1"/>
    <x v="0"/>
    <n v="1.5"/>
    <n v="1"/>
    <m/>
  </r>
  <r>
    <x v="6"/>
    <x v="2"/>
    <s v="Support Items"/>
    <x v="40"/>
    <x v="1"/>
    <x v="0"/>
    <n v="2.5"/>
    <n v="1"/>
    <m/>
  </r>
  <r>
    <x v="6"/>
    <x v="2"/>
    <s v="Time Off-Un Plan"/>
    <x v="29"/>
    <x v="1"/>
    <x v="0"/>
    <n v="6.5"/>
    <n v="1"/>
    <m/>
  </r>
  <r>
    <x v="6"/>
    <x v="3"/>
    <s v="Internal Meeting"/>
    <x v="9"/>
    <x v="3"/>
    <x v="0"/>
    <n v="2.5"/>
    <n v="1"/>
    <m/>
  </r>
  <r>
    <x v="6"/>
    <x v="3"/>
    <s v="Session Meetings"/>
    <x v="10"/>
    <x v="10"/>
    <x v="0"/>
    <n v="2.4"/>
    <n v="1"/>
    <m/>
  </r>
  <r>
    <x v="6"/>
    <x v="3"/>
    <s v="Time Off-Planned"/>
    <x v="24"/>
    <x v="6"/>
    <x v="0"/>
    <n v="16"/>
    <n v="1"/>
    <m/>
  </r>
  <r>
    <x v="6"/>
    <x v="6"/>
    <s v="TIME"/>
    <x v="30"/>
    <x v="10"/>
    <x v="0"/>
    <n v="16"/>
    <n v="1"/>
    <m/>
  </r>
  <r>
    <x v="6"/>
    <x v="7"/>
    <s v="TIME"/>
    <x v="30"/>
    <x v="18"/>
    <x v="1"/>
    <n v="3"/>
    <n v="2"/>
    <m/>
  </r>
  <r>
    <x v="6"/>
    <x v="7"/>
    <s v="TIME"/>
    <x v="30"/>
    <x v="6"/>
    <x v="1"/>
    <n v="8"/>
    <n v="2"/>
    <m/>
  </r>
  <r>
    <x v="6"/>
    <x v="7"/>
    <s v="TIME"/>
    <x v="30"/>
    <x v="3"/>
    <x v="1"/>
    <n v="24.85"/>
    <n v="2"/>
    <m/>
  </r>
  <r>
    <x v="6"/>
    <x v="7"/>
    <s v="TIME"/>
    <x v="30"/>
    <x v="5"/>
    <x v="1"/>
    <n v="3.5"/>
    <n v="2"/>
    <m/>
  </r>
  <r>
    <x v="6"/>
    <x v="1"/>
    <n v="4"/>
    <x v="26"/>
    <x v="13"/>
    <x v="1"/>
    <n v="15"/>
    <n v="2"/>
    <m/>
  </r>
  <r>
    <x v="6"/>
    <x v="4"/>
    <s v="Requirement Writ"/>
    <x v="72"/>
    <x v="13"/>
    <x v="1"/>
    <n v="18.5"/>
    <n v="2"/>
    <n v="0"/>
  </r>
  <r>
    <x v="6"/>
    <x v="2"/>
    <s v="Requirement Anal"/>
    <x v="21"/>
    <x v="13"/>
    <x v="1"/>
    <n v="17"/>
    <n v="2"/>
    <n v="0"/>
  </r>
  <r>
    <x v="6"/>
    <x v="2"/>
    <s v="Requirement Writ"/>
    <x v="72"/>
    <x v="13"/>
    <x v="1"/>
    <n v="9"/>
    <n v="2"/>
    <m/>
  </r>
  <r>
    <x v="6"/>
    <x v="2"/>
    <s v="Support Items"/>
    <x v="40"/>
    <x v="7"/>
    <x v="1"/>
    <n v="4"/>
    <n v="2"/>
    <m/>
  </r>
  <r>
    <x v="6"/>
    <x v="3"/>
    <s v="Session Meetings"/>
    <x v="10"/>
    <x v="10"/>
    <x v="1"/>
    <n v="18.5"/>
    <n v="2"/>
    <m/>
  </r>
  <r>
    <x v="6"/>
    <x v="3"/>
    <s v="Session Meetings"/>
    <x v="10"/>
    <x v="3"/>
    <x v="1"/>
    <n v="5.5"/>
    <n v="2"/>
    <n v="0"/>
  </r>
  <r>
    <x v="6"/>
    <x v="6"/>
    <s v="TIME"/>
    <x v="30"/>
    <x v="10"/>
    <x v="1"/>
    <n v="18"/>
    <n v="2"/>
    <n v="0"/>
  </r>
  <r>
    <x v="6"/>
    <x v="7"/>
    <s v="TIME"/>
    <x v="30"/>
    <x v="3"/>
    <x v="2"/>
    <n v="22.5"/>
    <n v="3"/>
    <n v="0"/>
  </r>
  <r>
    <x v="6"/>
    <x v="1"/>
    <n v="5"/>
    <x v="6"/>
    <x v="3"/>
    <x v="2"/>
    <n v="6"/>
    <n v="3"/>
    <n v="0"/>
  </r>
  <r>
    <x v="6"/>
    <x v="5"/>
    <n v="3"/>
    <x v="28"/>
    <x v="0"/>
    <x v="2"/>
    <n v="28"/>
    <n v="3"/>
    <m/>
  </r>
  <r>
    <x v="6"/>
    <x v="5"/>
    <n v="0"/>
    <x v="6"/>
    <x v="13"/>
    <x v="2"/>
    <n v="17"/>
    <n v="3"/>
    <m/>
  </r>
  <r>
    <x v="6"/>
    <x v="3"/>
    <s v="Session Meetings"/>
    <x v="10"/>
    <x v="10"/>
    <x v="2"/>
    <n v="26.5"/>
    <n v="3"/>
    <m/>
  </r>
  <r>
    <x v="6"/>
    <x v="7"/>
    <s v="TIME"/>
    <x v="30"/>
    <x v="3"/>
    <x v="3"/>
    <n v="38.5"/>
    <n v="4"/>
    <m/>
  </r>
  <r>
    <x v="6"/>
    <x v="1"/>
    <n v="5"/>
    <x v="6"/>
    <x v="3"/>
    <x v="3"/>
    <n v="11.5"/>
    <n v="4"/>
    <m/>
  </r>
  <r>
    <x v="6"/>
    <x v="5"/>
    <n v="3"/>
    <x v="28"/>
    <x v="0"/>
    <x v="3"/>
    <n v="16"/>
    <n v="4"/>
    <m/>
  </r>
  <r>
    <x v="6"/>
    <x v="5"/>
    <n v="3"/>
    <x v="28"/>
    <x v="9"/>
    <x v="3"/>
    <n v="5"/>
    <n v="4"/>
    <m/>
  </r>
  <r>
    <x v="6"/>
    <x v="5"/>
    <n v="0"/>
    <x v="6"/>
    <x v="13"/>
    <x v="3"/>
    <n v="25"/>
    <n v="4"/>
    <m/>
  </r>
  <r>
    <x v="6"/>
    <x v="5"/>
    <n v="10"/>
    <x v="73"/>
    <x v="3"/>
    <x v="3"/>
    <n v="4.5"/>
    <n v="4"/>
    <m/>
  </r>
  <r>
    <x v="6"/>
    <x v="3"/>
    <s v="Production Issue"/>
    <x v="0"/>
    <x v="12"/>
    <x v="3"/>
    <n v="8"/>
    <n v="4"/>
    <m/>
  </r>
  <r>
    <x v="6"/>
    <x v="3"/>
    <s v="Client Items"/>
    <x v="7"/>
    <x v="10"/>
    <x v="3"/>
    <n v="4"/>
    <n v="4"/>
    <m/>
  </r>
  <r>
    <x v="6"/>
    <x v="3"/>
    <s v="Admin &amp; Misc."/>
    <x v="3"/>
    <x v="12"/>
    <x v="3"/>
    <n v="0.75"/>
    <n v="4"/>
    <m/>
  </r>
  <r>
    <x v="6"/>
    <x v="3"/>
    <s v="Session Meetings"/>
    <x v="10"/>
    <x v="10"/>
    <x v="3"/>
    <n v="15.5"/>
    <n v="4"/>
    <m/>
  </r>
  <r>
    <x v="6"/>
    <x v="3"/>
    <s v="Session Meetings"/>
    <x v="10"/>
    <x v="3"/>
    <x v="3"/>
    <n v="4"/>
    <n v="4"/>
    <m/>
  </r>
  <r>
    <x v="7"/>
    <x v="7"/>
    <s v="HR"/>
    <x v="74"/>
    <x v="18"/>
    <x v="0"/>
    <n v="24"/>
    <n v="1"/>
    <m/>
  </r>
  <r>
    <x v="7"/>
    <x v="7"/>
    <s v="HR"/>
    <x v="74"/>
    <x v="19"/>
    <x v="0"/>
    <n v="31"/>
    <n v="1"/>
    <m/>
  </r>
  <r>
    <x v="7"/>
    <x v="7"/>
    <s v="HR"/>
    <x v="74"/>
    <x v="20"/>
    <x v="0"/>
    <n v="9"/>
    <n v="1"/>
    <m/>
  </r>
  <r>
    <x v="7"/>
    <x v="7"/>
    <s v="HR"/>
    <x v="74"/>
    <x v="1"/>
    <x v="0"/>
    <n v="41"/>
    <n v="1"/>
    <m/>
  </r>
  <r>
    <x v="7"/>
    <x v="7"/>
    <s v="Network Support"/>
    <x v="75"/>
    <x v="18"/>
    <x v="0"/>
    <n v="21"/>
    <n v="1"/>
    <m/>
  </r>
  <r>
    <x v="7"/>
    <x v="7"/>
    <s v="Taxes and Bank R"/>
    <x v="76"/>
    <x v="18"/>
    <x v="0"/>
    <n v="7"/>
    <n v="1"/>
    <m/>
  </r>
  <r>
    <x v="7"/>
    <x v="7"/>
    <s v="Taxes and Bank R"/>
    <x v="76"/>
    <x v="1"/>
    <x v="0"/>
    <n v="9.5"/>
    <n v="1"/>
    <m/>
  </r>
  <r>
    <x v="7"/>
    <x v="7"/>
    <s v="TIME"/>
    <x v="30"/>
    <x v="1"/>
    <x v="0"/>
    <n v="53"/>
    <n v="1"/>
    <m/>
  </r>
  <r>
    <x v="7"/>
    <x v="3"/>
    <s v="Admin &amp; Misc."/>
    <x v="3"/>
    <x v="6"/>
    <x v="0"/>
    <n v="3"/>
    <n v="1"/>
    <m/>
  </r>
  <r>
    <x v="7"/>
    <x v="7"/>
    <s v="HR"/>
    <x v="74"/>
    <x v="19"/>
    <x v="1"/>
    <n v="68"/>
    <n v="2"/>
    <m/>
  </r>
  <r>
    <x v="7"/>
    <x v="7"/>
    <s v="Network Support"/>
    <x v="75"/>
    <x v="18"/>
    <x v="1"/>
    <n v="47"/>
    <n v="2"/>
    <m/>
  </r>
  <r>
    <x v="7"/>
    <x v="7"/>
    <s v="Taxes and Bank R"/>
    <x v="76"/>
    <x v="18"/>
    <x v="1"/>
    <n v="19"/>
    <n v="2"/>
    <m/>
  </r>
  <r>
    <x v="7"/>
    <x v="7"/>
    <s v="TIME"/>
    <x v="30"/>
    <x v="20"/>
    <x v="1"/>
    <n v="3.5"/>
    <n v="2"/>
    <m/>
  </r>
  <r>
    <x v="7"/>
    <x v="3"/>
    <s v="Admin &amp; Misc."/>
    <x v="3"/>
    <x v="3"/>
    <x v="1"/>
    <n v="23.5"/>
    <n v="2"/>
    <m/>
  </r>
  <r>
    <x v="7"/>
    <x v="7"/>
    <s v="HR"/>
    <x v="74"/>
    <x v="19"/>
    <x v="2"/>
    <n v="68"/>
    <n v="3"/>
    <m/>
  </r>
  <r>
    <x v="7"/>
    <x v="7"/>
    <s v="Network Support"/>
    <x v="75"/>
    <x v="18"/>
    <x v="2"/>
    <n v="71"/>
    <n v="3"/>
    <m/>
  </r>
  <r>
    <x v="7"/>
    <x v="7"/>
    <s v="Taxes and Bank R"/>
    <x v="76"/>
    <x v="18"/>
    <x v="2"/>
    <n v="15"/>
    <n v="3"/>
    <m/>
  </r>
  <r>
    <x v="7"/>
    <x v="3"/>
    <s v="Admin &amp; Misc."/>
    <x v="3"/>
    <x v="3"/>
    <x v="2"/>
    <n v="20"/>
    <n v="3"/>
    <m/>
  </r>
  <r>
    <x v="7"/>
    <x v="7"/>
    <s v="HR"/>
    <x v="74"/>
    <x v="18"/>
    <x v="3"/>
    <n v="20"/>
    <n v="4"/>
    <m/>
  </r>
  <r>
    <x v="7"/>
    <x v="7"/>
    <s v="HR"/>
    <x v="74"/>
    <x v="18"/>
    <x v="3"/>
    <n v="12"/>
    <n v="4"/>
    <n v="0"/>
  </r>
  <r>
    <x v="7"/>
    <x v="7"/>
    <s v="HR"/>
    <x v="74"/>
    <x v="18"/>
    <x v="3"/>
    <n v="57"/>
    <n v="4"/>
    <m/>
  </r>
  <r>
    <x v="7"/>
    <x v="7"/>
    <s v="HR"/>
    <x v="74"/>
    <x v="19"/>
    <x v="3"/>
    <n v="40"/>
    <n v="4"/>
    <m/>
  </r>
  <r>
    <x v="7"/>
    <x v="7"/>
    <s v="HR"/>
    <x v="74"/>
    <x v="20"/>
    <x v="3"/>
    <n v="4"/>
    <n v="4"/>
    <m/>
  </r>
  <r>
    <x v="7"/>
    <x v="7"/>
    <n v="1"/>
    <x v="31"/>
    <x v="3"/>
    <x v="3"/>
    <n v="5"/>
    <n v="4"/>
    <m/>
  </r>
  <r>
    <x v="7"/>
    <x v="7"/>
    <s v="Network Support"/>
    <x v="75"/>
    <x v="18"/>
    <x v="3"/>
    <n v="17.5"/>
    <n v="4"/>
    <m/>
  </r>
  <r>
    <x v="7"/>
    <x v="7"/>
    <s v="Taxes and Bank R"/>
    <x v="76"/>
    <x v="19"/>
    <x v="3"/>
    <n v="5"/>
    <n v="4"/>
    <m/>
  </r>
  <r>
    <x v="8"/>
    <x v="0"/>
    <s v="QA"/>
    <x v="77"/>
    <x v="1"/>
    <x v="0"/>
    <n v="116"/>
    <n v="1"/>
    <m/>
  </r>
  <r>
    <x v="8"/>
    <x v="4"/>
    <s v="Admin &amp; Misc."/>
    <x v="3"/>
    <x v="3"/>
    <x v="0"/>
    <n v="5"/>
    <n v="1"/>
    <n v="0"/>
  </r>
  <r>
    <x v="8"/>
    <x v="4"/>
    <s v="QA"/>
    <x v="77"/>
    <x v="9"/>
    <x v="0"/>
    <n v="35"/>
    <n v="1"/>
    <m/>
  </r>
  <r>
    <x v="8"/>
    <x v="2"/>
    <s v="Production Issue"/>
    <x v="0"/>
    <x v="1"/>
    <x v="0"/>
    <n v="6"/>
    <n v="1"/>
    <m/>
  </r>
  <r>
    <x v="8"/>
    <x v="2"/>
    <s v="QA"/>
    <x v="77"/>
    <x v="1"/>
    <x v="0"/>
    <n v="20"/>
    <n v="1"/>
    <m/>
  </r>
  <r>
    <x v="8"/>
    <x v="0"/>
    <s v="Analysis"/>
    <x v="49"/>
    <x v="7"/>
    <x v="1"/>
    <n v="5"/>
    <n v="2"/>
    <m/>
  </r>
  <r>
    <x v="8"/>
    <x v="1"/>
    <n v="3"/>
    <x v="12"/>
    <x v="21"/>
    <x v="1"/>
    <n v="16"/>
    <n v="2"/>
    <m/>
  </r>
  <r>
    <x v="8"/>
    <x v="1"/>
    <n v="1"/>
    <x v="13"/>
    <x v="21"/>
    <x v="1"/>
    <n v="16"/>
    <n v="2"/>
    <n v="13.2"/>
  </r>
  <r>
    <x v="8"/>
    <x v="4"/>
    <s v="Admin &amp; Misc."/>
    <x v="3"/>
    <x v="13"/>
    <x v="1"/>
    <n v="1"/>
    <n v="2"/>
    <m/>
  </r>
  <r>
    <x v="8"/>
    <x v="4"/>
    <s v="Admin &amp; Misc."/>
    <x v="3"/>
    <x v="3"/>
    <x v="1"/>
    <n v="14"/>
    <n v="2"/>
    <n v="0"/>
  </r>
  <r>
    <x v="8"/>
    <x v="4"/>
    <s v="QA"/>
    <x v="77"/>
    <x v="9"/>
    <x v="1"/>
    <n v="76"/>
    <n v="2"/>
    <m/>
  </r>
  <r>
    <x v="8"/>
    <x v="2"/>
    <s v="Production Issue"/>
    <x v="0"/>
    <x v="10"/>
    <x v="1"/>
    <n v="6"/>
    <n v="2"/>
    <n v="0"/>
  </r>
  <r>
    <x v="8"/>
    <x v="2"/>
    <s v="Analysis"/>
    <x v="49"/>
    <x v="7"/>
    <x v="1"/>
    <n v="22"/>
    <n v="2"/>
    <n v="0"/>
  </r>
  <r>
    <x v="8"/>
    <x v="3"/>
    <s v="Time Off-Planned"/>
    <x v="24"/>
    <x v="6"/>
    <x v="1"/>
    <n v="16"/>
    <n v="2"/>
    <n v="0"/>
  </r>
  <r>
    <x v="8"/>
    <x v="0"/>
    <s v="Internal Meeting"/>
    <x v="9"/>
    <x v="3"/>
    <x v="2"/>
    <n v="1"/>
    <n v="3"/>
    <n v="0"/>
  </r>
  <r>
    <x v="8"/>
    <x v="1"/>
    <n v="3"/>
    <x v="12"/>
    <x v="9"/>
    <x v="2"/>
    <n v="21"/>
    <n v="3"/>
    <n v="8"/>
  </r>
  <r>
    <x v="8"/>
    <x v="1"/>
    <n v="3"/>
    <x v="12"/>
    <x v="9"/>
    <x v="2"/>
    <n v="4"/>
    <n v="3"/>
    <m/>
  </r>
  <r>
    <x v="8"/>
    <x v="1"/>
    <n v="1"/>
    <x v="13"/>
    <x v="3"/>
    <x v="2"/>
    <n v="2"/>
    <n v="3"/>
    <n v="6.8"/>
  </r>
  <r>
    <x v="8"/>
    <x v="1"/>
    <n v="1"/>
    <x v="13"/>
    <x v="21"/>
    <x v="2"/>
    <n v="28"/>
    <n v="3"/>
    <m/>
  </r>
  <r>
    <x v="8"/>
    <x v="1"/>
    <n v="1"/>
    <x v="13"/>
    <x v="9"/>
    <x v="2"/>
    <n v="29"/>
    <n v="3"/>
    <m/>
  </r>
  <r>
    <x v="8"/>
    <x v="1"/>
    <n v="1"/>
    <x v="13"/>
    <x v="9"/>
    <x v="2"/>
    <n v="16"/>
    <n v="3"/>
    <m/>
  </r>
  <r>
    <x v="8"/>
    <x v="1"/>
    <n v="2"/>
    <x v="14"/>
    <x v="3"/>
    <x v="2"/>
    <n v="4"/>
    <n v="3"/>
    <n v="0"/>
  </r>
  <r>
    <x v="8"/>
    <x v="1"/>
    <n v="2"/>
    <x v="14"/>
    <x v="9"/>
    <x v="2"/>
    <n v="3"/>
    <n v="3"/>
    <m/>
  </r>
  <r>
    <x v="8"/>
    <x v="1"/>
    <n v="2"/>
    <x v="14"/>
    <x v="9"/>
    <x v="2"/>
    <n v="21"/>
    <n v="3"/>
    <m/>
  </r>
  <r>
    <x v="8"/>
    <x v="1"/>
    <n v="12"/>
    <x v="78"/>
    <x v="9"/>
    <x v="2"/>
    <n v="2"/>
    <n v="3"/>
    <m/>
  </r>
  <r>
    <x v="8"/>
    <x v="4"/>
    <s v="Admin &amp; Misc."/>
    <x v="3"/>
    <x v="3"/>
    <x v="2"/>
    <n v="3"/>
    <n v="3"/>
    <m/>
  </r>
  <r>
    <x v="8"/>
    <x v="4"/>
    <s v="QA"/>
    <x v="77"/>
    <x v="9"/>
    <x v="2"/>
    <n v="11"/>
    <n v="3"/>
    <n v="0"/>
  </r>
  <r>
    <x v="8"/>
    <x v="2"/>
    <s v="Analysis"/>
    <x v="49"/>
    <x v="7"/>
    <x v="2"/>
    <n v="6"/>
    <n v="3"/>
    <n v="0"/>
  </r>
  <r>
    <x v="8"/>
    <x v="3"/>
    <s v="Time Off-Un Plan"/>
    <x v="29"/>
    <x v="6"/>
    <x v="2"/>
    <n v="33"/>
    <n v="3"/>
    <n v="0"/>
  </r>
  <r>
    <x v="8"/>
    <x v="0"/>
    <s v="Requirement Anal"/>
    <x v="21"/>
    <x v="13"/>
    <x v="3"/>
    <n v="3"/>
    <n v="4"/>
    <n v="0"/>
  </r>
  <r>
    <x v="8"/>
    <x v="0"/>
    <s v="Internal Meeting"/>
    <x v="9"/>
    <x v="3"/>
    <x v="3"/>
    <n v="6"/>
    <n v="4"/>
    <n v="0"/>
  </r>
  <r>
    <x v="8"/>
    <x v="0"/>
    <s v="QA"/>
    <x v="77"/>
    <x v="9"/>
    <x v="3"/>
    <n v="5"/>
    <n v="4"/>
    <n v="0"/>
  </r>
  <r>
    <x v="8"/>
    <x v="1"/>
    <n v="1"/>
    <x v="13"/>
    <x v="9"/>
    <x v="3"/>
    <n v="6"/>
    <n v="4"/>
    <n v="0"/>
  </r>
  <r>
    <x v="8"/>
    <x v="1"/>
    <n v="1"/>
    <x v="13"/>
    <x v="9"/>
    <x v="3"/>
    <n v="4"/>
    <n v="4"/>
    <n v="0"/>
  </r>
  <r>
    <x v="8"/>
    <x v="1"/>
    <n v="2"/>
    <x v="14"/>
    <x v="9"/>
    <x v="3"/>
    <n v="2"/>
    <n v="4"/>
    <n v="0"/>
  </r>
  <r>
    <x v="8"/>
    <x v="1"/>
    <n v="100"/>
    <x v="54"/>
    <x v="9"/>
    <x v="3"/>
    <n v="2.5"/>
    <n v="4"/>
    <m/>
  </r>
  <r>
    <x v="8"/>
    <x v="1"/>
    <n v="100"/>
    <x v="54"/>
    <x v="9"/>
    <x v="3"/>
    <n v="10"/>
    <n v="4"/>
    <n v="0"/>
  </r>
  <r>
    <x v="8"/>
    <x v="1"/>
    <n v="15"/>
    <x v="79"/>
    <x v="9"/>
    <x v="3"/>
    <n v="1"/>
    <n v="4"/>
    <n v="0"/>
  </r>
  <r>
    <x v="8"/>
    <x v="1"/>
    <n v="104"/>
    <x v="65"/>
    <x v="9"/>
    <x v="3"/>
    <n v="2"/>
    <n v="4"/>
    <n v="0"/>
  </r>
  <r>
    <x v="8"/>
    <x v="1"/>
    <n v="104"/>
    <x v="65"/>
    <x v="9"/>
    <x v="3"/>
    <n v="2"/>
    <n v="4"/>
    <n v="0"/>
  </r>
  <r>
    <x v="8"/>
    <x v="1"/>
    <n v="102"/>
    <x v="56"/>
    <x v="3"/>
    <x v="3"/>
    <n v="1"/>
    <n v="4"/>
    <n v="0"/>
  </r>
  <r>
    <x v="8"/>
    <x v="1"/>
    <n v="102"/>
    <x v="56"/>
    <x v="9"/>
    <x v="3"/>
    <n v="1"/>
    <n v="4"/>
    <m/>
  </r>
  <r>
    <x v="8"/>
    <x v="1"/>
    <n v="102"/>
    <x v="56"/>
    <x v="9"/>
    <x v="3"/>
    <n v="8"/>
    <n v="4"/>
    <m/>
  </r>
  <r>
    <x v="8"/>
    <x v="1"/>
    <n v="101"/>
    <x v="57"/>
    <x v="9"/>
    <x v="3"/>
    <n v="1"/>
    <n v="4"/>
    <n v="0"/>
  </r>
  <r>
    <x v="8"/>
    <x v="1"/>
    <n v="29"/>
    <x v="20"/>
    <x v="9"/>
    <x v="3"/>
    <n v="2.5"/>
    <n v="4"/>
    <n v="0"/>
  </r>
  <r>
    <x v="8"/>
    <x v="1"/>
    <n v="21"/>
    <x v="27"/>
    <x v="9"/>
    <x v="3"/>
    <n v="3"/>
    <n v="4"/>
    <n v="0"/>
  </r>
  <r>
    <x v="8"/>
    <x v="1"/>
    <n v="103"/>
    <x v="58"/>
    <x v="9"/>
    <x v="3"/>
    <n v="2"/>
    <n v="4"/>
    <n v="0"/>
  </r>
  <r>
    <x v="8"/>
    <x v="8"/>
    <n v="1"/>
    <x v="60"/>
    <x v="7"/>
    <x v="3"/>
    <n v="5"/>
    <n v="4"/>
    <n v="0"/>
  </r>
  <r>
    <x v="8"/>
    <x v="8"/>
    <n v="1"/>
    <x v="60"/>
    <x v="9"/>
    <x v="3"/>
    <n v="1"/>
    <n v="4"/>
    <m/>
  </r>
  <r>
    <x v="8"/>
    <x v="8"/>
    <n v="1"/>
    <x v="60"/>
    <x v="9"/>
    <x v="3"/>
    <n v="2"/>
    <n v="4"/>
    <m/>
  </r>
  <r>
    <x v="8"/>
    <x v="8"/>
    <n v="10"/>
    <x v="66"/>
    <x v="9"/>
    <x v="3"/>
    <n v="3"/>
    <n v="4"/>
    <m/>
  </r>
  <r>
    <x v="8"/>
    <x v="8"/>
    <n v="0"/>
    <x v="6"/>
    <x v="3"/>
    <x v="3"/>
    <n v="5"/>
    <n v="4"/>
    <m/>
  </r>
  <r>
    <x v="8"/>
    <x v="4"/>
    <s v="QA"/>
    <x v="77"/>
    <x v="9"/>
    <x v="3"/>
    <n v="12"/>
    <n v="4"/>
    <m/>
  </r>
  <r>
    <x v="8"/>
    <x v="4"/>
    <s v="QA"/>
    <x v="77"/>
    <x v="9"/>
    <x v="3"/>
    <n v="21"/>
    <n v="4"/>
    <n v="0"/>
  </r>
  <r>
    <x v="8"/>
    <x v="6"/>
    <n v="2"/>
    <x v="30"/>
    <x v="10"/>
    <x v="3"/>
    <n v="19"/>
    <n v="4"/>
    <n v="0"/>
  </r>
  <r>
    <x v="8"/>
    <x v="6"/>
    <n v="2"/>
    <x v="30"/>
    <x v="10"/>
    <x v="3"/>
    <n v="12"/>
    <n v="4"/>
    <m/>
  </r>
  <r>
    <x v="8"/>
    <x v="6"/>
    <n v="2"/>
    <x v="30"/>
    <x v="10"/>
    <x v="3"/>
    <n v="25"/>
    <n v="4"/>
    <n v="0"/>
  </r>
  <r>
    <x v="8"/>
    <x v="0"/>
    <s v="Analysis"/>
    <x v="49"/>
    <x v="7"/>
    <x v="4"/>
    <n v="3"/>
    <n v="5"/>
    <m/>
  </r>
  <r>
    <x v="8"/>
    <x v="1"/>
    <n v="100"/>
    <x v="54"/>
    <x v="9"/>
    <x v="4"/>
    <n v="1"/>
    <n v="5"/>
    <n v="0"/>
  </r>
  <r>
    <x v="8"/>
    <x v="1"/>
    <n v="21"/>
    <x v="27"/>
    <x v="9"/>
    <x v="4"/>
    <n v="1"/>
    <n v="5"/>
    <n v="0"/>
  </r>
  <r>
    <x v="8"/>
    <x v="8"/>
    <n v="2"/>
    <x v="32"/>
    <x v="9"/>
    <x v="4"/>
    <n v="1"/>
    <n v="5"/>
    <n v="3"/>
  </r>
  <r>
    <x v="8"/>
    <x v="8"/>
    <n v="102"/>
    <x v="59"/>
    <x v="9"/>
    <x v="4"/>
    <n v="1"/>
    <n v="5"/>
    <m/>
  </r>
  <r>
    <x v="8"/>
    <x v="8"/>
    <n v="1"/>
    <x v="60"/>
    <x v="21"/>
    <x v="4"/>
    <n v="8"/>
    <n v="5"/>
    <n v="0"/>
  </r>
  <r>
    <x v="8"/>
    <x v="8"/>
    <n v="1"/>
    <x v="60"/>
    <x v="9"/>
    <x v="4"/>
    <n v="2"/>
    <n v="5"/>
    <n v="0"/>
  </r>
  <r>
    <x v="8"/>
    <x v="8"/>
    <n v="1"/>
    <x v="60"/>
    <x v="9"/>
    <x v="4"/>
    <n v="7"/>
    <n v="5"/>
    <n v="0"/>
  </r>
  <r>
    <x v="8"/>
    <x v="8"/>
    <n v="13"/>
    <x v="47"/>
    <x v="7"/>
    <x v="4"/>
    <n v="3"/>
    <n v="5"/>
    <m/>
  </r>
  <r>
    <x v="8"/>
    <x v="8"/>
    <n v="99"/>
    <x v="33"/>
    <x v="9"/>
    <x v="4"/>
    <n v="2"/>
    <n v="5"/>
    <m/>
  </r>
  <r>
    <x v="8"/>
    <x v="8"/>
    <n v="8"/>
    <x v="44"/>
    <x v="9"/>
    <x v="4"/>
    <n v="1"/>
    <n v="5"/>
    <n v="0"/>
  </r>
  <r>
    <x v="8"/>
    <x v="8"/>
    <n v="0"/>
    <x v="6"/>
    <x v="3"/>
    <x v="4"/>
    <n v="3"/>
    <n v="5"/>
    <m/>
  </r>
  <r>
    <x v="8"/>
    <x v="8"/>
    <n v="117"/>
    <x v="61"/>
    <x v="9"/>
    <x v="4"/>
    <n v="1"/>
    <n v="5"/>
    <m/>
  </r>
  <r>
    <x v="8"/>
    <x v="10"/>
    <n v="0"/>
    <x v="6"/>
    <x v="7"/>
    <x v="4"/>
    <n v="2"/>
    <n v="5"/>
    <m/>
  </r>
  <r>
    <x v="8"/>
    <x v="10"/>
    <n v="0"/>
    <x v="6"/>
    <x v="3"/>
    <x v="4"/>
    <n v="3"/>
    <n v="5"/>
    <m/>
  </r>
  <r>
    <x v="8"/>
    <x v="4"/>
    <s v="QA"/>
    <x v="77"/>
    <x v="9"/>
    <x v="4"/>
    <n v="4"/>
    <n v="5"/>
    <m/>
  </r>
  <r>
    <x v="8"/>
    <x v="3"/>
    <s v="Admin &amp; Misc."/>
    <x v="3"/>
    <x v="12"/>
    <x v="4"/>
    <n v="2"/>
    <n v="5"/>
    <m/>
  </r>
  <r>
    <x v="8"/>
    <x v="3"/>
    <s v="Time Off-Un Plan"/>
    <x v="29"/>
    <x v="6"/>
    <x v="4"/>
    <n v="8"/>
    <n v="5"/>
    <m/>
  </r>
  <r>
    <x v="8"/>
    <x v="6"/>
    <n v="2"/>
    <x v="30"/>
    <x v="10"/>
    <x v="4"/>
    <n v="8"/>
    <n v="5"/>
    <m/>
  </r>
  <r>
    <x v="8"/>
    <x v="6"/>
    <n v="2"/>
    <x v="30"/>
    <x v="10"/>
    <x v="4"/>
    <n v="11"/>
    <n v="5"/>
    <n v="0"/>
  </r>
  <r>
    <x v="8"/>
    <x v="6"/>
    <n v="2"/>
    <x v="30"/>
    <x v="10"/>
    <x v="4"/>
    <n v="5"/>
    <n v="5"/>
    <m/>
  </r>
  <r>
    <x v="8"/>
    <x v="6"/>
    <n v="1"/>
    <x v="30"/>
    <x v="12"/>
    <x v="4"/>
    <n v="3"/>
    <n v="5"/>
    <m/>
  </r>
  <r>
    <x v="9"/>
    <x v="0"/>
    <s v="Production Issue"/>
    <x v="0"/>
    <x v="1"/>
    <x v="0"/>
    <n v="16"/>
    <n v="1"/>
    <m/>
  </r>
  <r>
    <x v="9"/>
    <x v="0"/>
    <s v="Cient UAT Upgrad"/>
    <x v="1"/>
    <x v="1"/>
    <x v="0"/>
    <n v="1"/>
    <n v="1"/>
    <m/>
  </r>
  <r>
    <x v="9"/>
    <x v="0"/>
    <s v="QA Environment U"/>
    <x v="5"/>
    <x v="1"/>
    <x v="0"/>
    <n v="40"/>
    <n v="1"/>
    <m/>
  </r>
  <r>
    <x v="9"/>
    <x v="0"/>
    <s v="Release Upgrade"/>
    <x v="80"/>
    <x v="1"/>
    <x v="0"/>
    <n v="6"/>
    <n v="1"/>
    <m/>
  </r>
  <r>
    <x v="9"/>
    <x v="1"/>
    <n v="1"/>
    <x v="13"/>
    <x v="3"/>
    <x v="0"/>
    <n v="3"/>
    <n v="1"/>
    <n v="0"/>
  </r>
  <r>
    <x v="9"/>
    <x v="4"/>
    <s v="Admin &amp; Misc."/>
    <x v="3"/>
    <x v="3"/>
    <x v="0"/>
    <n v="8"/>
    <n v="1"/>
    <m/>
  </r>
  <r>
    <x v="9"/>
    <x v="4"/>
    <s v="QA"/>
    <x v="77"/>
    <x v="9"/>
    <x v="0"/>
    <n v="10"/>
    <n v="1"/>
    <m/>
  </r>
  <r>
    <x v="9"/>
    <x v="2"/>
    <s v="Production Issue"/>
    <x v="0"/>
    <x v="1"/>
    <x v="0"/>
    <n v="29"/>
    <n v="1"/>
    <m/>
  </r>
  <r>
    <x v="9"/>
    <x v="2"/>
    <s v="Cient UAT Upgrad"/>
    <x v="1"/>
    <x v="1"/>
    <x v="0"/>
    <n v="14.5"/>
    <n v="1"/>
    <n v="0"/>
  </r>
  <r>
    <x v="9"/>
    <x v="2"/>
    <s v="Admin &amp; Misc."/>
    <x v="3"/>
    <x v="1"/>
    <x v="0"/>
    <n v="26"/>
    <n v="1"/>
    <m/>
  </r>
  <r>
    <x v="9"/>
    <x v="2"/>
    <s v="National Gazette"/>
    <x v="11"/>
    <x v="1"/>
    <x v="0"/>
    <n v="8"/>
    <n v="1"/>
    <n v="0"/>
  </r>
  <r>
    <x v="9"/>
    <x v="2"/>
    <s v="QA"/>
    <x v="77"/>
    <x v="1"/>
    <x v="0"/>
    <n v="3"/>
    <n v="1"/>
    <m/>
  </r>
  <r>
    <x v="9"/>
    <x v="3"/>
    <s v="Production Issue"/>
    <x v="0"/>
    <x v="7"/>
    <x v="0"/>
    <n v="10"/>
    <n v="1"/>
    <n v="0"/>
  </r>
  <r>
    <x v="9"/>
    <x v="3"/>
    <s v="Production Issue"/>
    <x v="0"/>
    <x v="9"/>
    <x v="0"/>
    <n v="9"/>
    <n v="1"/>
    <m/>
  </r>
  <r>
    <x v="9"/>
    <x v="1"/>
    <n v="1"/>
    <x v="13"/>
    <x v="3"/>
    <x v="1"/>
    <n v="7"/>
    <n v="2"/>
    <m/>
  </r>
  <r>
    <x v="9"/>
    <x v="1"/>
    <n v="5"/>
    <x v="6"/>
    <x v="3"/>
    <x v="1"/>
    <n v="7"/>
    <n v="2"/>
    <n v="0"/>
  </r>
  <r>
    <x v="9"/>
    <x v="4"/>
    <s v="Admin &amp; Misc."/>
    <x v="3"/>
    <x v="3"/>
    <x v="1"/>
    <n v="8"/>
    <n v="2"/>
    <n v="0"/>
  </r>
  <r>
    <x v="9"/>
    <x v="4"/>
    <s v="QA"/>
    <x v="77"/>
    <x v="9"/>
    <x v="1"/>
    <n v="16"/>
    <n v="2"/>
    <m/>
  </r>
  <r>
    <x v="9"/>
    <x v="2"/>
    <s v="Analysis"/>
    <x v="49"/>
    <x v="13"/>
    <x v="1"/>
    <n v="6"/>
    <n v="2"/>
    <m/>
  </r>
  <r>
    <x v="9"/>
    <x v="2"/>
    <s v="Admin &amp; Misc."/>
    <x v="3"/>
    <x v="3"/>
    <x v="1"/>
    <n v="3"/>
    <n v="2"/>
    <n v="0"/>
  </r>
  <r>
    <x v="9"/>
    <x v="2"/>
    <s v="Admin &amp; Misc."/>
    <x v="3"/>
    <x v="9"/>
    <x v="1"/>
    <n v="24"/>
    <n v="2"/>
    <m/>
  </r>
  <r>
    <x v="9"/>
    <x v="2"/>
    <s v="Bug Fixing"/>
    <x v="22"/>
    <x v="9"/>
    <x v="1"/>
    <n v="6"/>
    <n v="2"/>
    <n v="0"/>
  </r>
  <r>
    <x v="9"/>
    <x v="3"/>
    <s v="Production Issue"/>
    <x v="0"/>
    <x v="7"/>
    <x v="1"/>
    <n v="38"/>
    <n v="2"/>
    <n v="0"/>
  </r>
  <r>
    <x v="9"/>
    <x v="3"/>
    <s v="Production Issue"/>
    <x v="0"/>
    <x v="9"/>
    <x v="1"/>
    <n v="4"/>
    <n v="2"/>
    <m/>
  </r>
  <r>
    <x v="9"/>
    <x v="3"/>
    <s v="Internal Meeting"/>
    <x v="9"/>
    <x v="13"/>
    <x v="1"/>
    <n v="4"/>
    <n v="2"/>
    <m/>
  </r>
  <r>
    <x v="9"/>
    <x v="3"/>
    <s v="Production Upgra"/>
    <x v="23"/>
    <x v="0"/>
    <x v="1"/>
    <n v="5"/>
    <n v="2"/>
    <n v="0"/>
  </r>
  <r>
    <x v="9"/>
    <x v="3"/>
    <s v="Time Off-Planned"/>
    <x v="24"/>
    <x v="6"/>
    <x v="1"/>
    <n v="31"/>
    <n v="2"/>
    <m/>
  </r>
  <r>
    <x v="9"/>
    <x v="3"/>
    <s v="Time Off-Planned"/>
    <x v="24"/>
    <x v="3"/>
    <x v="1"/>
    <n v="6"/>
    <n v="2"/>
    <n v="0"/>
  </r>
  <r>
    <x v="9"/>
    <x v="0"/>
    <s v="Production Issue"/>
    <x v="0"/>
    <x v="9"/>
    <x v="2"/>
    <n v="10"/>
    <n v="3"/>
    <m/>
  </r>
  <r>
    <x v="9"/>
    <x v="1"/>
    <n v="3"/>
    <x v="12"/>
    <x v="9"/>
    <x v="2"/>
    <n v="4"/>
    <n v="3"/>
    <m/>
  </r>
  <r>
    <x v="9"/>
    <x v="1"/>
    <n v="1"/>
    <x v="13"/>
    <x v="3"/>
    <x v="2"/>
    <n v="2"/>
    <n v="3"/>
    <m/>
  </r>
  <r>
    <x v="9"/>
    <x v="1"/>
    <n v="2"/>
    <x v="14"/>
    <x v="9"/>
    <x v="2"/>
    <n v="2"/>
    <n v="3"/>
    <m/>
  </r>
  <r>
    <x v="9"/>
    <x v="1"/>
    <n v="5"/>
    <x v="6"/>
    <x v="7"/>
    <x v="2"/>
    <n v="5"/>
    <n v="3"/>
    <m/>
  </r>
  <r>
    <x v="9"/>
    <x v="1"/>
    <n v="5"/>
    <x v="6"/>
    <x v="3"/>
    <x v="2"/>
    <n v="9"/>
    <n v="3"/>
    <n v="0"/>
  </r>
  <r>
    <x v="9"/>
    <x v="1"/>
    <n v="31"/>
    <x v="42"/>
    <x v="9"/>
    <x v="2"/>
    <n v="2"/>
    <n v="3"/>
    <m/>
  </r>
  <r>
    <x v="9"/>
    <x v="4"/>
    <s v="Admin &amp; Misc."/>
    <x v="3"/>
    <x v="3"/>
    <x v="2"/>
    <n v="3"/>
    <n v="3"/>
    <m/>
  </r>
  <r>
    <x v="9"/>
    <x v="4"/>
    <s v="QA"/>
    <x v="77"/>
    <x v="9"/>
    <x v="2"/>
    <n v="15"/>
    <n v="3"/>
    <n v="0"/>
  </r>
  <r>
    <x v="9"/>
    <x v="2"/>
    <s v="Production Issue"/>
    <x v="0"/>
    <x v="7"/>
    <x v="2"/>
    <n v="14"/>
    <n v="3"/>
    <m/>
  </r>
  <r>
    <x v="9"/>
    <x v="2"/>
    <s v="Analysis"/>
    <x v="49"/>
    <x v="13"/>
    <x v="2"/>
    <n v="7"/>
    <n v="3"/>
    <n v="0"/>
  </r>
  <r>
    <x v="9"/>
    <x v="2"/>
    <s v="Requirement Anal"/>
    <x v="21"/>
    <x v="13"/>
    <x v="2"/>
    <n v="7"/>
    <n v="3"/>
    <m/>
  </r>
  <r>
    <x v="9"/>
    <x v="2"/>
    <s v="QA"/>
    <x v="77"/>
    <x v="13"/>
    <x v="2"/>
    <n v="6"/>
    <n v="3"/>
    <n v="0"/>
  </r>
  <r>
    <x v="9"/>
    <x v="3"/>
    <s v="Production Issue"/>
    <x v="0"/>
    <x v="7"/>
    <x v="2"/>
    <n v="30"/>
    <n v="3"/>
    <n v="0"/>
  </r>
  <r>
    <x v="9"/>
    <x v="3"/>
    <s v="Production Issue"/>
    <x v="0"/>
    <x v="9"/>
    <x v="2"/>
    <n v="16"/>
    <n v="3"/>
    <n v="0"/>
  </r>
  <r>
    <x v="9"/>
    <x v="3"/>
    <s v="Cient UAT Upgrad"/>
    <x v="1"/>
    <x v="7"/>
    <x v="2"/>
    <n v="7"/>
    <n v="3"/>
    <n v="0"/>
  </r>
  <r>
    <x v="9"/>
    <x v="3"/>
    <s v="Cient UAT Upgrad"/>
    <x v="1"/>
    <x v="9"/>
    <x v="2"/>
    <n v="15"/>
    <n v="3"/>
    <n v="0"/>
  </r>
  <r>
    <x v="9"/>
    <x v="3"/>
    <s v="Internal Meeting"/>
    <x v="9"/>
    <x v="3"/>
    <x v="2"/>
    <n v="16"/>
    <n v="3"/>
    <n v="0"/>
  </r>
  <r>
    <x v="9"/>
    <x v="3"/>
    <s v="Time Off-Un Plan"/>
    <x v="29"/>
    <x v="6"/>
    <x v="2"/>
    <n v="12"/>
    <n v="3"/>
    <m/>
  </r>
  <r>
    <x v="9"/>
    <x v="0"/>
    <s v="Production Issue"/>
    <x v="0"/>
    <x v="9"/>
    <x v="3"/>
    <n v="3"/>
    <n v="4"/>
    <m/>
  </r>
  <r>
    <x v="9"/>
    <x v="1"/>
    <n v="99"/>
    <x v="81"/>
    <x v="13"/>
    <x v="3"/>
    <n v="1.5"/>
    <n v="4"/>
    <n v="0"/>
  </r>
  <r>
    <x v="9"/>
    <x v="5"/>
    <n v="6"/>
    <x v="43"/>
    <x v="9"/>
    <x v="3"/>
    <n v="20"/>
    <n v="4"/>
    <m/>
  </r>
  <r>
    <x v="9"/>
    <x v="5"/>
    <n v="7"/>
    <x v="45"/>
    <x v="21"/>
    <x v="3"/>
    <n v="3"/>
    <n v="4"/>
    <n v="0"/>
  </r>
  <r>
    <x v="9"/>
    <x v="5"/>
    <n v="50"/>
    <x v="81"/>
    <x v="13"/>
    <x v="3"/>
    <n v="2"/>
    <n v="4"/>
    <m/>
  </r>
  <r>
    <x v="9"/>
    <x v="5"/>
    <n v="5"/>
    <x v="34"/>
    <x v="9"/>
    <x v="3"/>
    <n v="7"/>
    <n v="4"/>
    <m/>
  </r>
  <r>
    <x v="9"/>
    <x v="5"/>
    <n v="3"/>
    <x v="28"/>
    <x v="21"/>
    <x v="3"/>
    <n v="3"/>
    <n v="4"/>
    <m/>
  </r>
  <r>
    <x v="9"/>
    <x v="5"/>
    <n v="10"/>
    <x v="73"/>
    <x v="21"/>
    <x v="3"/>
    <n v="6"/>
    <n v="4"/>
    <n v="0"/>
  </r>
  <r>
    <x v="9"/>
    <x v="2"/>
    <s v="Requirement Anal"/>
    <x v="21"/>
    <x v="7"/>
    <x v="3"/>
    <n v="2"/>
    <n v="4"/>
    <m/>
  </r>
  <r>
    <x v="9"/>
    <x v="2"/>
    <s v="Requirement Anal"/>
    <x v="21"/>
    <x v="13"/>
    <x v="3"/>
    <n v="3"/>
    <n v="4"/>
    <n v="0"/>
  </r>
  <r>
    <x v="9"/>
    <x v="2"/>
    <s v="Requirement Anal"/>
    <x v="21"/>
    <x v="9"/>
    <x v="3"/>
    <n v="15"/>
    <n v="4"/>
    <n v="0"/>
  </r>
  <r>
    <x v="9"/>
    <x v="3"/>
    <s v="Production Issue"/>
    <x v="0"/>
    <x v="7"/>
    <x v="3"/>
    <n v="8"/>
    <n v="4"/>
    <n v="0"/>
  </r>
  <r>
    <x v="9"/>
    <x v="3"/>
    <s v="Production Issue"/>
    <x v="0"/>
    <x v="9"/>
    <x v="3"/>
    <n v="5.5"/>
    <n v="4"/>
    <n v="0"/>
  </r>
  <r>
    <x v="9"/>
    <x v="3"/>
    <s v="Cient UAT Upgrad"/>
    <x v="1"/>
    <x v="9"/>
    <x v="3"/>
    <n v="42"/>
    <n v="4"/>
    <n v="0"/>
  </r>
  <r>
    <x v="9"/>
    <x v="3"/>
    <s v="In-house Trainin"/>
    <x v="64"/>
    <x v="22"/>
    <x v="3"/>
    <n v="6.5"/>
    <n v="4"/>
    <m/>
  </r>
  <r>
    <x v="9"/>
    <x v="3"/>
    <s v="Internal Meeting"/>
    <x v="9"/>
    <x v="3"/>
    <x v="3"/>
    <n v="28"/>
    <n v="4"/>
    <m/>
  </r>
  <r>
    <x v="9"/>
    <x v="3"/>
    <s v="Admin &amp; Misc."/>
    <x v="3"/>
    <x v="3"/>
    <x v="3"/>
    <n v="2"/>
    <n v="4"/>
    <n v="0"/>
  </r>
  <r>
    <x v="9"/>
    <x v="3"/>
    <s v="Time Off-Un Plan"/>
    <x v="29"/>
    <x v="6"/>
    <x v="3"/>
    <n v="7.5"/>
    <n v="4"/>
    <m/>
  </r>
  <r>
    <x v="9"/>
    <x v="0"/>
    <s v="Production Issue"/>
    <x v="0"/>
    <x v="9"/>
    <x v="4"/>
    <n v="1"/>
    <n v="5"/>
    <m/>
  </r>
  <r>
    <x v="9"/>
    <x v="5"/>
    <n v="57"/>
    <x v="36"/>
    <x v="13"/>
    <x v="4"/>
    <n v="3"/>
    <n v="5"/>
    <m/>
  </r>
  <r>
    <x v="9"/>
    <x v="5"/>
    <n v="57"/>
    <x v="36"/>
    <x v="9"/>
    <x v="4"/>
    <n v="7"/>
    <n v="5"/>
    <n v="0"/>
  </r>
  <r>
    <x v="9"/>
    <x v="5"/>
    <n v="7"/>
    <x v="45"/>
    <x v="9"/>
    <x v="4"/>
    <n v="14"/>
    <n v="5"/>
    <n v="0"/>
  </r>
  <r>
    <x v="9"/>
    <x v="5"/>
    <n v="56"/>
    <x v="37"/>
    <x v="9"/>
    <x v="4"/>
    <n v="1"/>
    <n v="5"/>
    <n v="0"/>
  </r>
  <r>
    <x v="9"/>
    <x v="5"/>
    <n v="3"/>
    <x v="28"/>
    <x v="2"/>
    <x v="4"/>
    <n v="2.5"/>
    <n v="5"/>
    <n v="0"/>
  </r>
  <r>
    <x v="9"/>
    <x v="5"/>
    <n v="3"/>
    <x v="28"/>
    <x v="9"/>
    <x v="4"/>
    <n v="32"/>
    <n v="5"/>
    <n v="0"/>
  </r>
  <r>
    <x v="9"/>
    <x v="5"/>
    <n v="59"/>
    <x v="38"/>
    <x v="9"/>
    <x v="4"/>
    <n v="2"/>
    <n v="5"/>
    <n v="0"/>
  </r>
  <r>
    <x v="9"/>
    <x v="3"/>
    <s v="Production Issue"/>
    <x v="0"/>
    <x v="7"/>
    <x v="4"/>
    <n v="1"/>
    <n v="5"/>
    <n v="0"/>
  </r>
  <r>
    <x v="9"/>
    <x v="3"/>
    <s v="Production Issue"/>
    <x v="0"/>
    <x v="9"/>
    <x v="4"/>
    <n v="9"/>
    <n v="5"/>
    <n v="0"/>
  </r>
  <r>
    <x v="9"/>
    <x v="3"/>
    <s v="Cient UAT Upgrad"/>
    <x v="1"/>
    <x v="9"/>
    <x v="4"/>
    <n v="5.5"/>
    <n v="5"/>
    <n v="0"/>
  </r>
  <r>
    <x v="9"/>
    <x v="3"/>
    <s v="Internal Meeting"/>
    <x v="9"/>
    <x v="13"/>
    <x v="4"/>
    <n v="10"/>
    <n v="5"/>
    <n v="0"/>
  </r>
  <r>
    <x v="9"/>
    <x v="3"/>
    <s v="Internal Meeting"/>
    <x v="9"/>
    <x v="3"/>
    <x v="4"/>
    <n v="21.5"/>
    <n v="5"/>
    <n v="0"/>
  </r>
  <r>
    <x v="9"/>
    <x v="3"/>
    <s v="Time Off-Un Plan"/>
    <x v="29"/>
    <x v="6"/>
    <x v="4"/>
    <n v="6.5"/>
    <n v="5"/>
    <n v="0"/>
  </r>
  <r>
    <x v="10"/>
    <x v="11"/>
    <s v="Development DotN"/>
    <x v="2"/>
    <x v="1"/>
    <x v="0"/>
    <n v="40"/>
    <n v="1"/>
    <n v="0"/>
  </r>
  <r>
    <x v="11"/>
    <x v="0"/>
    <s v="Client Items"/>
    <x v="7"/>
    <x v="10"/>
    <x v="1"/>
    <n v="0"/>
    <n v="2"/>
    <n v="0"/>
  </r>
  <r>
    <x v="11"/>
    <x v="1"/>
    <n v="3"/>
    <x v="12"/>
    <x v="0"/>
    <x v="1"/>
    <n v="106"/>
    <n v="2"/>
    <n v="0"/>
  </r>
  <r>
    <x v="11"/>
    <x v="2"/>
    <s v="Bug Fixing"/>
    <x v="22"/>
    <x v="0"/>
    <x v="1"/>
    <n v="44"/>
    <n v="2"/>
    <n v="0"/>
  </r>
  <r>
    <x v="11"/>
    <x v="1"/>
    <n v="3"/>
    <x v="12"/>
    <x v="2"/>
    <x v="2"/>
    <n v="0"/>
    <n v="3"/>
    <n v="0"/>
  </r>
  <r>
    <x v="11"/>
    <x v="1"/>
    <n v="3"/>
    <x v="12"/>
    <x v="0"/>
    <x v="2"/>
    <n v="73"/>
    <n v="3"/>
    <n v="0"/>
  </r>
  <r>
    <x v="11"/>
    <x v="5"/>
    <n v="3"/>
    <x v="28"/>
    <x v="7"/>
    <x v="2"/>
    <n v="35"/>
    <n v="3"/>
    <n v="0"/>
  </r>
  <r>
    <x v="11"/>
    <x v="5"/>
    <n v="3"/>
    <x v="28"/>
    <x v="0"/>
    <x v="2"/>
    <n v="0"/>
    <n v="3"/>
    <n v="0"/>
  </r>
  <r>
    <x v="11"/>
    <x v="5"/>
    <n v="8"/>
    <x v="82"/>
    <x v="0"/>
    <x v="2"/>
    <n v="57"/>
    <n v="3"/>
    <m/>
  </r>
  <r>
    <x v="11"/>
    <x v="5"/>
    <n v="7"/>
    <x v="45"/>
    <x v="0"/>
    <x v="3"/>
    <n v="38.5"/>
    <n v="4"/>
    <n v="0"/>
  </r>
  <r>
    <x v="11"/>
    <x v="5"/>
    <n v="7"/>
    <x v="45"/>
    <x v="13"/>
    <x v="3"/>
    <n v="2"/>
    <n v="4"/>
    <m/>
  </r>
  <r>
    <x v="11"/>
    <x v="5"/>
    <n v="7"/>
    <x v="45"/>
    <x v="3"/>
    <x v="3"/>
    <n v="1.75"/>
    <n v="4"/>
    <m/>
  </r>
  <r>
    <x v="11"/>
    <x v="5"/>
    <n v="7"/>
    <x v="45"/>
    <x v="9"/>
    <x v="3"/>
    <n v="4.75"/>
    <n v="4"/>
    <m/>
  </r>
  <r>
    <x v="11"/>
    <x v="5"/>
    <n v="3"/>
    <x v="28"/>
    <x v="2"/>
    <x v="3"/>
    <n v="0"/>
    <n v="4"/>
    <m/>
  </r>
  <r>
    <x v="11"/>
    <x v="5"/>
    <n v="3"/>
    <x v="28"/>
    <x v="0"/>
    <x v="3"/>
    <n v="0"/>
    <n v="4"/>
    <n v="0"/>
  </r>
  <r>
    <x v="11"/>
    <x v="5"/>
    <n v="0"/>
    <x v="6"/>
    <x v="4"/>
    <x v="3"/>
    <n v="0.3"/>
    <n v="4"/>
    <n v="0"/>
  </r>
  <r>
    <x v="11"/>
    <x v="5"/>
    <n v="0"/>
    <x v="6"/>
    <x v="11"/>
    <x v="3"/>
    <n v="1"/>
    <n v="4"/>
    <n v="0"/>
  </r>
  <r>
    <x v="11"/>
    <x v="5"/>
    <n v="9"/>
    <x v="83"/>
    <x v="0"/>
    <x v="3"/>
    <n v="24"/>
    <n v="4"/>
    <n v="12"/>
  </r>
  <r>
    <x v="11"/>
    <x v="5"/>
    <n v="10"/>
    <x v="73"/>
    <x v="0"/>
    <x v="3"/>
    <n v="13"/>
    <n v="4"/>
    <n v="0"/>
  </r>
  <r>
    <x v="11"/>
    <x v="5"/>
    <n v="10"/>
    <x v="73"/>
    <x v="9"/>
    <x v="3"/>
    <n v="3.5"/>
    <n v="4"/>
    <n v="0"/>
  </r>
  <r>
    <x v="11"/>
    <x v="5"/>
    <n v="8"/>
    <x v="82"/>
    <x v="2"/>
    <x v="3"/>
    <n v="43"/>
    <n v="4"/>
    <n v="0.9"/>
  </r>
  <r>
    <x v="11"/>
    <x v="5"/>
    <n v="8"/>
    <x v="82"/>
    <x v="0"/>
    <x v="3"/>
    <n v="8"/>
    <n v="4"/>
    <n v="0.9"/>
  </r>
  <r>
    <x v="11"/>
    <x v="2"/>
    <s v="Client Items"/>
    <x v="7"/>
    <x v="0"/>
    <x v="3"/>
    <n v="0"/>
    <n v="4"/>
    <n v="0"/>
  </r>
  <r>
    <x v="11"/>
    <x v="2"/>
    <s v="Admin &amp; Misc."/>
    <x v="3"/>
    <x v="3"/>
    <x v="3"/>
    <n v="2"/>
    <n v="4"/>
    <n v="0"/>
  </r>
  <r>
    <x v="11"/>
    <x v="3"/>
    <s v="In-house Trainin"/>
    <x v="64"/>
    <x v="17"/>
    <x v="3"/>
    <n v="5.5"/>
    <n v="4"/>
    <n v="0"/>
  </r>
  <r>
    <x v="11"/>
    <x v="3"/>
    <s v="Internal Meeting"/>
    <x v="9"/>
    <x v="3"/>
    <x v="3"/>
    <n v="5.15"/>
    <n v="4"/>
    <m/>
  </r>
  <r>
    <x v="11"/>
    <x v="3"/>
    <s v="Time Off-Un Plan"/>
    <x v="29"/>
    <x v="6"/>
    <x v="3"/>
    <n v="8"/>
    <n v="4"/>
    <n v="0"/>
  </r>
  <r>
    <x v="11"/>
    <x v="4"/>
    <s v="In-house Trainin"/>
    <x v="64"/>
    <x v="3"/>
    <x v="4"/>
    <n v="5.5"/>
    <n v="5"/>
    <m/>
  </r>
  <r>
    <x v="11"/>
    <x v="5"/>
    <n v="57"/>
    <x v="36"/>
    <x v="2"/>
    <x v="4"/>
    <n v="2"/>
    <n v="5"/>
    <m/>
  </r>
  <r>
    <x v="11"/>
    <x v="5"/>
    <n v="57"/>
    <x v="36"/>
    <x v="0"/>
    <x v="4"/>
    <n v="17"/>
    <n v="5"/>
    <m/>
  </r>
  <r>
    <x v="11"/>
    <x v="5"/>
    <n v="57"/>
    <x v="36"/>
    <x v="13"/>
    <x v="4"/>
    <n v="1"/>
    <n v="5"/>
    <n v="0"/>
  </r>
  <r>
    <x v="11"/>
    <x v="5"/>
    <n v="7"/>
    <x v="45"/>
    <x v="2"/>
    <x v="4"/>
    <n v="1"/>
    <n v="5"/>
    <n v="40"/>
  </r>
  <r>
    <x v="11"/>
    <x v="5"/>
    <n v="56"/>
    <x v="37"/>
    <x v="2"/>
    <x v="4"/>
    <n v="11"/>
    <n v="5"/>
    <m/>
  </r>
  <r>
    <x v="11"/>
    <x v="5"/>
    <n v="56"/>
    <x v="37"/>
    <x v="0"/>
    <x v="4"/>
    <n v="30.25"/>
    <n v="5"/>
    <m/>
  </r>
  <r>
    <x v="11"/>
    <x v="5"/>
    <n v="56"/>
    <x v="37"/>
    <x v="13"/>
    <x v="4"/>
    <n v="2"/>
    <n v="5"/>
    <m/>
  </r>
  <r>
    <x v="11"/>
    <x v="5"/>
    <n v="56"/>
    <x v="37"/>
    <x v="3"/>
    <x v="4"/>
    <n v="1"/>
    <n v="5"/>
    <n v="0"/>
  </r>
  <r>
    <x v="11"/>
    <x v="5"/>
    <n v="56"/>
    <x v="37"/>
    <x v="8"/>
    <x v="4"/>
    <n v="3"/>
    <n v="5"/>
    <m/>
  </r>
  <r>
    <x v="11"/>
    <x v="5"/>
    <n v="56"/>
    <x v="37"/>
    <x v="9"/>
    <x v="4"/>
    <n v="15.5"/>
    <n v="5"/>
    <n v="0"/>
  </r>
  <r>
    <x v="11"/>
    <x v="5"/>
    <n v="0"/>
    <x v="6"/>
    <x v="4"/>
    <x v="4"/>
    <n v="6.5"/>
    <n v="5"/>
    <n v="0"/>
  </r>
  <r>
    <x v="11"/>
    <x v="3"/>
    <s v="In-house Trainin"/>
    <x v="64"/>
    <x v="17"/>
    <x v="4"/>
    <n v="3"/>
    <n v="5"/>
    <m/>
  </r>
  <r>
    <x v="11"/>
    <x v="3"/>
    <s v="Internal Meeting"/>
    <x v="9"/>
    <x v="2"/>
    <x v="4"/>
    <n v="1"/>
    <n v="5"/>
    <m/>
  </r>
  <r>
    <x v="11"/>
    <x v="3"/>
    <s v="Internal Meeting"/>
    <x v="9"/>
    <x v="3"/>
    <x v="4"/>
    <n v="13.25"/>
    <n v="5"/>
    <m/>
  </r>
  <r>
    <x v="11"/>
    <x v="3"/>
    <s v="Time Off-Un Plan"/>
    <x v="29"/>
    <x v="6"/>
    <x v="4"/>
    <n v="4"/>
    <n v="5"/>
    <n v="0"/>
  </r>
  <r>
    <x v="12"/>
    <x v="0"/>
    <s v="Bug Fixing"/>
    <x v="22"/>
    <x v="1"/>
    <x v="0"/>
    <n v="16"/>
    <n v="1"/>
    <n v="0"/>
  </r>
  <r>
    <x v="12"/>
    <x v="0"/>
    <s v="QA"/>
    <x v="77"/>
    <x v="1"/>
    <x v="0"/>
    <n v="6"/>
    <n v="1"/>
    <m/>
  </r>
  <r>
    <x v="12"/>
    <x v="0"/>
    <s v="QA"/>
    <x v="77"/>
    <x v="9"/>
    <x v="0"/>
    <n v="18"/>
    <n v="1"/>
    <m/>
  </r>
  <r>
    <x v="12"/>
    <x v="1"/>
    <n v="6"/>
    <x v="84"/>
    <x v="9"/>
    <x v="0"/>
    <n v="13"/>
    <n v="1"/>
    <m/>
  </r>
  <r>
    <x v="12"/>
    <x v="12"/>
    <s v="Internal Meeting"/>
    <x v="9"/>
    <x v="1"/>
    <x v="0"/>
    <n v="11"/>
    <n v="1"/>
    <m/>
  </r>
  <r>
    <x v="12"/>
    <x v="2"/>
    <s v="Client Items"/>
    <x v="7"/>
    <x v="1"/>
    <x v="0"/>
    <n v="48"/>
    <n v="1"/>
    <m/>
  </r>
  <r>
    <x v="12"/>
    <x v="2"/>
    <s v="Internal Meeting"/>
    <x v="9"/>
    <x v="3"/>
    <x v="0"/>
    <n v="11"/>
    <n v="1"/>
    <n v="0"/>
  </r>
  <r>
    <x v="12"/>
    <x v="2"/>
    <s v="QA"/>
    <x v="77"/>
    <x v="9"/>
    <x v="0"/>
    <n v="49"/>
    <n v="1"/>
    <n v="0"/>
  </r>
  <r>
    <x v="12"/>
    <x v="7"/>
    <s v="TIME"/>
    <x v="30"/>
    <x v="6"/>
    <x v="1"/>
    <n v="8"/>
    <n v="2"/>
    <m/>
  </r>
  <r>
    <x v="12"/>
    <x v="0"/>
    <s v="Cient UAT Upgrad"/>
    <x v="1"/>
    <x v="9"/>
    <x v="1"/>
    <n v="4"/>
    <n v="2"/>
    <n v="0"/>
  </r>
  <r>
    <x v="12"/>
    <x v="0"/>
    <s v="Bug Fixing"/>
    <x v="22"/>
    <x v="9"/>
    <x v="1"/>
    <n v="13"/>
    <n v="2"/>
    <n v="0"/>
  </r>
  <r>
    <x v="12"/>
    <x v="1"/>
    <n v="99"/>
    <x v="81"/>
    <x v="13"/>
    <x v="1"/>
    <n v="1"/>
    <n v="2"/>
    <m/>
  </r>
  <r>
    <x v="12"/>
    <x v="1"/>
    <n v="4"/>
    <x v="26"/>
    <x v="21"/>
    <x v="1"/>
    <n v="39"/>
    <n v="2"/>
    <n v="8"/>
  </r>
  <r>
    <x v="12"/>
    <x v="4"/>
    <s v="Internal Meeting"/>
    <x v="9"/>
    <x v="3"/>
    <x v="1"/>
    <n v="8"/>
    <n v="2"/>
    <n v="0"/>
  </r>
  <r>
    <x v="12"/>
    <x v="4"/>
    <s v="QA"/>
    <x v="77"/>
    <x v="9"/>
    <x v="1"/>
    <n v="50.5"/>
    <n v="2"/>
    <m/>
  </r>
  <r>
    <x v="12"/>
    <x v="2"/>
    <s v="QA"/>
    <x v="77"/>
    <x v="9"/>
    <x v="1"/>
    <n v="1"/>
    <n v="2"/>
    <m/>
  </r>
  <r>
    <x v="12"/>
    <x v="3"/>
    <s v="Internal Meeting"/>
    <x v="9"/>
    <x v="3"/>
    <x v="1"/>
    <n v="6"/>
    <n v="2"/>
    <m/>
  </r>
  <r>
    <x v="12"/>
    <x v="3"/>
    <s v="Admin &amp; Misc."/>
    <x v="3"/>
    <x v="3"/>
    <x v="1"/>
    <n v="4"/>
    <n v="2"/>
    <m/>
  </r>
  <r>
    <x v="12"/>
    <x v="3"/>
    <s v="Requirement Writ"/>
    <x v="72"/>
    <x v="7"/>
    <x v="1"/>
    <n v="14"/>
    <n v="2"/>
    <m/>
  </r>
  <r>
    <x v="12"/>
    <x v="3"/>
    <s v="Time Off-Planned"/>
    <x v="24"/>
    <x v="6"/>
    <x v="1"/>
    <n v="8"/>
    <n v="2"/>
    <m/>
  </r>
  <r>
    <x v="12"/>
    <x v="3"/>
    <s v="Time Off-Un Plan"/>
    <x v="29"/>
    <x v="6"/>
    <x v="1"/>
    <n v="12.5"/>
    <n v="2"/>
    <m/>
  </r>
  <r>
    <x v="12"/>
    <x v="0"/>
    <s v="Cient UAT Upgrad"/>
    <x v="1"/>
    <x v="9"/>
    <x v="2"/>
    <n v="18"/>
    <n v="3"/>
    <n v="0"/>
  </r>
  <r>
    <x v="12"/>
    <x v="1"/>
    <n v="8"/>
    <x v="25"/>
    <x v="21"/>
    <x v="2"/>
    <n v="6"/>
    <n v="3"/>
    <n v="40"/>
  </r>
  <r>
    <x v="12"/>
    <x v="1"/>
    <n v="8"/>
    <x v="25"/>
    <x v="9"/>
    <x v="2"/>
    <n v="42.5"/>
    <n v="3"/>
    <n v="40"/>
  </r>
  <r>
    <x v="12"/>
    <x v="1"/>
    <n v="8"/>
    <x v="25"/>
    <x v="9"/>
    <x v="2"/>
    <n v="10"/>
    <n v="3"/>
    <n v="40"/>
  </r>
  <r>
    <x v="12"/>
    <x v="1"/>
    <n v="4"/>
    <x v="26"/>
    <x v="21"/>
    <x v="2"/>
    <n v="3"/>
    <n v="3"/>
    <n v="0"/>
  </r>
  <r>
    <x v="12"/>
    <x v="1"/>
    <n v="4"/>
    <x v="26"/>
    <x v="9"/>
    <x v="2"/>
    <n v="35"/>
    <n v="3"/>
    <n v="0"/>
  </r>
  <r>
    <x v="12"/>
    <x v="1"/>
    <n v="4"/>
    <x v="26"/>
    <x v="9"/>
    <x v="2"/>
    <n v="32.5"/>
    <n v="3"/>
    <n v="0"/>
  </r>
  <r>
    <x v="12"/>
    <x v="2"/>
    <s v="Cient UAT Upgrad"/>
    <x v="1"/>
    <x v="9"/>
    <x v="2"/>
    <n v="4"/>
    <n v="3"/>
    <m/>
  </r>
  <r>
    <x v="12"/>
    <x v="3"/>
    <s v="Internal Meeting"/>
    <x v="9"/>
    <x v="3"/>
    <x v="2"/>
    <n v="22"/>
    <n v="3"/>
    <m/>
  </r>
  <r>
    <x v="12"/>
    <x v="3"/>
    <s v="Time Off-Un Plan"/>
    <x v="29"/>
    <x v="6"/>
    <x v="2"/>
    <n v="10"/>
    <n v="3"/>
    <m/>
  </r>
  <r>
    <x v="12"/>
    <x v="3"/>
    <s v="Time Off-Un Plan"/>
    <x v="29"/>
    <x v="14"/>
    <x v="2"/>
    <n v="1"/>
    <n v="3"/>
    <m/>
  </r>
  <r>
    <x v="12"/>
    <x v="7"/>
    <n v="1"/>
    <x v="31"/>
    <x v="3"/>
    <x v="3"/>
    <n v="6"/>
    <n v="4"/>
    <m/>
  </r>
  <r>
    <x v="12"/>
    <x v="7"/>
    <s v="TIME"/>
    <x v="30"/>
    <x v="23"/>
    <x v="3"/>
    <n v="8"/>
    <n v="4"/>
    <n v="0"/>
  </r>
  <r>
    <x v="12"/>
    <x v="7"/>
    <s v="TIME"/>
    <x v="30"/>
    <x v="14"/>
    <x v="3"/>
    <n v="1"/>
    <n v="4"/>
    <m/>
  </r>
  <r>
    <x v="12"/>
    <x v="1"/>
    <n v="8"/>
    <x v="25"/>
    <x v="9"/>
    <x v="3"/>
    <n v="33"/>
    <n v="4"/>
    <n v="0"/>
  </r>
  <r>
    <x v="12"/>
    <x v="1"/>
    <n v="4"/>
    <x v="26"/>
    <x v="9"/>
    <x v="3"/>
    <n v="31"/>
    <n v="4"/>
    <m/>
  </r>
  <r>
    <x v="12"/>
    <x v="1"/>
    <n v="29"/>
    <x v="20"/>
    <x v="9"/>
    <x v="3"/>
    <n v="3"/>
    <n v="4"/>
    <n v="0"/>
  </r>
  <r>
    <x v="12"/>
    <x v="1"/>
    <n v="21"/>
    <x v="27"/>
    <x v="9"/>
    <x v="3"/>
    <n v="4"/>
    <n v="4"/>
    <n v="0"/>
  </r>
  <r>
    <x v="12"/>
    <x v="8"/>
    <n v="6"/>
    <x v="63"/>
    <x v="9"/>
    <x v="3"/>
    <n v="5"/>
    <n v="4"/>
    <n v="0"/>
  </r>
  <r>
    <x v="12"/>
    <x v="5"/>
    <n v="50"/>
    <x v="81"/>
    <x v="13"/>
    <x v="3"/>
    <n v="4"/>
    <n v="4"/>
    <m/>
  </r>
  <r>
    <x v="12"/>
    <x v="5"/>
    <n v="4"/>
    <x v="85"/>
    <x v="9"/>
    <x v="3"/>
    <n v="5"/>
    <n v="4"/>
    <m/>
  </r>
  <r>
    <x v="12"/>
    <x v="3"/>
    <s v="Internal Meeting"/>
    <x v="9"/>
    <x v="3"/>
    <x v="3"/>
    <n v="9"/>
    <n v="4"/>
    <m/>
  </r>
  <r>
    <x v="12"/>
    <x v="3"/>
    <s v="Time Off-Un Plan"/>
    <x v="29"/>
    <x v="6"/>
    <x v="3"/>
    <n v="12"/>
    <n v="4"/>
    <m/>
  </r>
  <r>
    <x v="12"/>
    <x v="6"/>
    <n v="2"/>
    <x v="30"/>
    <x v="10"/>
    <x v="3"/>
    <n v="47"/>
    <n v="4"/>
    <n v="0"/>
  </r>
  <r>
    <x v="12"/>
    <x v="7"/>
    <n v="1"/>
    <x v="31"/>
    <x v="3"/>
    <x v="4"/>
    <n v="8"/>
    <n v="5"/>
    <m/>
  </r>
  <r>
    <x v="12"/>
    <x v="7"/>
    <s v="TIME"/>
    <x v="30"/>
    <x v="24"/>
    <x v="4"/>
    <n v="1.5"/>
    <n v="5"/>
    <m/>
  </r>
  <r>
    <x v="12"/>
    <x v="1"/>
    <n v="21"/>
    <x v="27"/>
    <x v="2"/>
    <x v="4"/>
    <n v="5"/>
    <n v="5"/>
    <m/>
  </r>
  <r>
    <x v="12"/>
    <x v="8"/>
    <n v="13"/>
    <x v="47"/>
    <x v="9"/>
    <x v="4"/>
    <n v="3"/>
    <n v="5"/>
    <n v="0"/>
  </r>
  <r>
    <x v="12"/>
    <x v="8"/>
    <n v="6"/>
    <x v="63"/>
    <x v="9"/>
    <x v="4"/>
    <n v="7"/>
    <n v="5"/>
    <m/>
  </r>
  <r>
    <x v="12"/>
    <x v="8"/>
    <n v="0"/>
    <x v="6"/>
    <x v="11"/>
    <x v="4"/>
    <n v="7"/>
    <n v="5"/>
    <m/>
  </r>
  <r>
    <x v="12"/>
    <x v="10"/>
    <n v="0"/>
    <x v="6"/>
    <x v="7"/>
    <x v="4"/>
    <n v="5"/>
    <n v="5"/>
    <m/>
  </r>
  <r>
    <x v="12"/>
    <x v="5"/>
    <n v="57"/>
    <x v="36"/>
    <x v="9"/>
    <x v="4"/>
    <n v="14"/>
    <n v="5"/>
    <m/>
  </r>
  <r>
    <x v="12"/>
    <x v="5"/>
    <n v="50"/>
    <x v="81"/>
    <x v="13"/>
    <x v="4"/>
    <n v="10.5"/>
    <n v="5"/>
    <m/>
  </r>
  <r>
    <x v="12"/>
    <x v="5"/>
    <n v="50"/>
    <x v="81"/>
    <x v="9"/>
    <x v="4"/>
    <n v="3"/>
    <n v="5"/>
    <m/>
  </r>
  <r>
    <x v="12"/>
    <x v="5"/>
    <n v="56"/>
    <x v="37"/>
    <x v="9"/>
    <x v="4"/>
    <n v="17"/>
    <n v="5"/>
    <m/>
  </r>
  <r>
    <x v="12"/>
    <x v="5"/>
    <n v="59"/>
    <x v="38"/>
    <x v="9"/>
    <x v="4"/>
    <n v="14"/>
    <n v="5"/>
    <n v="0"/>
  </r>
  <r>
    <x v="12"/>
    <x v="3"/>
    <s v="Internal Meeting"/>
    <x v="9"/>
    <x v="3"/>
    <x v="4"/>
    <n v="5"/>
    <n v="5"/>
    <m/>
  </r>
  <r>
    <x v="12"/>
    <x v="3"/>
    <s v="Time Off-Planned"/>
    <x v="24"/>
    <x v="6"/>
    <x v="4"/>
    <n v="8"/>
    <n v="5"/>
    <n v="0"/>
  </r>
  <r>
    <x v="12"/>
    <x v="6"/>
    <n v="2"/>
    <x v="30"/>
    <x v="10"/>
    <x v="4"/>
    <n v="4"/>
    <n v="5"/>
    <m/>
  </r>
  <r>
    <x v="13"/>
    <x v="0"/>
    <s v="Development DB"/>
    <x v="2"/>
    <x v="1"/>
    <x v="0"/>
    <n v="33"/>
    <n v="1"/>
    <m/>
  </r>
  <r>
    <x v="13"/>
    <x v="0"/>
    <s v="Bug Fixing"/>
    <x v="22"/>
    <x v="1"/>
    <x v="0"/>
    <n v="13"/>
    <n v="1"/>
    <m/>
  </r>
  <r>
    <x v="13"/>
    <x v="13"/>
    <s v="Bug Fixing"/>
    <x v="22"/>
    <x v="1"/>
    <x v="0"/>
    <n v="1"/>
    <n v="1"/>
    <n v="0"/>
  </r>
  <r>
    <x v="13"/>
    <x v="4"/>
    <s v="Bug Fixing"/>
    <x v="22"/>
    <x v="2"/>
    <x v="0"/>
    <n v="1"/>
    <n v="1"/>
    <n v="0"/>
  </r>
  <r>
    <x v="13"/>
    <x v="2"/>
    <s v="Analysis"/>
    <x v="49"/>
    <x v="1"/>
    <x v="0"/>
    <n v="1"/>
    <n v="1"/>
    <m/>
  </r>
  <r>
    <x v="13"/>
    <x v="2"/>
    <s v="Client Items"/>
    <x v="7"/>
    <x v="0"/>
    <x v="0"/>
    <n v="36.5"/>
    <n v="1"/>
    <m/>
  </r>
  <r>
    <x v="13"/>
    <x v="2"/>
    <s v="Client Items"/>
    <x v="7"/>
    <x v="1"/>
    <x v="0"/>
    <n v="92"/>
    <n v="1"/>
    <n v="0"/>
  </r>
  <r>
    <x v="13"/>
    <x v="2"/>
    <s v="In-house Trainin"/>
    <x v="64"/>
    <x v="1"/>
    <x v="0"/>
    <n v="1"/>
    <n v="1"/>
    <n v="0"/>
  </r>
  <r>
    <x v="13"/>
    <x v="2"/>
    <s v="Admin &amp; Misc."/>
    <x v="3"/>
    <x v="1"/>
    <x v="0"/>
    <n v="9"/>
    <n v="1"/>
    <n v="0"/>
  </r>
  <r>
    <x v="13"/>
    <x v="2"/>
    <s v="National Gazette"/>
    <x v="11"/>
    <x v="1"/>
    <x v="0"/>
    <n v="8"/>
    <n v="1"/>
    <n v="0"/>
  </r>
  <r>
    <x v="13"/>
    <x v="3"/>
    <s v="Admin &amp; Misc."/>
    <x v="3"/>
    <x v="3"/>
    <x v="0"/>
    <n v="2.5"/>
    <n v="1"/>
    <n v="0"/>
  </r>
  <r>
    <x v="13"/>
    <x v="0"/>
    <s v="Release Environm"/>
    <x v="80"/>
    <x v="4"/>
    <x v="1"/>
    <n v="6"/>
    <n v="2"/>
    <m/>
  </r>
  <r>
    <x v="13"/>
    <x v="4"/>
    <s v="Production Issue"/>
    <x v="0"/>
    <x v="7"/>
    <x v="1"/>
    <n v="11"/>
    <n v="2"/>
    <m/>
  </r>
  <r>
    <x v="13"/>
    <x v="4"/>
    <s v="Support Items"/>
    <x v="40"/>
    <x v="3"/>
    <x v="1"/>
    <n v="1"/>
    <n v="2"/>
    <m/>
  </r>
  <r>
    <x v="13"/>
    <x v="2"/>
    <s v="Production Issue"/>
    <x v="0"/>
    <x v="7"/>
    <x v="1"/>
    <n v="4"/>
    <n v="2"/>
    <n v="0"/>
  </r>
  <r>
    <x v="13"/>
    <x v="2"/>
    <s v="Client Items"/>
    <x v="7"/>
    <x v="10"/>
    <x v="1"/>
    <n v="92"/>
    <n v="2"/>
    <n v="0"/>
  </r>
  <r>
    <x v="13"/>
    <x v="2"/>
    <s v="Client Items"/>
    <x v="7"/>
    <x v="0"/>
    <x v="1"/>
    <n v="2"/>
    <n v="2"/>
    <m/>
  </r>
  <r>
    <x v="13"/>
    <x v="2"/>
    <s v="Client Items"/>
    <x v="7"/>
    <x v="3"/>
    <x v="1"/>
    <n v="1"/>
    <n v="2"/>
    <m/>
  </r>
  <r>
    <x v="13"/>
    <x v="2"/>
    <s v="Development DB"/>
    <x v="2"/>
    <x v="0"/>
    <x v="1"/>
    <n v="3"/>
    <n v="2"/>
    <m/>
  </r>
  <r>
    <x v="13"/>
    <x v="2"/>
    <s v="Internal Meeting"/>
    <x v="9"/>
    <x v="3"/>
    <x v="1"/>
    <n v="1"/>
    <n v="2"/>
    <m/>
  </r>
  <r>
    <x v="13"/>
    <x v="2"/>
    <s v="National Gazette"/>
    <x v="11"/>
    <x v="6"/>
    <x v="1"/>
    <n v="8"/>
    <n v="2"/>
    <m/>
  </r>
  <r>
    <x v="13"/>
    <x v="2"/>
    <s v="Production Upgra"/>
    <x v="23"/>
    <x v="0"/>
    <x v="1"/>
    <n v="5"/>
    <n v="2"/>
    <m/>
  </r>
  <r>
    <x v="13"/>
    <x v="2"/>
    <s v="Support Items"/>
    <x v="40"/>
    <x v="2"/>
    <x v="1"/>
    <n v="2"/>
    <n v="2"/>
    <m/>
  </r>
  <r>
    <x v="13"/>
    <x v="2"/>
    <s v="Time Off-Planned"/>
    <x v="24"/>
    <x v="6"/>
    <x v="1"/>
    <n v="8"/>
    <n v="2"/>
    <n v="0"/>
  </r>
  <r>
    <x v="13"/>
    <x v="3"/>
    <s v="Development DB"/>
    <x v="2"/>
    <x v="0"/>
    <x v="1"/>
    <n v="28"/>
    <n v="2"/>
    <n v="0"/>
  </r>
  <r>
    <x v="13"/>
    <x v="3"/>
    <s v="Admin &amp; Misc."/>
    <x v="3"/>
    <x v="3"/>
    <x v="1"/>
    <n v="1"/>
    <n v="2"/>
    <m/>
  </r>
  <r>
    <x v="13"/>
    <x v="1"/>
    <n v="3"/>
    <x v="12"/>
    <x v="0"/>
    <x v="2"/>
    <n v="7"/>
    <n v="3"/>
    <m/>
  </r>
  <r>
    <x v="13"/>
    <x v="4"/>
    <s v="Development DB"/>
    <x v="2"/>
    <x v="0"/>
    <x v="2"/>
    <n v="15"/>
    <n v="3"/>
    <m/>
  </r>
  <r>
    <x v="13"/>
    <x v="4"/>
    <s v="Bug Fixing"/>
    <x v="22"/>
    <x v="2"/>
    <x v="2"/>
    <n v="8"/>
    <n v="3"/>
    <m/>
  </r>
  <r>
    <x v="13"/>
    <x v="2"/>
    <s v="Production Issue"/>
    <x v="0"/>
    <x v="7"/>
    <x v="2"/>
    <n v="5"/>
    <n v="3"/>
    <m/>
  </r>
  <r>
    <x v="13"/>
    <x v="2"/>
    <s v="Production Issue"/>
    <x v="0"/>
    <x v="2"/>
    <x v="2"/>
    <n v="13"/>
    <n v="3"/>
    <m/>
  </r>
  <r>
    <x v="13"/>
    <x v="2"/>
    <s v="Client Items"/>
    <x v="7"/>
    <x v="10"/>
    <x v="2"/>
    <n v="40"/>
    <n v="3"/>
    <n v="0"/>
  </r>
  <r>
    <x v="13"/>
    <x v="2"/>
    <s v="In-house Trainin"/>
    <x v="64"/>
    <x v="3"/>
    <x v="2"/>
    <n v="1"/>
    <n v="3"/>
    <n v="0"/>
  </r>
  <r>
    <x v="13"/>
    <x v="2"/>
    <s v="Bug Fixing"/>
    <x v="22"/>
    <x v="2"/>
    <x v="2"/>
    <n v="1"/>
    <n v="3"/>
    <m/>
  </r>
  <r>
    <x v="13"/>
    <x v="2"/>
    <s v="Support Items"/>
    <x v="40"/>
    <x v="2"/>
    <x v="2"/>
    <n v="5"/>
    <n v="3"/>
    <n v="0"/>
  </r>
  <r>
    <x v="13"/>
    <x v="3"/>
    <s v="Admin &amp; Misc."/>
    <x v="3"/>
    <x v="3"/>
    <x v="2"/>
    <n v="2"/>
    <n v="3"/>
    <m/>
  </r>
  <r>
    <x v="13"/>
    <x v="6"/>
    <n v="1"/>
    <x v="30"/>
    <x v="10"/>
    <x v="2"/>
    <n v="11"/>
    <n v="3"/>
    <m/>
  </r>
  <r>
    <x v="13"/>
    <x v="6"/>
    <n v="1"/>
    <x v="30"/>
    <x v="10"/>
    <x v="2"/>
    <n v="14"/>
    <n v="3"/>
    <m/>
  </r>
  <r>
    <x v="13"/>
    <x v="6"/>
    <n v="1"/>
    <x v="30"/>
    <x v="10"/>
    <x v="2"/>
    <n v="29"/>
    <n v="3"/>
    <m/>
  </r>
  <r>
    <x v="13"/>
    <x v="6"/>
    <n v="1"/>
    <x v="30"/>
    <x v="10"/>
    <x v="2"/>
    <n v="11"/>
    <n v="3"/>
    <m/>
  </r>
  <r>
    <x v="13"/>
    <x v="6"/>
    <n v="1"/>
    <x v="30"/>
    <x v="10"/>
    <x v="2"/>
    <n v="24"/>
    <n v="3"/>
    <m/>
  </r>
  <r>
    <x v="13"/>
    <x v="8"/>
    <n v="0"/>
    <x v="6"/>
    <x v="11"/>
    <x v="3"/>
    <n v="16"/>
    <n v="4"/>
    <m/>
  </r>
  <r>
    <x v="13"/>
    <x v="4"/>
    <s v="Bug Fixing"/>
    <x v="22"/>
    <x v="2"/>
    <x v="3"/>
    <n v="2"/>
    <n v="4"/>
    <m/>
  </r>
  <r>
    <x v="13"/>
    <x v="2"/>
    <s v="Bug Fixing"/>
    <x v="22"/>
    <x v="2"/>
    <x v="3"/>
    <n v="6"/>
    <n v="4"/>
    <m/>
  </r>
  <r>
    <x v="13"/>
    <x v="2"/>
    <s v="Support Items"/>
    <x v="40"/>
    <x v="7"/>
    <x v="3"/>
    <n v="1"/>
    <n v="4"/>
    <m/>
  </r>
  <r>
    <x v="13"/>
    <x v="6"/>
    <n v="1"/>
    <x v="30"/>
    <x v="10"/>
    <x v="3"/>
    <n v="86"/>
    <n v="4"/>
    <m/>
  </r>
  <r>
    <x v="13"/>
    <x v="6"/>
    <n v="1"/>
    <x v="30"/>
    <x v="10"/>
    <x v="3"/>
    <n v="6"/>
    <n v="4"/>
    <m/>
  </r>
  <r>
    <x v="13"/>
    <x v="6"/>
    <n v="1"/>
    <x v="30"/>
    <x v="10"/>
    <x v="3"/>
    <n v="10"/>
    <n v="4"/>
    <m/>
  </r>
  <r>
    <x v="13"/>
    <x v="6"/>
    <n v="1"/>
    <x v="30"/>
    <x v="10"/>
    <x v="3"/>
    <n v="36"/>
    <n v="4"/>
    <m/>
  </r>
  <r>
    <x v="13"/>
    <x v="6"/>
    <n v="1"/>
    <x v="30"/>
    <x v="10"/>
    <x v="3"/>
    <n v="5"/>
    <n v="4"/>
    <n v="0"/>
  </r>
  <r>
    <x v="13"/>
    <x v="8"/>
    <n v="98"/>
    <x v="86"/>
    <x v="2"/>
    <x v="4"/>
    <n v="71"/>
    <n v="5"/>
    <n v="0"/>
  </r>
  <r>
    <x v="13"/>
    <x v="5"/>
    <n v="7"/>
    <x v="45"/>
    <x v="2"/>
    <x v="4"/>
    <n v="3"/>
    <n v="5"/>
    <m/>
  </r>
  <r>
    <x v="13"/>
    <x v="9"/>
    <n v="3"/>
    <x v="48"/>
    <x v="4"/>
    <x v="4"/>
    <n v="1"/>
    <n v="5"/>
    <m/>
  </r>
  <r>
    <x v="13"/>
    <x v="3"/>
    <s v="Development DB"/>
    <x v="2"/>
    <x v="0"/>
    <x v="4"/>
    <n v="3"/>
    <n v="5"/>
    <m/>
  </r>
  <r>
    <x v="13"/>
    <x v="3"/>
    <s v="QA Environment U"/>
    <x v="5"/>
    <x v="12"/>
    <x v="4"/>
    <n v="12"/>
    <n v="5"/>
    <m/>
  </r>
  <r>
    <x v="13"/>
    <x v="6"/>
    <n v="2"/>
    <x v="30"/>
    <x v="10"/>
    <x v="4"/>
    <n v="2"/>
    <n v="5"/>
    <m/>
  </r>
  <r>
    <x v="13"/>
    <x v="6"/>
    <n v="1"/>
    <x v="30"/>
    <x v="10"/>
    <x v="4"/>
    <n v="2"/>
    <n v="5"/>
    <m/>
  </r>
  <r>
    <x v="13"/>
    <x v="6"/>
    <n v="1"/>
    <x v="30"/>
    <x v="10"/>
    <x v="4"/>
    <n v="38"/>
    <n v="5"/>
    <n v="0"/>
  </r>
  <r>
    <x v="13"/>
    <x v="6"/>
    <n v="1"/>
    <x v="30"/>
    <x v="12"/>
    <x v="4"/>
    <n v="4"/>
    <n v="5"/>
    <m/>
  </r>
  <r>
    <x v="14"/>
    <x v="0"/>
    <s v="Production Issue"/>
    <x v="0"/>
    <x v="1"/>
    <x v="0"/>
    <n v="3"/>
    <n v="1"/>
    <n v="0"/>
  </r>
  <r>
    <x v="14"/>
    <x v="0"/>
    <s v="Analysis"/>
    <x v="49"/>
    <x v="1"/>
    <x v="0"/>
    <n v="1"/>
    <n v="1"/>
    <n v="0"/>
  </r>
  <r>
    <x v="14"/>
    <x v="0"/>
    <s v="Requirement Anal"/>
    <x v="21"/>
    <x v="1"/>
    <x v="0"/>
    <n v="11"/>
    <n v="1"/>
    <n v="0"/>
  </r>
  <r>
    <x v="14"/>
    <x v="0"/>
    <s v="Internal Meeting"/>
    <x v="9"/>
    <x v="1"/>
    <x v="0"/>
    <n v="6"/>
    <n v="1"/>
    <m/>
  </r>
  <r>
    <x v="14"/>
    <x v="0"/>
    <s v="Planning"/>
    <x v="4"/>
    <x v="1"/>
    <x v="0"/>
    <n v="3"/>
    <n v="1"/>
    <m/>
  </r>
  <r>
    <x v="14"/>
    <x v="0"/>
    <s v="QA Environment U"/>
    <x v="5"/>
    <x v="1"/>
    <x v="0"/>
    <n v="39"/>
    <n v="1"/>
    <m/>
  </r>
  <r>
    <x v="14"/>
    <x v="0"/>
    <s v="Bug Fixing"/>
    <x v="22"/>
    <x v="1"/>
    <x v="0"/>
    <n v="9"/>
    <n v="1"/>
    <n v="0"/>
  </r>
  <r>
    <x v="14"/>
    <x v="0"/>
    <s v="QA"/>
    <x v="77"/>
    <x v="1"/>
    <x v="0"/>
    <n v="46"/>
    <n v="1"/>
    <m/>
  </r>
  <r>
    <x v="14"/>
    <x v="0"/>
    <s v="Release Environm"/>
    <x v="80"/>
    <x v="1"/>
    <x v="0"/>
    <n v="6"/>
    <n v="1"/>
    <n v="0"/>
  </r>
  <r>
    <x v="14"/>
    <x v="0"/>
    <s v="Requirement Writ"/>
    <x v="72"/>
    <x v="1"/>
    <x v="0"/>
    <n v="11"/>
    <n v="1"/>
    <m/>
  </r>
  <r>
    <x v="14"/>
    <x v="4"/>
    <s v="Dev Support"/>
    <x v="8"/>
    <x v="7"/>
    <x v="0"/>
    <n v="5"/>
    <n v="1"/>
    <n v="0"/>
  </r>
  <r>
    <x v="14"/>
    <x v="4"/>
    <s v="QA Environment U"/>
    <x v="5"/>
    <x v="9"/>
    <x v="0"/>
    <n v="22"/>
    <n v="1"/>
    <n v="0"/>
  </r>
  <r>
    <x v="14"/>
    <x v="4"/>
    <s v="QA"/>
    <x v="77"/>
    <x v="9"/>
    <x v="0"/>
    <n v="10"/>
    <n v="1"/>
    <m/>
  </r>
  <r>
    <x v="14"/>
    <x v="7"/>
    <s v="TIME"/>
    <x v="30"/>
    <x v="6"/>
    <x v="1"/>
    <n v="8"/>
    <n v="2"/>
    <n v="0"/>
  </r>
  <r>
    <x v="14"/>
    <x v="1"/>
    <n v="3"/>
    <x v="12"/>
    <x v="3"/>
    <x v="1"/>
    <n v="16"/>
    <n v="2"/>
    <n v="0"/>
  </r>
  <r>
    <x v="14"/>
    <x v="1"/>
    <n v="3"/>
    <x v="12"/>
    <x v="21"/>
    <x v="1"/>
    <n v="3"/>
    <n v="2"/>
    <m/>
  </r>
  <r>
    <x v="14"/>
    <x v="1"/>
    <n v="2"/>
    <x v="14"/>
    <x v="21"/>
    <x v="1"/>
    <n v="9"/>
    <n v="2"/>
    <n v="0"/>
  </r>
  <r>
    <x v="14"/>
    <x v="4"/>
    <s v="Production Issue"/>
    <x v="0"/>
    <x v="10"/>
    <x v="1"/>
    <n v="15"/>
    <n v="2"/>
    <n v="0"/>
  </r>
  <r>
    <x v="14"/>
    <x v="4"/>
    <s v="Internal Meeting"/>
    <x v="9"/>
    <x v="3"/>
    <x v="1"/>
    <n v="7"/>
    <n v="2"/>
    <m/>
  </r>
  <r>
    <x v="14"/>
    <x v="4"/>
    <s v="Internal Meeting"/>
    <x v="9"/>
    <x v="3"/>
    <x v="1"/>
    <n v="8"/>
    <n v="2"/>
    <m/>
  </r>
  <r>
    <x v="14"/>
    <x v="4"/>
    <s v="Internal Meeting"/>
    <x v="9"/>
    <x v="9"/>
    <x v="1"/>
    <n v="30"/>
    <n v="2"/>
    <m/>
  </r>
  <r>
    <x v="14"/>
    <x v="4"/>
    <s v="QA Environment U"/>
    <x v="5"/>
    <x v="9"/>
    <x v="1"/>
    <n v="4"/>
    <n v="2"/>
    <n v="0"/>
  </r>
  <r>
    <x v="14"/>
    <x v="4"/>
    <s v="QA"/>
    <x v="77"/>
    <x v="9"/>
    <x v="1"/>
    <n v="41"/>
    <n v="2"/>
    <n v="0"/>
  </r>
  <r>
    <x v="14"/>
    <x v="4"/>
    <s v="QA"/>
    <x v="77"/>
    <x v="9"/>
    <x v="1"/>
    <n v="11"/>
    <n v="2"/>
    <n v="0"/>
  </r>
  <r>
    <x v="14"/>
    <x v="3"/>
    <s v="Time Off-Planned"/>
    <x v="24"/>
    <x v="6"/>
    <x v="1"/>
    <n v="8"/>
    <n v="2"/>
    <n v="0"/>
  </r>
  <r>
    <x v="14"/>
    <x v="7"/>
    <s v="TIME"/>
    <x v="30"/>
    <x v="23"/>
    <x v="2"/>
    <n v="8"/>
    <n v="3"/>
    <n v="0"/>
  </r>
  <r>
    <x v="14"/>
    <x v="1"/>
    <n v="3"/>
    <x v="12"/>
    <x v="21"/>
    <x v="2"/>
    <n v="3"/>
    <n v="3"/>
    <n v="8"/>
  </r>
  <r>
    <x v="14"/>
    <x v="1"/>
    <n v="3"/>
    <x v="12"/>
    <x v="9"/>
    <x v="2"/>
    <n v="33"/>
    <n v="3"/>
    <m/>
  </r>
  <r>
    <x v="14"/>
    <x v="1"/>
    <n v="2"/>
    <x v="14"/>
    <x v="21"/>
    <x v="2"/>
    <n v="2"/>
    <n v="3"/>
    <m/>
  </r>
  <r>
    <x v="14"/>
    <x v="1"/>
    <n v="2"/>
    <x v="14"/>
    <x v="9"/>
    <x v="2"/>
    <n v="44"/>
    <n v="3"/>
    <n v="0"/>
  </r>
  <r>
    <x v="14"/>
    <x v="1"/>
    <n v="28"/>
    <x v="19"/>
    <x v="9"/>
    <x v="2"/>
    <n v="4"/>
    <n v="3"/>
    <m/>
  </r>
  <r>
    <x v="14"/>
    <x v="1"/>
    <n v="21"/>
    <x v="27"/>
    <x v="13"/>
    <x v="2"/>
    <n v="1"/>
    <n v="3"/>
    <n v="0"/>
  </r>
  <r>
    <x v="14"/>
    <x v="1"/>
    <n v="31"/>
    <x v="42"/>
    <x v="9"/>
    <x v="2"/>
    <n v="29"/>
    <n v="3"/>
    <n v="0"/>
  </r>
  <r>
    <x v="14"/>
    <x v="4"/>
    <s v="Cient UAT Upgrad"/>
    <x v="1"/>
    <x v="10"/>
    <x v="2"/>
    <n v="11"/>
    <n v="3"/>
    <n v="0"/>
  </r>
  <r>
    <x v="14"/>
    <x v="4"/>
    <s v="Cient UAT Upgrad"/>
    <x v="1"/>
    <x v="9"/>
    <x v="2"/>
    <n v="8"/>
    <n v="3"/>
    <n v="0"/>
  </r>
  <r>
    <x v="14"/>
    <x v="4"/>
    <s v="Client Items"/>
    <x v="7"/>
    <x v="9"/>
    <x v="2"/>
    <n v="13"/>
    <n v="3"/>
    <n v="0"/>
  </r>
  <r>
    <x v="14"/>
    <x v="4"/>
    <s v="Internal Meeting"/>
    <x v="9"/>
    <x v="3"/>
    <x v="2"/>
    <n v="4"/>
    <n v="3"/>
    <n v="0"/>
  </r>
  <r>
    <x v="14"/>
    <x v="4"/>
    <s v="QA Environment U"/>
    <x v="5"/>
    <x v="9"/>
    <x v="2"/>
    <n v="9"/>
    <n v="3"/>
    <m/>
  </r>
  <r>
    <x v="14"/>
    <x v="4"/>
    <s v="QA"/>
    <x v="77"/>
    <x v="9"/>
    <x v="2"/>
    <n v="8"/>
    <n v="3"/>
    <m/>
  </r>
  <r>
    <x v="14"/>
    <x v="3"/>
    <s v="Time Off-Un Plan"/>
    <x v="29"/>
    <x v="6"/>
    <x v="2"/>
    <n v="8"/>
    <n v="3"/>
    <m/>
  </r>
  <r>
    <x v="14"/>
    <x v="0"/>
    <s v="QA"/>
    <x v="77"/>
    <x v="7"/>
    <x v="3"/>
    <n v="8"/>
    <n v="4"/>
    <m/>
  </r>
  <r>
    <x v="14"/>
    <x v="1"/>
    <n v="3"/>
    <x v="12"/>
    <x v="9"/>
    <x v="3"/>
    <n v="4"/>
    <n v="4"/>
    <n v="0"/>
  </r>
  <r>
    <x v="14"/>
    <x v="1"/>
    <n v="2"/>
    <x v="14"/>
    <x v="9"/>
    <x v="3"/>
    <n v="4"/>
    <n v="4"/>
    <m/>
  </r>
  <r>
    <x v="14"/>
    <x v="1"/>
    <n v="100"/>
    <x v="54"/>
    <x v="9"/>
    <x v="3"/>
    <n v="2"/>
    <n v="4"/>
    <m/>
  </r>
  <r>
    <x v="14"/>
    <x v="1"/>
    <n v="28"/>
    <x v="19"/>
    <x v="9"/>
    <x v="3"/>
    <n v="6"/>
    <n v="4"/>
    <m/>
  </r>
  <r>
    <x v="14"/>
    <x v="1"/>
    <n v="102"/>
    <x v="56"/>
    <x v="7"/>
    <x v="3"/>
    <n v="2"/>
    <n v="4"/>
    <m/>
  </r>
  <r>
    <x v="14"/>
    <x v="1"/>
    <n v="101"/>
    <x v="57"/>
    <x v="9"/>
    <x v="3"/>
    <n v="1"/>
    <n v="4"/>
    <n v="0"/>
  </r>
  <r>
    <x v="14"/>
    <x v="1"/>
    <n v="31"/>
    <x v="42"/>
    <x v="9"/>
    <x v="3"/>
    <n v="2"/>
    <n v="4"/>
    <m/>
  </r>
  <r>
    <x v="14"/>
    <x v="8"/>
    <n v="10"/>
    <x v="66"/>
    <x v="7"/>
    <x v="3"/>
    <n v="4"/>
    <n v="4"/>
    <n v="0"/>
  </r>
  <r>
    <x v="14"/>
    <x v="8"/>
    <n v="10"/>
    <x v="66"/>
    <x v="9"/>
    <x v="3"/>
    <n v="6"/>
    <n v="4"/>
    <n v="0"/>
  </r>
  <r>
    <x v="14"/>
    <x v="8"/>
    <n v="11"/>
    <x v="87"/>
    <x v="7"/>
    <x v="3"/>
    <n v="2"/>
    <n v="4"/>
    <n v="0"/>
  </r>
  <r>
    <x v="14"/>
    <x v="8"/>
    <n v="98"/>
    <x v="86"/>
    <x v="2"/>
    <x v="3"/>
    <n v="12"/>
    <n v="4"/>
    <n v="0"/>
  </r>
  <r>
    <x v="14"/>
    <x v="8"/>
    <n v="100"/>
    <x v="68"/>
    <x v="9"/>
    <x v="3"/>
    <n v="3"/>
    <n v="4"/>
    <n v="4"/>
  </r>
  <r>
    <x v="14"/>
    <x v="8"/>
    <n v="12"/>
    <x v="70"/>
    <x v="9"/>
    <x v="3"/>
    <n v="1"/>
    <n v="4"/>
    <m/>
  </r>
  <r>
    <x v="14"/>
    <x v="4"/>
    <s v="QA Environment U"/>
    <x v="5"/>
    <x v="9"/>
    <x v="3"/>
    <n v="16"/>
    <n v="4"/>
    <n v="0"/>
  </r>
  <r>
    <x v="14"/>
    <x v="4"/>
    <s v="QA"/>
    <x v="77"/>
    <x v="9"/>
    <x v="3"/>
    <n v="7"/>
    <n v="4"/>
    <n v="0"/>
  </r>
  <r>
    <x v="14"/>
    <x v="4"/>
    <s v="QA"/>
    <x v="77"/>
    <x v="9"/>
    <x v="3"/>
    <n v="16"/>
    <n v="4"/>
    <m/>
  </r>
  <r>
    <x v="14"/>
    <x v="3"/>
    <s v="Cient UAT Upgrad"/>
    <x v="1"/>
    <x v="7"/>
    <x v="3"/>
    <n v="2"/>
    <n v="4"/>
    <m/>
  </r>
  <r>
    <x v="14"/>
    <x v="3"/>
    <s v="In-house Trainin"/>
    <x v="64"/>
    <x v="17"/>
    <x v="3"/>
    <n v="2"/>
    <n v="4"/>
    <m/>
  </r>
  <r>
    <x v="14"/>
    <x v="3"/>
    <s v="Internal Meeting"/>
    <x v="9"/>
    <x v="3"/>
    <x v="3"/>
    <n v="1"/>
    <n v="4"/>
    <m/>
  </r>
  <r>
    <x v="14"/>
    <x v="3"/>
    <s v="Admin &amp; Misc."/>
    <x v="3"/>
    <x v="3"/>
    <x v="3"/>
    <n v="1"/>
    <n v="4"/>
    <m/>
  </r>
  <r>
    <x v="14"/>
    <x v="3"/>
    <s v="QA Environment U"/>
    <x v="5"/>
    <x v="9"/>
    <x v="3"/>
    <n v="4"/>
    <n v="4"/>
    <m/>
  </r>
  <r>
    <x v="14"/>
    <x v="3"/>
    <s v="Time Off-Planned"/>
    <x v="24"/>
    <x v="6"/>
    <x v="3"/>
    <n v="32"/>
    <n v="4"/>
    <m/>
  </r>
  <r>
    <x v="14"/>
    <x v="3"/>
    <s v="Time Off-Un Plan"/>
    <x v="29"/>
    <x v="6"/>
    <x v="3"/>
    <n v="24"/>
    <n v="4"/>
    <m/>
  </r>
  <r>
    <x v="14"/>
    <x v="6"/>
    <n v="2"/>
    <x v="30"/>
    <x v="10"/>
    <x v="3"/>
    <n v="8"/>
    <n v="4"/>
    <n v="0"/>
  </r>
  <r>
    <x v="14"/>
    <x v="8"/>
    <n v="102"/>
    <x v="59"/>
    <x v="9"/>
    <x v="4"/>
    <n v="2"/>
    <n v="5"/>
    <n v="0"/>
  </r>
  <r>
    <x v="14"/>
    <x v="8"/>
    <n v="1"/>
    <x v="60"/>
    <x v="9"/>
    <x v="4"/>
    <n v="8"/>
    <n v="5"/>
    <n v="0"/>
  </r>
  <r>
    <x v="14"/>
    <x v="8"/>
    <n v="10"/>
    <x v="66"/>
    <x v="9"/>
    <x v="4"/>
    <n v="8"/>
    <n v="5"/>
    <n v="0"/>
  </r>
  <r>
    <x v="14"/>
    <x v="8"/>
    <n v="11"/>
    <x v="87"/>
    <x v="9"/>
    <x v="4"/>
    <n v="2"/>
    <n v="5"/>
    <n v="0"/>
  </r>
  <r>
    <x v="14"/>
    <x v="8"/>
    <n v="100"/>
    <x v="68"/>
    <x v="9"/>
    <x v="4"/>
    <n v="6"/>
    <n v="5"/>
    <n v="0"/>
  </r>
  <r>
    <x v="14"/>
    <x v="8"/>
    <n v="8"/>
    <x v="44"/>
    <x v="7"/>
    <x v="4"/>
    <n v="4"/>
    <n v="5"/>
    <n v="0"/>
  </r>
  <r>
    <x v="14"/>
    <x v="8"/>
    <n v="101"/>
    <x v="69"/>
    <x v="2"/>
    <x v="4"/>
    <n v="4"/>
    <n v="5"/>
    <n v="0"/>
  </r>
  <r>
    <x v="14"/>
    <x v="8"/>
    <n v="0"/>
    <x v="6"/>
    <x v="7"/>
    <x v="4"/>
    <n v="24"/>
    <n v="5"/>
    <n v="0"/>
  </r>
  <r>
    <x v="14"/>
    <x v="10"/>
    <n v="0"/>
    <x v="6"/>
    <x v="7"/>
    <x v="4"/>
    <n v="48"/>
    <n v="5"/>
    <n v="0"/>
  </r>
  <r>
    <x v="14"/>
    <x v="3"/>
    <s v="Time Off-Planned"/>
    <x v="24"/>
    <x v="6"/>
    <x v="4"/>
    <n v="8"/>
    <n v="5"/>
    <n v="0"/>
  </r>
  <r>
    <x v="14"/>
    <x v="3"/>
    <s v="Time Off-Un Plan"/>
    <x v="29"/>
    <x v="6"/>
    <x v="4"/>
    <n v="8"/>
    <n v="5"/>
    <n v="0"/>
  </r>
  <r>
    <x v="14"/>
    <x v="6"/>
    <n v="2"/>
    <x v="30"/>
    <x v="10"/>
    <x v="4"/>
    <n v="20"/>
    <n v="5"/>
    <n v="0"/>
  </r>
  <r>
    <x v="15"/>
    <x v="5"/>
    <n v="5"/>
    <x v="34"/>
    <x v="0"/>
    <x v="2"/>
    <n v="16"/>
    <n v="3"/>
    <m/>
  </r>
  <r>
    <x v="15"/>
    <x v="5"/>
    <n v="5"/>
    <x v="34"/>
    <x v="15"/>
    <x v="2"/>
    <n v="16"/>
    <n v="3"/>
    <m/>
  </r>
  <r>
    <x v="15"/>
    <x v="3"/>
    <s v="In-house Trainin"/>
    <x v="64"/>
    <x v="22"/>
    <x v="2"/>
    <n v="40"/>
    <n v="3"/>
    <m/>
  </r>
  <r>
    <x v="15"/>
    <x v="7"/>
    <n v="1"/>
    <x v="31"/>
    <x v="3"/>
    <x v="3"/>
    <n v="0.75"/>
    <n v="4"/>
    <m/>
  </r>
  <r>
    <x v="15"/>
    <x v="7"/>
    <n v="1"/>
    <x v="31"/>
    <x v="3"/>
    <x v="3"/>
    <n v="0.3"/>
    <n v="4"/>
    <m/>
  </r>
  <r>
    <x v="15"/>
    <x v="7"/>
    <n v="1"/>
    <x v="31"/>
    <x v="17"/>
    <x v="3"/>
    <n v="2.2999999999999998"/>
    <n v="4"/>
    <n v="0"/>
  </r>
  <r>
    <x v="15"/>
    <x v="7"/>
    <s v="Taxes and Bank R"/>
    <x v="76"/>
    <x v="18"/>
    <x v="3"/>
    <n v="1"/>
    <n v="4"/>
    <n v="0"/>
  </r>
  <r>
    <x v="15"/>
    <x v="7"/>
    <s v="TIME"/>
    <x v="30"/>
    <x v="24"/>
    <x v="3"/>
    <n v="3.3"/>
    <n v="4"/>
    <m/>
  </r>
  <r>
    <x v="15"/>
    <x v="7"/>
    <s v="TIME"/>
    <x v="30"/>
    <x v="15"/>
    <x v="3"/>
    <n v="2.6"/>
    <n v="4"/>
    <m/>
  </r>
  <r>
    <x v="15"/>
    <x v="0"/>
    <s v="In-house Trainin"/>
    <x v="64"/>
    <x v="7"/>
    <x v="3"/>
    <n v="1"/>
    <n v="4"/>
    <m/>
  </r>
  <r>
    <x v="15"/>
    <x v="5"/>
    <n v="7"/>
    <x v="45"/>
    <x v="0"/>
    <x v="3"/>
    <n v="10.3"/>
    <n v="4"/>
    <m/>
  </r>
  <r>
    <x v="15"/>
    <x v="5"/>
    <n v="7"/>
    <x v="45"/>
    <x v="15"/>
    <x v="3"/>
    <n v="2.2999999999999998"/>
    <n v="4"/>
    <m/>
  </r>
  <r>
    <x v="15"/>
    <x v="5"/>
    <n v="7"/>
    <x v="45"/>
    <x v="9"/>
    <x v="3"/>
    <n v="1"/>
    <n v="4"/>
    <m/>
  </r>
  <r>
    <x v="15"/>
    <x v="5"/>
    <n v="1"/>
    <x v="46"/>
    <x v="0"/>
    <x v="3"/>
    <n v="5"/>
    <n v="4"/>
    <m/>
  </r>
  <r>
    <x v="15"/>
    <x v="5"/>
    <n v="1"/>
    <x v="46"/>
    <x v="15"/>
    <x v="3"/>
    <n v="3.6"/>
    <n v="4"/>
    <m/>
  </r>
  <r>
    <x v="15"/>
    <x v="5"/>
    <n v="5"/>
    <x v="34"/>
    <x v="0"/>
    <x v="3"/>
    <n v="21.2"/>
    <n v="4"/>
    <m/>
  </r>
  <r>
    <x v="15"/>
    <x v="5"/>
    <n v="5"/>
    <x v="34"/>
    <x v="3"/>
    <x v="3"/>
    <n v="1"/>
    <n v="4"/>
    <m/>
  </r>
  <r>
    <x v="15"/>
    <x v="5"/>
    <n v="5"/>
    <x v="34"/>
    <x v="15"/>
    <x v="3"/>
    <n v="8"/>
    <n v="4"/>
    <m/>
  </r>
  <r>
    <x v="15"/>
    <x v="5"/>
    <n v="5"/>
    <x v="34"/>
    <x v="9"/>
    <x v="3"/>
    <n v="5.3"/>
    <n v="4"/>
    <m/>
  </r>
  <r>
    <x v="15"/>
    <x v="5"/>
    <n v="3"/>
    <x v="28"/>
    <x v="0"/>
    <x v="3"/>
    <n v="26.6"/>
    <n v="4"/>
    <m/>
  </r>
  <r>
    <x v="15"/>
    <x v="5"/>
    <n v="3"/>
    <x v="28"/>
    <x v="3"/>
    <x v="3"/>
    <n v="3.5"/>
    <n v="4"/>
    <m/>
  </r>
  <r>
    <x v="15"/>
    <x v="5"/>
    <n v="3"/>
    <x v="28"/>
    <x v="15"/>
    <x v="3"/>
    <n v="23.6"/>
    <n v="4"/>
    <m/>
  </r>
  <r>
    <x v="15"/>
    <x v="5"/>
    <n v="3"/>
    <x v="28"/>
    <x v="9"/>
    <x v="3"/>
    <n v="4.75"/>
    <n v="4"/>
    <m/>
  </r>
  <r>
    <x v="15"/>
    <x v="2"/>
    <s v="In-house Trainin"/>
    <x v="64"/>
    <x v="3"/>
    <x v="3"/>
    <n v="3"/>
    <n v="4"/>
    <m/>
  </r>
  <r>
    <x v="15"/>
    <x v="3"/>
    <s v="In-house Trainin"/>
    <x v="64"/>
    <x v="22"/>
    <x v="3"/>
    <n v="24"/>
    <n v="4"/>
    <m/>
  </r>
  <r>
    <x v="15"/>
    <x v="3"/>
    <s v="Time Off-Un Plan"/>
    <x v="29"/>
    <x v="6"/>
    <x v="3"/>
    <n v="8"/>
    <n v="4"/>
    <m/>
  </r>
  <r>
    <x v="15"/>
    <x v="7"/>
    <n v="1"/>
    <x v="31"/>
    <x v="3"/>
    <x v="4"/>
    <n v="1.8"/>
    <n v="5"/>
    <m/>
  </r>
  <r>
    <x v="15"/>
    <x v="7"/>
    <n v="1"/>
    <x v="31"/>
    <x v="17"/>
    <x v="4"/>
    <n v="3"/>
    <n v="5"/>
    <m/>
  </r>
  <r>
    <x v="15"/>
    <x v="5"/>
    <n v="3"/>
    <x v="28"/>
    <x v="0"/>
    <x v="4"/>
    <n v="52.4"/>
    <n v="5"/>
    <m/>
  </r>
  <r>
    <x v="15"/>
    <x v="5"/>
    <n v="3"/>
    <x v="28"/>
    <x v="9"/>
    <x v="4"/>
    <n v="18.8"/>
    <n v="5"/>
    <m/>
  </r>
  <r>
    <x v="16"/>
    <x v="7"/>
    <s v="Network Support"/>
    <x v="75"/>
    <x v="18"/>
    <x v="0"/>
    <n v="80"/>
    <n v="1"/>
    <m/>
  </r>
  <r>
    <x v="16"/>
    <x v="7"/>
    <s v="Network Support"/>
    <x v="75"/>
    <x v="1"/>
    <x v="0"/>
    <n v="96"/>
    <n v="1"/>
    <m/>
  </r>
  <r>
    <x v="16"/>
    <x v="7"/>
    <s v="Network Support"/>
    <x v="75"/>
    <x v="18"/>
    <x v="1"/>
    <n v="168"/>
    <n v="2"/>
    <m/>
  </r>
  <r>
    <x v="16"/>
    <x v="7"/>
    <s v="Network Support"/>
    <x v="75"/>
    <x v="18"/>
    <x v="2"/>
    <n v="72"/>
    <n v="3"/>
    <n v="0"/>
  </r>
  <r>
    <x v="16"/>
    <x v="7"/>
    <s v="Network Support"/>
    <x v="75"/>
    <x v="24"/>
    <x v="2"/>
    <n v="72"/>
    <n v="3"/>
    <m/>
  </r>
  <r>
    <x v="16"/>
    <x v="7"/>
    <s v="TIME"/>
    <x v="30"/>
    <x v="24"/>
    <x v="2"/>
    <n v="40"/>
    <n v="3"/>
    <m/>
  </r>
  <r>
    <x v="16"/>
    <x v="7"/>
    <s v="Network Support"/>
    <x v="75"/>
    <x v="18"/>
    <x v="3"/>
    <n v="160"/>
    <n v="4"/>
    <m/>
  </r>
  <r>
    <x v="16"/>
    <x v="7"/>
    <s v="Network Support"/>
    <x v="75"/>
    <x v="24"/>
    <x v="3"/>
    <n v="8"/>
    <n v="4"/>
    <m/>
  </r>
  <r>
    <x v="16"/>
    <x v="7"/>
    <s v="Network Support"/>
    <x v="75"/>
    <x v="18"/>
    <x v="4"/>
    <n v="144"/>
    <n v="5"/>
    <m/>
  </r>
  <r>
    <x v="17"/>
    <x v="7"/>
    <s v="HR"/>
    <x v="74"/>
    <x v="20"/>
    <x v="0"/>
    <n v="6"/>
    <n v="1"/>
    <m/>
  </r>
  <r>
    <x v="17"/>
    <x v="7"/>
    <s v="Network Support"/>
    <x v="75"/>
    <x v="18"/>
    <x v="0"/>
    <n v="1"/>
    <n v="1"/>
    <m/>
  </r>
  <r>
    <x v="17"/>
    <x v="7"/>
    <s v="Network Support"/>
    <x v="75"/>
    <x v="1"/>
    <x v="0"/>
    <n v="55"/>
    <n v="1"/>
    <m/>
  </r>
  <r>
    <x v="17"/>
    <x v="7"/>
    <s v="TIME"/>
    <x v="30"/>
    <x v="18"/>
    <x v="0"/>
    <n v="1"/>
    <n v="1"/>
    <m/>
  </r>
  <r>
    <x v="17"/>
    <x v="7"/>
    <s v="TIME"/>
    <x v="30"/>
    <x v="3"/>
    <x v="0"/>
    <n v="6"/>
    <n v="1"/>
    <m/>
  </r>
  <r>
    <x v="17"/>
    <x v="7"/>
    <s v="TIME"/>
    <x v="30"/>
    <x v="1"/>
    <x v="0"/>
    <n v="34.5"/>
    <n v="1"/>
    <m/>
  </r>
  <r>
    <x v="17"/>
    <x v="0"/>
    <s v="Analysis"/>
    <x v="49"/>
    <x v="1"/>
    <x v="0"/>
    <n v="14"/>
    <n v="1"/>
    <m/>
  </r>
  <r>
    <x v="17"/>
    <x v="0"/>
    <s v="Client Items"/>
    <x v="7"/>
    <x v="1"/>
    <x v="0"/>
    <n v="2"/>
    <n v="1"/>
    <m/>
  </r>
  <r>
    <x v="17"/>
    <x v="0"/>
    <s v="Admin &amp; Misc."/>
    <x v="3"/>
    <x v="1"/>
    <x v="0"/>
    <n v="17"/>
    <n v="1"/>
    <m/>
  </r>
  <r>
    <x v="17"/>
    <x v="1"/>
    <n v="5"/>
    <x v="6"/>
    <x v="3"/>
    <x v="0"/>
    <n v="4"/>
    <n v="1"/>
    <m/>
  </r>
  <r>
    <x v="17"/>
    <x v="1"/>
    <n v="5"/>
    <x v="6"/>
    <x v="5"/>
    <x v="0"/>
    <n v="4"/>
    <n v="1"/>
    <m/>
  </r>
  <r>
    <x v="17"/>
    <x v="2"/>
    <s v="Cient UAT Upgrad"/>
    <x v="1"/>
    <x v="1"/>
    <x v="0"/>
    <n v="3"/>
    <n v="1"/>
    <m/>
  </r>
  <r>
    <x v="17"/>
    <x v="2"/>
    <s v="Client Items"/>
    <x v="7"/>
    <x v="1"/>
    <x v="0"/>
    <n v="3"/>
    <n v="1"/>
    <m/>
  </r>
  <r>
    <x v="17"/>
    <x v="2"/>
    <s v="Admin &amp; Misc."/>
    <x v="3"/>
    <x v="1"/>
    <x v="0"/>
    <n v="8"/>
    <n v="1"/>
    <m/>
  </r>
  <r>
    <x v="17"/>
    <x v="7"/>
    <s v="HR"/>
    <x v="74"/>
    <x v="18"/>
    <x v="1"/>
    <n v="6"/>
    <n v="2"/>
    <m/>
  </r>
  <r>
    <x v="17"/>
    <x v="7"/>
    <s v="HR"/>
    <x v="74"/>
    <x v="19"/>
    <x v="1"/>
    <n v="4"/>
    <n v="2"/>
    <m/>
  </r>
  <r>
    <x v="17"/>
    <x v="7"/>
    <s v="HR"/>
    <x v="74"/>
    <x v="20"/>
    <x v="1"/>
    <n v="9"/>
    <n v="2"/>
    <m/>
  </r>
  <r>
    <x v="17"/>
    <x v="7"/>
    <s v="Network Support"/>
    <x v="75"/>
    <x v="0"/>
    <x v="1"/>
    <n v="1"/>
    <n v="2"/>
    <m/>
  </r>
  <r>
    <x v="17"/>
    <x v="7"/>
    <s v="TIME"/>
    <x v="30"/>
    <x v="4"/>
    <x v="1"/>
    <n v="4"/>
    <n v="2"/>
    <m/>
  </r>
  <r>
    <x v="17"/>
    <x v="7"/>
    <s v="TIME"/>
    <x v="30"/>
    <x v="6"/>
    <x v="1"/>
    <n v="8"/>
    <n v="2"/>
    <m/>
  </r>
  <r>
    <x v="17"/>
    <x v="7"/>
    <s v="TIME"/>
    <x v="30"/>
    <x v="3"/>
    <x v="1"/>
    <n v="24"/>
    <n v="2"/>
    <m/>
  </r>
  <r>
    <x v="17"/>
    <x v="7"/>
    <s v="TIME"/>
    <x v="30"/>
    <x v="25"/>
    <x v="1"/>
    <n v="27"/>
    <n v="2"/>
    <m/>
  </r>
  <r>
    <x v="17"/>
    <x v="7"/>
    <s v="TIME"/>
    <x v="30"/>
    <x v="26"/>
    <x v="1"/>
    <n v="58"/>
    <n v="2"/>
    <m/>
  </r>
  <r>
    <x v="17"/>
    <x v="3"/>
    <s v="Session Meetings"/>
    <x v="10"/>
    <x v="3"/>
    <x v="1"/>
    <n v="8"/>
    <n v="2"/>
    <m/>
  </r>
  <r>
    <x v="17"/>
    <x v="3"/>
    <s v="Time Off-Un Plan"/>
    <x v="29"/>
    <x v="6"/>
    <x v="1"/>
    <n v="8"/>
    <n v="2"/>
    <m/>
  </r>
  <r>
    <x v="17"/>
    <x v="7"/>
    <s v="HR"/>
    <x v="74"/>
    <x v="20"/>
    <x v="2"/>
    <n v="10"/>
    <n v="3"/>
    <m/>
  </r>
  <r>
    <x v="17"/>
    <x v="7"/>
    <s v="TIME"/>
    <x v="30"/>
    <x v="18"/>
    <x v="2"/>
    <n v="6"/>
    <n v="3"/>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8">
  <r>
    <x v="0"/>
    <x v="0"/>
    <s v="Production Issue"/>
    <s v="Analysis of production issues reported by support team"/>
    <x v="0"/>
    <s v="2024-08"/>
    <n v="1"/>
    <n v="1"/>
    <m/>
  </r>
  <r>
    <x v="0"/>
    <x v="0"/>
    <s v="Production Issue"/>
    <s v="Analysis of production issues reported by support team"/>
    <x v="1"/>
    <s v="2024-08"/>
    <n v="1"/>
    <n v="1"/>
    <m/>
  </r>
  <r>
    <x v="0"/>
    <x v="0"/>
    <s v="Cient UAT Upgrad"/>
    <s v="Cient UAT Upgrade"/>
    <x v="1"/>
    <s v="2024-08"/>
    <n v="0.5"/>
    <n v="1"/>
    <m/>
  </r>
  <r>
    <x v="0"/>
    <x v="0"/>
    <s v="Development DotN"/>
    <s v="Development of new project/assignment/task"/>
    <x v="2"/>
    <s v="2024-08"/>
    <n v="3"/>
    <n v="1"/>
    <m/>
  </r>
  <r>
    <x v="0"/>
    <x v="0"/>
    <s v="Development DotN"/>
    <s v="Development of new project/assignment/task"/>
    <x v="0"/>
    <s v="2024-08"/>
    <n v="2"/>
    <n v="1"/>
    <n v="0"/>
  </r>
  <r>
    <x v="0"/>
    <x v="0"/>
    <s v="Development DotN"/>
    <s v="Development of new project/assignment/task"/>
    <x v="1"/>
    <s v="2024-08"/>
    <n v="20.5"/>
    <n v="1"/>
    <n v="0"/>
  </r>
  <r>
    <x v="0"/>
    <x v="0"/>
    <s v="Admin &amp; Misc."/>
    <s v="Meetings, mails, communication, TFS, Interviews"/>
    <x v="3"/>
    <s v="2024-08"/>
    <n v="3"/>
    <n v="1"/>
    <m/>
  </r>
  <r>
    <x v="0"/>
    <x v="0"/>
    <s v="Admin &amp; Misc."/>
    <s v="Meetings, mails, communication, TFS, Interviews"/>
    <x v="1"/>
    <s v="2024-08"/>
    <n v="1"/>
    <n v="1"/>
    <m/>
  </r>
  <r>
    <x v="0"/>
    <x v="0"/>
    <s v="Planning"/>
    <s v="Project planning for new project/assignment/task"/>
    <x v="1"/>
    <s v="2024-08"/>
    <n v="20.5"/>
    <n v="1"/>
    <n v="0"/>
  </r>
  <r>
    <x v="0"/>
    <x v="0"/>
    <s v="QA Environment U"/>
    <s v="QA Environment Upgrade"/>
    <x v="4"/>
    <s v="2024-08"/>
    <n v="3.5"/>
    <n v="1"/>
    <m/>
  </r>
  <r>
    <x v="0"/>
    <x v="0"/>
    <s v="QA Environment U"/>
    <s v="QA Environment Upgrade"/>
    <x v="1"/>
    <s v="2024-08"/>
    <n v="10"/>
    <n v="1"/>
    <m/>
  </r>
  <r>
    <x v="0"/>
    <x v="1"/>
    <n v="5"/>
    <s v="Project Overhead"/>
    <x v="3"/>
    <s v="2024-08"/>
    <n v="9.5"/>
    <n v="1"/>
    <m/>
  </r>
  <r>
    <x v="0"/>
    <x v="1"/>
    <n v="5"/>
    <s v="Project Overhead"/>
    <x v="5"/>
    <s v="2024-08"/>
    <n v="3"/>
    <n v="1"/>
    <m/>
  </r>
  <r>
    <x v="0"/>
    <x v="2"/>
    <s v="Production Issue"/>
    <s v="Analysis of production issues reported by support team"/>
    <x v="0"/>
    <s v="2024-08"/>
    <n v="8"/>
    <n v="1"/>
    <m/>
  </r>
  <r>
    <x v="0"/>
    <x v="2"/>
    <s v="Production Issue"/>
    <s v="Analysis of production issues reported by support team"/>
    <x v="1"/>
    <s v="2024-08"/>
    <n v="9"/>
    <n v="1"/>
    <n v="0"/>
  </r>
  <r>
    <x v="0"/>
    <x v="2"/>
    <s v="Cient UAT Upgrad"/>
    <s v="Cient UAT Upgrade"/>
    <x v="1"/>
    <s v="2024-08"/>
    <n v="3.5"/>
    <n v="1"/>
    <m/>
  </r>
  <r>
    <x v="0"/>
    <x v="2"/>
    <s v="Client Items"/>
    <s v="Client Items"/>
    <x v="1"/>
    <s v="2024-08"/>
    <n v="5"/>
    <n v="1"/>
    <m/>
  </r>
  <r>
    <x v="0"/>
    <x v="2"/>
    <s v="Dev Support"/>
    <s v="Dev Support"/>
    <x v="1"/>
    <s v="2024-08"/>
    <n v="2"/>
    <n v="1"/>
    <m/>
  </r>
  <r>
    <x v="0"/>
    <x v="2"/>
    <s v="Internal Meeting"/>
    <s v="Internal Meetings"/>
    <x v="1"/>
    <s v="2024-08"/>
    <n v="17"/>
    <n v="1"/>
    <m/>
  </r>
  <r>
    <x v="0"/>
    <x v="2"/>
    <s v="Admin &amp; Misc."/>
    <s v="Meetings, mails, communication, TFS, Interviews"/>
    <x v="0"/>
    <s v="2024-08"/>
    <n v="3"/>
    <n v="1"/>
    <m/>
  </r>
  <r>
    <x v="0"/>
    <x v="2"/>
    <s v="Admin &amp; Misc."/>
    <s v="Meetings, mails, communication, TFS, Interviews"/>
    <x v="1"/>
    <s v="2024-08"/>
    <n v="18.5"/>
    <n v="1"/>
    <n v="0"/>
  </r>
  <r>
    <x v="0"/>
    <x v="2"/>
    <s v="Session Meetings"/>
    <s v="Session with US team"/>
    <x v="1"/>
    <s v="2024-08"/>
    <n v="33.5"/>
    <n v="1"/>
    <m/>
  </r>
  <r>
    <x v="0"/>
    <x v="3"/>
    <s v="Session Meetings"/>
    <s v="Session with US team"/>
    <x v="3"/>
    <s v="2024-08"/>
    <n v="2"/>
    <n v="1"/>
    <m/>
  </r>
  <r>
    <x v="0"/>
    <x v="0"/>
    <s v="National Gazette"/>
    <s v="National Gazetted Holidays"/>
    <x v="6"/>
    <s v="2024-09"/>
    <n v="8"/>
    <n v="2"/>
    <m/>
  </r>
  <r>
    <x v="0"/>
    <x v="0"/>
    <s v="QA Environment U"/>
    <s v="QA Environment Upgrade"/>
    <x v="4"/>
    <s v="2024-09"/>
    <n v="1"/>
    <n v="2"/>
    <m/>
  </r>
  <r>
    <x v="0"/>
    <x v="1"/>
    <n v="3"/>
    <s v="Ability to assign Employees to Roles by Media type and by Client"/>
    <x v="7"/>
    <s v="2024-09"/>
    <n v="3"/>
    <n v="2"/>
    <m/>
  </r>
  <r>
    <x v="0"/>
    <x v="1"/>
    <n v="1"/>
    <s v="Ability to automatically attach additional documents to Invoice"/>
    <x v="7"/>
    <s v="2024-09"/>
    <n v="0.5"/>
    <n v="2"/>
    <m/>
  </r>
  <r>
    <x v="0"/>
    <x v="1"/>
    <n v="2"/>
    <s v="Add Media Type/Service type/Roles"/>
    <x v="7"/>
    <s v="2024-09"/>
    <n v="2"/>
    <n v="2"/>
    <m/>
  </r>
  <r>
    <x v="0"/>
    <x v="1"/>
    <n v="7"/>
    <s v="Associate vendor/stations/sites to multiple pay to"/>
    <x v="7"/>
    <s v="2024-09"/>
    <n v="1"/>
    <n v="2"/>
    <m/>
  </r>
  <r>
    <x v="0"/>
    <x v="1"/>
    <n v="10"/>
    <s v="Broadcast Invoice: Invoice View UI"/>
    <x v="8"/>
    <s v="2024-09"/>
    <n v="2"/>
    <n v="2"/>
    <m/>
  </r>
  <r>
    <x v="0"/>
    <x v="1"/>
    <n v="9"/>
    <s v="Broadcast Invoice: Manage Invoice Models List"/>
    <x v="7"/>
    <s v="2024-09"/>
    <n v="2"/>
    <n v="2"/>
    <m/>
  </r>
  <r>
    <x v="0"/>
    <x v="1"/>
    <n v="11"/>
    <s v="Broadcast Invoice: PDF file generation"/>
    <x v="7"/>
    <s v="2024-09"/>
    <n v="5"/>
    <n v="2"/>
    <m/>
  </r>
  <r>
    <x v="0"/>
    <x v="1"/>
    <n v="11"/>
    <s v="Broadcast Invoice: PDF file generation"/>
    <x v="0"/>
    <s v="2024-09"/>
    <n v="5"/>
    <n v="2"/>
    <m/>
  </r>
  <r>
    <x v="0"/>
    <x v="1"/>
    <n v="28"/>
    <s v="Customer Information: Select Client on Vendor Invoice"/>
    <x v="7"/>
    <s v="2024-09"/>
    <n v="0.5"/>
    <n v="2"/>
    <m/>
  </r>
  <r>
    <x v="0"/>
    <x v="1"/>
    <n v="5"/>
    <s v="Project Overhead"/>
    <x v="4"/>
    <s v="2024-09"/>
    <n v="2.5"/>
    <n v="2"/>
    <m/>
  </r>
  <r>
    <x v="0"/>
    <x v="1"/>
    <n v="5"/>
    <s v="Project Overhead"/>
    <x v="3"/>
    <s v="2024-09"/>
    <n v="13.5"/>
    <n v="2"/>
    <n v="0"/>
  </r>
  <r>
    <x v="0"/>
    <x v="1"/>
    <n v="5"/>
    <s v="Project Overhead"/>
    <x v="5"/>
    <s v="2024-09"/>
    <n v="1"/>
    <n v="2"/>
    <m/>
  </r>
  <r>
    <x v="0"/>
    <x v="1"/>
    <n v="29"/>
    <s v="Route invoice from one company - company identification"/>
    <x v="7"/>
    <s v="2024-09"/>
    <n v="1"/>
    <n v="2"/>
    <m/>
  </r>
  <r>
    <x v="0"/>
    <x v="4"/>
    <s v="Dev Support"/>
    <s v="Dev Support"/>
    <x v="3"/>
    <s v="2024-09"/>
    <n v="1"/>
    <n v="2"/>
    <n v="0"/>
  </r>
  <r>
    <x v="0"/>
    <x v="4"/>
    <s v="Requirement Anal"/>
    <s v="Document review/understanding Requirement Specifications"/>
    <x v="9"/>
    <s v="2024-09"/>
    <n v="11"/>
    <n v="2"/>
    <m/>
  </r>
  <r>
    <x v="0"/>
    <x v="4"/>
    <s v="Bug Fixing"/>
    <s v="Regular bug fixing activity"/>
    <x v="2"/>
    <s v="2024-09"/>
    <n v="16"/>
    <n v="2"/>
    <n v="0"/>
  </r>
  <r>
    <x v="0"/>
    <x v="2"/>
    <s v="Production Issue"/>
    <s v="Analysis of production issues reported by support team"/>
    <x v="10"/>
    <s v="2024-09"/>
    <n v="9"/>
    <n v="2"/>
    <m/>
  </r>
  <r>
    <x v="0"/>
    <x v="2"/>
    <s v="National Gazette"/>
    <s v="National Gazetted Holidays"/>
    <x v="6"/>
    <s v="2024-09"/>
    <n v="8"/>
    <n v="2"/>
    <m/>
  </r>
  <r>
    <x v="0"/>
    <x v="3"/>
    <s v="Production Issue"/>
    <s v="Analysis of production issues reported by support team"/>
    <x v="7"/>
    <s v="2024-09"/>
    <n v="10"/>
    <n v="2"/>
    <m/>
  </r>
  <r>
    <x v="0"/>
    <x v="3"/>
    <s v="Production Issue"/>
    <s v="Analysis of production issues reported by support team"/>
    <x v="2"/>
    <s v="2024-09"/>
    <n v="12"/>
    <n v="2"/>
    <m/>
  </r>
  <r>
    <x v="0"/>
    <x v="3"/>
    <s v="Cient UAT Upgrad"/>
    <s v="Cient UAT Upgrade"/>
    <x v="10"/>
    <s v="2024-09"/>
    <n v="3.5"/>
    <n v="2"/>
    <m/>
  </r>
  <r>
    <x v="0"/>
    <x v="3"/>
    <s v="Admin &amp; Misc."/>
    <s v="Meetings, mails, communication, TFS, Interviews"/>
    <x v="3"/>
    <s v="2024-09"/>
    <n v="17.5"/>
    <n v="2"/>
    <m/>
  </r>
  <r>
    <x v="0"/>
    <x v="3"/>
    <s v="Admin &amp; Misc."/>
    <s v="Meetings, mails, communication, TFS, Interviews"/>
    <x v="3"/>
    <s v="2024-09"/>
    <n v="4"/>
    <n v="2"/>
    <n v="0"/>
  </r>
  <r>
    <x v="0"/>
    <x v="3"/>
    <s v="Production Upgra"/>
    <s v="Production upgrades"/>
    <x v="4"/>
    <s v="2024-09"/>
    <n v="3"/>
    <n v="2"/>
    <m/>
  </r>
  <r>
    <x v="0"/>
    <x v="3"/>
    <s v="Session Meetings"/>
    <s v="Session with US team"/>
    <x v="3"/>
    <s v="2024-09"/>
    <n v="8.5"/>
    <n v="2"/>
    <m/>
  </r>
  <r>
    <x v="0"/>
    <x v="3"/>
    <s v="Session Meetings"/>
    <s v="Session with US team"/>
    <x v="3"/>
    <s v="2024-09"/>
    <n v="2.7"/>
    <n v="2"/>
    <m/>
  </r>
  <r>
    <x v="0"/>
    <x v="3"/>
    <s v="Time Off-Planned"/>
    <s v="Time Off - Planned"/>
    <x v="6"/>
    <s v="2024-09"/>
    <n v="16"/>
    <n v="2"/>
    <m/>
  </r>
  <r>
    <x v="0"/>
    <x v="0"/>
    <s v="Production Issue"/>
    <s v="Analysis of production issues reported by support team"/>
    <x v="2"/>
    <s v="2024-10"/>
    <n v="5"/>
    <n v="3"/>
    <n v="0"/>
  </r>
  <r>
    <x v="0"/>
    <x v="0"/>
    <s v="Bug Fixing"/>
    <s v="Regular bug fixing activity"/>
    <x v="2"/>
    <s v="2024-10"/>
    <n v="3"/>
    <n v="3"/>
    <n v="0"/>
  </r>
  <r>
    <x v="0"/>
    <x v="1"/>
    <n v="3"/>
    <s v="Ability to assign Employees to Roles by Media type and by Client"/>
    <x v="8"/>
    <s v="2024-10"/>
    <n v="3"/>
    <n v="3"/>
    <m/>
  </r>
  <r>
    <x v="0"/>
    <x v="1"/>
    <n v="1"/>
    <s v="Ability to automatically attach additional documents to Invoice"/>
    <x v="7"/>
    <s v="2024-10"/>
    <n v="1"/>
    <n v="3"/>
    <m/>
  </r>
  <r>
    <x v="0"/>
    <x v="1"/>
    <n v="7"/>
    <s v="Associate vendor/stations/sites to multiple pay to"/>
    <x v="8"/>
    <s v="2024-10"/>
    <n v="1"/>
    <n v="3"/>
    <n v="0"/>
  </r>
  <r>
    <x v="0"/>
    <x v="1"/>
    <n v="8"/>
    <s v="Broadcast Invoice: EDI File Processing"/>
    <x v="7"/>
    <s v="2024-10"/>
    <n v="2"/>
    <n v="3"/>
    <m/>
  </r>
  <r>
    <x v="0"/>
    <x v="1"/>
    <n v="8"/>
    <s v="Broadcast Invoice: EDI File Processing"/>
    <x v="0"/>
    <s v="2024-10"/>
    <n v="7"/>
    <n v="3"/>
    <m/>
  </r>
  <r>
    <x v="0"/>
    <x v="1"/>
    <n v="8"/>
    <s v="Broadcast Invoice: EDI File Processing"/>
    <x v="8"/>
    <s v="2024-10"/>
    <n v="13"/>
    <n v="3"/>
    <m/>
  </r>
  <r>
    <x v="0"/>
    <x v="1"/>
    <n v="11"/>
    <s v="Broadcast Invoice: PDF file generation"/>
    <x v="0"/>
    <s v="2024-10"/>
    <n v="23"/>
    <n v="3"/>
    <m/>
  </r>
  <r>
    <x v="0"/>
    <x v="1"/>
    <n v="11"/>
    <s v="Broadcast Invoice: PDF file generation"/>
    <x v="9"/>
    <s v="2024-10"/>
    <n v="10.5"/>
    <n v="3"/>
    <m/>
  </r>
  <r>
    <x v="0"/>
    <x v="1"/>
    <n v="28"/>
    <s v="Customer Information: Select Client on Vendor Invoice"/>
    <x v="7"/>
    <s v="2024-10"/>
    <n v="2"/>
    <n v="3"/>
    <m/>
  </r>
  <r>
    <x v="0"/>
    <x v="1"/>
    <n v="4"/>
    <s v="Google Drive integration. (Setup and Integration development)"/>
    <x v="2"/>
    <s v="2024-10"/>
    <n v="9"/>
    <n v="3"/>
    <m/>
  </r>
  <r>
    <x v="0"/>
    <x v="1"/>
    <n v="4"/>
    <s v="Google Drive integration. (Setup and Integration development)"/>
    <x v="8"/>
    <s v="2024-10"/>
    <n v="4"/>
    <n v="3"/>
    <n v="0"/>
  </r>
  <r>
    <x v="0"/>
    <x v="1"/>
    <n v="5"/>
    <s v="Project Overhead"/>
    <x v="7"/>
    <s v="2024-10"/>
    <n v="4.5"/>
    <n v="3"/>
    <m/>
  </r>
  <r>
    <x v="0"/>
    <x v="1"/>
    <n v="5"/>
    <s v="Project Overhead"/>
    <x v="4"/>
    <s v="2024-10"/>
    <n v="24.5"/>
    <n v="3"/>
    <n v="0"/>
  </r>
  <r>
    <x v="0"/>
    <x v="1"/>
    <n v="5"/>
    <s v="Project Overhead"/>
    <x v="3"/>
    <s v="2024-10"/>
    <n v="13.5"/>
    <n v="3"/>
    <n v="0"/>
  </r>
  <r>
    <x v="0"/>
    <x v="1"/>
    <n v="5"/>
    <s v="Project Overhead"/>
    <x v="5"/>
    <s v="2024-10"/>
    <n v="8"/>
    <n v="3"/>
    <m/>
  </r>
  <r>
    <x v="0"/>
    <x v="1"/>
    <n v="21"/>
    <s v="Switch Company on Invoice"/>
    <x v="7"/>
    <s v="2024-10"/>
    <n v="1"/>
    <n v="3"/>
    <n v="0"/>
  </r>
  <r>
    <x v="0"/>
    <x v="1"/>
    <n v="21"/>
    <s v="Switch Company on Invoice"/>
    <x v="0"/>
    <s v="2024-10"/>
    <n v="2"/>
    <n v="3"/>
    <m/>
  </r>
  <r>
    <x v="0"/>
    <x v="4"/>
    <s v="Cient UAT Upgrad"/>
    <s v="Cient UAT Upgrade"/>
    <x v="4"/>
    <s v="2024-10"/>
    <n v="10.5"/>
    <n v="3"/>
    <n v="0"/>
  </r>
  <r>
    <x v="0"/>
    <x v="4"/>
    <s v="Bug Fixing"/>
    <s v="Regular bug fixing activity"/>
    <x v="2"/>
    <s v="2024-10"/>
    <n v="3"/>
    <n v="3"/>
    <m/>
  </r>
  <r>
    <x v="0"/>
    <x v="5"/>
    <n v="3"/>
    <s v="Generate Client Schedule Lines based on media type"/>
    <x v="3"/>
    <s v="2024-10"/>
    <n v="2.5"/>
    <n v="3"/>
    <n v="0"/>
  </r>
  <r>
    <x v="0"/>
    <x v="5"/>
    <n v="0"/>
    <s v="Project Overhead"/>
    <x v="7"/>
    <s v="2024-10"/>
    <n v="4"/>
    <n v="3"/>
    <n v="0"/>
  </r>
  <r>
    <x v="0"/>
    <x v="5"/>
    <n v="0"/>
    <s v="Project Overhead"/>
    <x v="3"/>
    <s v="2024-10"/>
    <n v="12"/>
    <n v="3"/>
    <n v="0"/>
  </r>
  <r>
    <x v="0"/>
    <x v="3"/>
    <s v="Production Issue"/>
    <s v="Analysis of production issues reported by support team"/>
    <x v="7"/>
    <s v="2024-10"/>
    <n v="1"/>
    <n v="3"/>
    <m/>
  </r>
  <r>
    <x v="0"/>
    <x v="3"/>
    <s v="Admin &amp; Misc."/>
    <s v="Meetings, mails, communication, TFS, Interviews"/>
    <x v="3"/>
    <s v="2024-10"/>
    <n v="13.5"/>
    <n v="3"/>
    <m/>
  </r>
  <r>
    <x v="0"/>
    <x v="3"/>
    <s v="Admin &amp; Misc."/>
    <s v="Meetings, mails, communication, TFS, Interviews"/>
    <x v="5"/>
    <s v="2024-10"/>
    <n v="5"/>
    <n v="3"/>
    <m/>
  </r>
  <r>
    <x v="0"/>
    <x v="3"/>
    <s v="Session Meetings"/>
    <s v="Session with US team"/>
    <x v="3"/>
    <s v="2024-10"/>
    <n v="10"/>
    <n v="3"/>
    <m/>
  </r>
  <r>
    <x v="0"/>
    <x v="3"/>
    <s v="Session Meetings"/>
    <s v="Session with US team"/>
    <x v="5"/>
    <s v="2024-10"/>
    <n v="2.7"/>
    <n v="3"/>
    <m/>
  </r>
  <r>
    <x v="0"/>
    <x v="3"/>
    <s v="Time Off-Un Plan"/>
    <s v="Time Off - Un Planned"/>
    <x v="6"/>
    <s v="2024-10"/>
    <n v="1.5"/>
    <n v="3"/>
    <m/>
  </r>
  <r>
    <x v="0"/>
    <x v="6"/>
    <n v="1"/>
    <s v="Time"/>
    <x v="10"/>
    <s v="2024-10"/>
    <n v="2"/>
    <n v="3"/>
    <m/>
  </r>
  <r>
    <x v="0"/>
    <x v="7"/>
    <n v="1"/>
    <s v="Meetings"/>
    <x v="3"/>
    <s v="2024-11"/>
    <n v="9.5"/>
    <n v="4"/>
    <m/>
  </r>
  <r>
    <x v="0"/>
    <x v="7"/>
    <n v="1"/>
    <s v="Meetings"/>
    <x v="3"/>
    <s v="2024-11"/>
    <n v="4"/>
    <n v="4"/>
    <m/>
  </r>
  <r>
    <x v="0"/>
    <x v="0"/>
    <s v="Cient UAT Upgrad"/>
    <s v="Cient UAT Upgrade"/>
    <x v="4"/>
    <s v="2024-11"/>
    <n v="12"/>
    <n v="4"/>
    <m/>
  </r>
  <r>
    <x v="0"/>
    <x v="0"/>
    <s v="Admin &amp; Misc."/>
    <s v="Meetings, mails, communication, TFS, Interviews"/>
    <x v="5"/>
    <s v="2024-11"/>
    <n v="18"/>
    <n v="4"/>
    <m/>
  </r>
  <r>
    <x v="0"/>
    <x v="0"/>
    <s v="QA Environment U"/>
    <s v="QA Environment Upgrade"/>
    <x v="4"/>
    <s v="2024-11"/>
    <n v="6"/>
    <n v="4"/>
    <m/>
  </r>
  <r>
    <x v="0"/>
    <x v="1"/>
    <n v="5"/>
    <s v="Project Overhead"/>
    <x v="4"/>
    <s v="2024-11"/>
    <n v="5.5"/>
    <n v="4"/>
    <m/>
  </r>
  <r>
    <x v="0"/>
    <x v="1"/>
    <n v="5"/>
    <s v="Project Overhead"/>
    <x v="5"/>
    <s v="2024-11"/>
    <n v="17"/>
    <n v="4"/>
    <m/>
  </r>
  <r>
    <x v="0"/>
    <x v="8"/>
    <n v="2"/>
    <s v="A report to spot check the invoices processed"/>
    <x v="0"/>
    <s v="2024-11"/>
    <n v="3"/>
    <n v="4"/>
    <m/>
  </r>
  <r>
    <x v="0"/>
    <x v="8"/>
    <n v="99"/>
    <s v="EDI: Generate PDF - Updates"/>
    <x v="0"/>
    <s v="2024-11"/>
    <n v="11.5"/>
    <n v="4"/>
    <m/>
  </r>
  <r>
    <x v="0"/>
    <x v="8"/>
    <n v="0"/>
    <s v="Project Overhead"/>
    <x v="7"/>
    <s v="2024-11"/>
    <n v="1"/>
    <n v="4"/>
    <m/>
  </r>
  <r>
    <x v="0"/>
    <x v="8"/>
    <n v="0"/>
    <s v="Project Overhead"/>
    <x v="4"/>
    <s v="2024-11"/>
    <n v="6"/>
    <n v="4"/>
    <m/>
  </r>
  <r>
    <x v="0"/>
    <x v="8"/>
    <n v="0"/>
    <s v="Project Overhead"/>
    <x v="5"/>
    <s v="2024-11"/>
    <n v="7"/>
    <n v="4"/>
    <n v="0"/>
  </r>
  <r>
    <x v="0"/>
    <x v="5"/>
    <n v="5"/>
    <s v="eConnect shell change to service"/>
    <x v="9"/>
    <s v="2024-11"/>
    <n v="2"/>
    <n v="4"/>
    <n v="0"/>
  </r>
  <r>
    <x v="0"/>
    <x v="5"/>
    <n v="0"/>
    <s v="Project Overhead"/>
    <x v="7"/>
    <s v="2024-11"/>
    <n v="1"/>
    <n v="4"/>
    <n v="0"/>
  </r>
  <r>
    <x v="0"/>
    <x v="5"/>
    <n v="0"/>
    <s v="Project Overhead"/>
    <x v="2"/>
    <s v="2024-11"/>
    <n v="10"/>
    <n v="4"/>
    <n v="0"/>
  </r>
  <r>
    <x v="0"/>
    <x v="5"/>
    <n v="0"/>
    <s v="Project Overhead"/>
    <x v="4"/>
    <s v="2024-11"/>
    <n v="5"/>
    <n v="4"/>
    <n v="0"/>
  </r>
  <r>
    <x v="0"/>
    <x v="5"/>
    <n v="0"/>
    <s v="Project Overhead"/>
    <x v="3"/>
    <s v="2024-11"/>
    <n v="10.5"/>
    <n v="4"/>
    <n v="0"/>
  </r>
  <r>
    <x v="0"/>
    <x v="5"/>
    <n v="0"/>
    <s v="Project Overhead"/>
    <x v="11"/>
    <s v="2024-11"/>
    <n v="9"/>
    <n v="4"/>
    <n v="0"/>
  </r>
  <r>
    <x v="0"/>
    <x v="5"/>
    <n v="0"/>
    <s v="Project Overhead"/>
    <x v="5"/>
    <s v="2024-11"/>
    <n v="2"/>
    <n v="4"/>
    <n v="0"/>
  </r>
  <r>
    <x v="0"/>
    <x v="3"/>
    <s v="Production Issue"/>
    <s v="Analysis of production issues reported by support team"/>
    <x v="7"/>
    <s v="2024-11"/>
    <n v="2"/>
    <n v="4"/>
    <n v="0"/>
  </r>
  <r>
    <x v="0"/>
    <x v="3"/>
    <s v="Admin &amp; Misc."/>
    <s v="Meetings, mails, communication, TFS, Interviews"/>
    <x v="5"/>
    <s v="2024-11"/>
    <n v="7.5"/>
    <n v="4"/>
    <m/>
  </r>
  <r>
    <x v="0"/>
    <x v="3"/>
    <s v="Admin &amp; Misc."/>
    <s v="Meetings, mails, communication, TFS, Interviews"/>
    <x v="12"/>
    <s v="2024-11"/>
    <n v="7.5"/>
    <n v="4"/>
    <m/>
  </r>
  <r>
    <x v="0"/>
    <x v="3"/>
    <s v="Session Meetings"/>
    <s v="Session with US team"/>
    <x v="3"/>
    <s v="2024-11"/>
    <n v="11.5"/>
    <n v="4"/>
    <m/>
  </r>
  <r>
    <x v="0"/>
    <x v="6"/>
    <n v="1"/>
    <s v="Time"/>
    <x v="10"/>
    <s v="2024-11"/>
    <n v="7"/>
    <n v="4"/>
    <m/>
  </r>
  <r>
    <x v="0"/>
    <x v="6"/>
    <n v="1"/>
    <s v="Time"/>
    <x v="12"/>
    <s v="2024-11"/>
    <n v="1"/>
    <n v="4"/>
    <m/>
  </r>
  <r>
    <x v="0"/>
    <x v="6"/>
    <n v="1"/>
    <s v="Time"/>
    <x v="12"/>
    <s v="2024-11"/>
    <n v="1"/>
    <n v="4"/>
    <m/>
  </r>
  <r>
    <x v="0"/>
    <x v="7"/>
    <n v="1"/>
    <s v="Meetings"/>
    <x v="3"/>
    <s v="2024-12"/>
    <n v="9"/>
    <n v="5"/>
    <m/>
  </r>
  <r>
    <x v="0"/>
    <x v="7"/>
    <n v="1"/>
    <s v="Meetings"/>
    <x v="3"/>
    <s v="2024-12"/>
    <n v="16.5"/>
    <n v="5"/>
    <m/>
  </r>
  <r>
    <x v="0"/>
    <x v="0"/>
    <s v="National Gazette"/>
    <s v="National Gazetted Holidays"/>
    <x v="6"/>
    <s v="2024-12"/>
    <n v="8"/>
    <n v="5"/>
    <m/>
  </r>
  <r>
    <x v="0"/>
    <x v="8"/>
    <n v="105"/>
    <s v="PDF based broadcast invoices - Import / Export lines"/>
    <x v="8"/>
    <s v="2024-12"/>
    <n v="1"/>
    <n v="5"/>
    <m/>
  </r>
  <r>
    <x v="0"/>
    <x v="8"/>
    <n v="0"/>
    <s v="Project Overhead"/>
    <x v="4"/>
    <s v="2024-12"/>
    <n v="7"/>
    <n v="5"/>
    <m/>
  </r>
  <r>
    <x v="0"/>
    <x v="8"/>
    <n v="0"/>
    <s v="Project Overhead"/>
    <x v="3"/>
    <s v="2024-12"/>
    <n v="1"/>
    <n v="5"/>
    <m/>
  </r>
  <r>
    <x v="0"/>
    <x v="8"/>
    <n v="0"/>
    <s v="Project Overhead"/>
    <x v="5"/>
    <s v="2024-12"/>
    <n v="16"/>
    <n v="5"/>
    <m/>
  </r>
  <r>
    <x v="0"/>
    <x v="5"/>
    <n v="57"/>
    <s v="AdTech Fee commission"/>
    <x v="7"/>
    <s v="2024-12"/>
    <n v="0.5"/>
    <n v="5"/>
    <m/>
  </r>
  <r>
    <x v="0"/>
    <x v="5"/>
    <n v="57"/>
    <s v="AdTech Fee commission"/>
    <x v="8"/>
    <s v="2024-12"/>
    <n v="1.5"/>
    <n v="5"/>
    <n v="0"/>
  </r>
  <r>
    <x v="0"/>
    <x v="5"/>
    <n v="5"/>
    <s v="eConnect shell change to service"/>
    <x v="9"/>
    <s v="2024-12"/>
    <n v="1"/>
    <n v="5"/>
    <n v="0"/>
  </r>
  <r>
    <x v="0"/>
    <x v="5"/>
    <n v="56"/>
    <s v="Enhancement for Visual Indicators and Flighting Details in Place"/>
    <x v="8"/>
    <s v="2024-12"/>
    <n v="2.5"/>
    <n v="5"/>
    <n v="0"/>
  </r>
  <r>
    <x v="0"/>
    <x v="5"/>
    <n v="3"/>
    <s v="Generate Client Schedule Lines based on media type"/>
    <x v="2"/>
    <s v="2024-12"/>
    <n v="4"/>
    <n v="5"/>
    <n v="0"/>
  </r>
  <r>
    <x v="0"/>
    <x v="5"/>
    <n v="3"/>
    <s v="Generate Client Schedule Lines based on media type"/>
    <x v="8"/>
    <s v="2024-12"/>
    <n v="3"/>
    <n v="5"/>
    <n v="0"/>
  </r>
  <r>
    <x v="0"/>
    <x v="5"/>
    <n v="59"/>
    <s v="Media Plan: Import/Export Flighting"/>
    <x v="7"/>
    <s v="2024-12"/>
    <n v="1"/>
    <n v="5"/>
    <n v="0"/>
  </r>
  <r>
    <x v="0"/>
    <x v="5"/>
    <n v="0"/>
    <s v="Project Overhead"/>
    <x v="7"/>
    <s v="2024-12"/>
    <n v="2"/>
    <n v="5"/>
    <n v="0"/>
  </r>
  <r>
    <x v="0"/>
    <x v="5"/>
    <n v="0"/>
    <s v="Project Overhead"/>
    <x v="5"/>
    <s v="2024-12"/>
    <n v="2"/>
    <n v="5"/>
    <n v="0"/>
  </r>
  <r>
    <x v="0"/>
    <x v="5"/>
    <n v="58"/>
    <s v="Restrict Self Approval - Time and expense"/>
    <x v="7"/>
    <s v="2024-12"/>
    <n v="1"/>
    <n v="5"/>
    <n v="0"/>
  </r>
  <r>
    <x v="0"/>
    <x v="3"/>
    <s v="Admin &amp; Misc."/>
    <s v="Meetings, mails, communication, TFS, Interviews"/>
    <x v="12"/>
    <s v="2024-12"/>
    <n v="15"/>
    <n v="5"/>
    <m/>
  </r>
  <r>
    <x v="0"/>
    <x v="3"/>
    <s v="Time Off-Planned"/>
    <s v="Time Off - Planned"/>
    <x v="6"/>
    <s v="2024-12"/>
    <n v="8"/>
    <n v="5"/>
    <m/>
  </r>
  <r>
    <x v="0"/>
    <x v="3"/>
    <s v="Time Off-Un Plan"/>
    <s v="Time Off - Un Planned"/>
    <x v="6"/>
    <s v="2024-12"/>
    <n v="14"/>
    <n v="5"/>
    <m/>
  </r>
  <r>
    <x v="0"/>
    <x v="6"/>
    <n v="2"/>
    <s v="Time"/>
    <x v="10"/>
    <s v="2024-12"/>
    <n v="5"/>
    <n v="5"/>
    <m/>
  </r>
  <r>
    <x v="0"/>
    <x v="6"/>
    <n v="2"/>
    <s v="Time"/>
    <x v="10"/>
    <s v="2024-12"/>
    <n v="1"/>
    <n v="5"/>
    <m/>
  </r>
  <r>
    <x v="0"/>
    <x v="6"/>
    <n v="2"/>
    <s v="Time"/>
    <x v="10"/>
    <s v="2024-12"/>
    <n v="28.5"/>
    <n v="5"/>
    <m/>
  </r>
  <r>
    <x v="0"/>
    <x v="6"/>
    <n v="1"/>
    <s v="Time"/>
    <x v="12"/>
    <s v="2024-12"/>
    <n v="5"/>
    <n v="5"/>
    <m/>
  </r>
  <r>
    <x v="1"/>
    <x v="2"/>
    <s v="Support Items"/>
    <s v="Support Items"/>
    <x v="10"/>
    <s v="2024-08"/>
    <n v="81"/>
    <n v="1"/>
    <m/>
  </r>
  <r>
    <x v="1"/>
    <x v="2"/>
    <s v="Support Items"/>
    <s v="Support Items"/>
    <x v="4"/>
    <s v="2024-08"/>
    <n v="6.5"/>
    <n v="1"/>
    <m/>
  </r>
  <r>
    <x v="1"/>
    <x v="2"/>
    <s v="Support Items"/>
    <s v="Support Items"/>
    <x v="1"/>
    <s v="2024-08"/>
    <n v="36"/>
    <n v="1"/>
    <m/>
  </r>
  <r>
    <x v="1"/>
    <x v="2"/>
    <s v="Support Items"/>
    <s v="Support Items"/>
    <x v="10"/>
    <s v="2024-09"/>
    <n v="145"/>
    <n v="2"/>
    <m/>
  </r>
  <r>
    <x v="1"/>
    <x v="2"/>
    <s v="Support Items"/>
    <s v="Support Items"/>
    <x v="10"/>
    <s v="2024-10"/>
    <n v="148"/>
    <n v="3"/>
    <m/>
  </r>
  <r>
    <x v="1"/>
    <x v="2"/>
    <s v="Support Items"/>
    <s v="Support Items"/>
    <x v="10"/>
    <s v="2024-11"/>
    <n v="61"/>
    <n v="4"/>
    <m/>
  </r>
  <r>
    <x v="1"/>
    <x v="6"/>
    <n v="1"/>
    <s v="Time"/>
    <x v="12"/>
    <s v="2024-11"/>
    <n v="88"/>
    <n v="4"/>
    <n v="0"/>
  </r>
  <r>
    <x v="1"/>
    <x v="6"/>
    <n v="1"/>
    <s v="Time"/>
    <x v="12"/>
    <s v="2024-12"/>
    <n v="152"/>
    <n v="5"/>
    <m/>
  </r>
  <r>
    <x v="2"/>
    <x v="2"/>
    <s v="Production Issue"/>
    <s v="Analysis of production issues reported by support team"/>
    <x v="1"/>
    <s v="2024-08"/>
    <n v="12"/>
    <n v="1"/>
    <m/>
  </r>
  <r>
    <x v="2"/>
    <x v="2"/>
    <s v="Client Items"/>
    <s v="Client Items"/>
    <x v="1"/>
    <s v="2024-08"/>
    <n v="8"/>
    <n v="1"/>
    <n v="0"/>
  </r>
  <r>
    <x v="2"/>
    <x v="2"/>
    <s v="Development DB"/>
    <s v="Development of new project/assignment/task"/>
    <x v="2"/>
    <s v="2024-08"/>
    <n v="4.5"/>
    <n v="1"/>
    <m/>
  </r>
  <r>
    <x v="2"/>
    <x v="2"/>
    <s v="Development DB"/>
    <s v="Development of new project/assignment/task"/>
    <x v="1"/>
    <s v="2024-08"/>
    <n v="32.5"/>
    <n v="1"/>
    <m/>
  </r>
  <r>
    <x v="2"/>
    <x v="2"/>
    <s v="Internal Meeting"/>
    <s v="Internal Meetings"/>
    <x v="6"/>
    <s v="2024-08"/>
    <n v="1"/>
    <n v="1"/>
    <m/>
  </r>
  <r>
    <x v="2"/>
    <x v="2"/>
    <s v="Internal Meeting"/>
    <s v="Internal Meetings"/>
    <x v="1"/>
    <s v="2024-08"/>
    <n v="12"/>
    <n v="1"/>
    <m/>
  </r>
  <r>
    <x v="2"/>
    <x v="2"/>
    <s v="Admin &amp; Misc."/>
    <s v="Meetings, mails, communication, TFS, Interviews"/>
    <x v="1"/>
    <s v="2024-08"/>
    <n v="14.5"/>
    <n v="1"/>
    <m/>
  </r>
  <r>
    <x v="2"/>
    <x v="2"/>
    <s v="Admin &amp; Misc."/>
    <s v="Meetings, mails, communication, TFS, Interviews"/>
    <x v="9"/>
    <s v="2024-08"/>
    <n v="1"/>
    <n v="1"/>
    <m/>
  </r>
  <r>
    <x v="2"/>
    <x v="2"/>
    <s v="National Gazette"/>
    <s v="National Gazetted Holidays"/>
    <x v="1"/>
    <s v="2024-08"/>
    <n v="8"/>
    <n v="1"/>
    <m/>
  </r>
  <r>
    <x v="2"/>
    <x v="2"/>
    <s v="Session Meetings"/>
    <s v="Session with US team"/>
    <x v="1"/>
    <s v="2024-08"/>
    <n v="1"/>
    <n v="1"/>
    <n v="0"/>
  </r>
  <r>
    <x v="2"/>
    <x v="2"/>
    <s v="Support Items"/>
    <s v="Support Items"/>
    <x v="13"/>
    <s v="2024-08"/>
    <n v="2"/>
    <n v="1"/>
    <n v="0"/>
  </r>
  <r>
    <x v="2"/>
    <x v="2"/>
    <s v="Support Items"/>
    <s v="Support Items"/>
    <x v="1"/>
    <s v="2024-08"/>
    <n v="7.5"/>
    <n v="1"/>
    <m/>
  </r>
  <r>
    <x v="2"/>
    <x v="1"/>
    <n v="3"/>
    <s v="Ability to assign Employees to Roles by Media type and by Client"/>
    <x v="0"/>
    <s v="2024-09"/>
    <n v="6"/>
    <n v="2"/>
    <n v="59.5"/>
  </r>
  <r>
    <x v="2"/>
    <x v="1"/>
    <n v="7"/>
    <s v="Associate vendor/stations/sites to multiple pay to"/>
    <x v="0"/>
    <s v="2024-09"/>
    <n v="2"/>
    <n v="2"/>
    <n v="0"/>
  </r>
  <r>
    <x v="2"/>
    <x v="1"/>
    <n v="8"/>
    <s v="Broadcast Invoice: EDI File Processing"/>
    <x v="0"/>
    <s v="2024-09"/>
    <n v="10.5"/>
    <n v="2"/>
    <m/>
  </r>
  <r>
    <x v="2"/>
    <x v="1"/>
    <n v="4"/>
    <s v="Google Drive integration. (Setup and Integration development)"/>
    <x v="0"/>
    <s v="2024-09"/>
    <n v="2"/>
    <n v="2"/>
    <n v="0"/>
  </r>
  <r>
    <x v="2"/>
    <x v="1"/>
    <n v="5"/>
    <s v="Project Overhead"/>
    <x v="7"/>
    <s v="2024-09"/>
    <n v="4"/>
    <n v="2"/>
    <m/>
  </r>
  <r>
    <x v="2"/>
    <x v="4"/>
    <s v="Internal Meeting"/>
    <s v="Internal Meetings"/>
    <x v="3"/>
    <s v="2024-09"/>
    <n v="4"/>
    <n v="2"/>
    <m/>
  </r>
  <r>
    <x v="2"/>
    <x v="4"/>
    <s v="Admin &amp; Misc."/>
    <s v="Meetings, mails, communication, TFS, Interviews"/>
    <x v="14"/>
    <s v="2024-09"/>
    <n v="4"/>
    <n v="2"/>
    <m/>
  </r>
  <r>
    <x v="2"/>
    <x v="4"/>
    <s v="Bug Fixing"/>
    <s v="Regular bug fixing activity"/>
    <x v="2"/>
    <s v="2024-09"/>
    <n v="22"/>
    <n v="2"/>
    <m/>
  </r>
  <r>
    <x v="2"/>
    <x v="4"/>
    <s v="Time Off-Planned"/>
    <s v="Time Off - Planned"/>
    <x v="6"/>
    <s v="2024-09"/>
    <n v="8"/>
    <n v="2"/>
    <m/>
  </r>
  <r>
    <x v="2"/>
    <x v="2"/>
    <s v="Production Issue"/>
    <s v="Analysis of production issues reported by support team"/>
    <x v="7"/>
    <s v="2024-09"/>
    <n v="2"/>
    <n v="2"/>
    <n v="0"/>
  </r>
  <r>
    <x v="2"/>
    <x v="3"/>
    <s v="Development DB"/>
    <s v="Development of new project/assignment/task"/>
    <x v="2"/>
    <s v="2024-09"/>
    <n v="35"/>
    <n v="2"/>
    <n v="0"/>
  </r>
  <r>
    <x v="2"/>
    <x v="3"/>
    <s v="Internal Meeting"/>
    <s v="Internal Meetings"/>
    <x v="0"/>
    <s v="2024-09"/>
    <n v="11"/>
    <n v="2"/>
    <n v="0"/>
  </r>
  <r>
    <x v="2"/>
    <x v="3"/>
    <s v="Admin &amp; Misc."/>
    <s v="Meetings, mails, communication, TFS, Interviews"/>
    <x v="7"/>
    <s v="2024-09"/>
    <n v="7.5"/>
    <n v="2"/>
    <m/>
  </r>
  <r>
    <x v="2"/>
    <x v="3"/>
    <s v="Admin &amp; Misc."/>
    <s v="Meetings, mails, communication, TFS, Interviews"/>
    <x v="3"/>
    <s v="2024-09"/>
    <n v="5"/>
    <n v="2"/>
    <m/>
  </r>
  <r>
    <x v="2"/>
    <x v="3"/>
    <s v="Production Upgra"/>
    <s v="Production upgrades"/>
    <x v="0"/>
    <s v="2024-09"/>
    <n v="5"/>
    <n v="2"/>
    <m/>
  </r>
  <r>
    <x v="2"/>
    <x v="3"/>
    <s v="Session Meetings"/>
    <s v="Session with US team"/>
    <x v="7"/>
    <s v="2024-09"/>
    <n v="3"/>
    <n v="2"/>
    <n v="0"/>
  </r>
  <r>
    <x v="2"/>
    <x v="3"/>
    <s v="Time Off-Un Plan"/>
    <s v="Time Off - Un Planned"/>
    <x v="14"/>
    <s v="2024-09"/>
    <n v="43"/>
    <n v="2"/>
    <n v="0"/>
  </r>
  <r>
    <x v="2"/>
    <x v="1"/>
    <n v="8"/>
    <s v="Broadcast Invoice: EDI File Processing"/>
    <x v="0"/>
    <s v="2024-10"/>
    <n v="13"/>
    <n v="3"/>
    <n v="0"/>
  </r>
  <r>
    <x v="2"/>
    <x v="1"/>
    <n v="28"/>
    <s v="Customer Information: Select Client on Vendor Invoice"/>
    <x v="0"/>
    <s v="2024-10"/>
    <n v="4"/>
    <n v="3"/>
    <n v="12"/>
  </r>
  <r>
    <x v="2"/>
    <x v="1"/>
    <n v="14"/>
    <s v="Enhancement in vendor mapping(Parse Table)"/>
    <x v="2"/>
    <s v="2024-10"/>
    <n v="4"/>
    <n v="3"/>
    <n v="0"/>
  </r>
  <r>
    <x v="2"/>
    <x v="1"/>
    <n v="5"/>
    <s v="Project Overhead"/>
    <x v="4"/>
    <s v="2024-10"/>
    <n v="15"/>
    <n v="3"/>
    <m/>
  </r>
  <r>
    <x v="2"/>
    <x v="1"/>
    <n v="31"/>
    <s v="Vendor/stations/sites associated to multiple pay to."/>
    <x v="0"/>
    <s v="2024-10"/>
    <n v="8"/>
    <n v="3"/>
    <m/>
  </r>
  <r>
    <x v="2"/>
    <x v="5"/>
    <n v="6"/>
    <s v="Backup Table for vendor/client lines relationship"/>
    <x v="0"/>
    <s v="2024-10"/>
    <n v="3"/>
    <n v="3"/>
    <m/>
  </r>
  <r>
    <x v="2"/>
    <x v="3"/>
    <s v="Development DB"/>
    <s v="Development of new project/assignment/task"/>
    <x v="2"/>
    <s v="2024-10"/>
    <n v="10"/>
    <n v="3"/>
    <n v="0"/>
  </r>
  <r>
    <x v="2"/>
    <x v="3"/>
    <s v="Development DB"/>
    <s v="Development of new project/assignment/task"/>
    <x v="10"/>
    <s v="2024-10"/>
    <n v="63"/>
    <n v="3"/>
    <m/>
  </r>
  <r>
    <x v="2"/>
    <x v="3"/>
    <s v="Internal Meeting"/>
    <s v="Internal Meetings"/>
    <x v="0"/>
    <s v="2024-10"/>
    <n v="3"/>
    <n v="3"/>
    <n v="0"/>
  </r>
  <r>
    <x v="2"/>
    <x v="3"/>
    <s v="Admin &amp; Misc."/>
    <s v="Meetings, mails, communication, TFS, Interviews"/>
    <x v="7"/>
    <s v="2024-10"/>
    <n v="23"/>
    <n v="3"/>
    <m/>
  </r>
  <r>
    <x v="2"/>
    <x v="3"/>
    <s v="Admin &amp; Misc."/>
    <s v="Meetings, mails, communication, TFS, Interviews"/>
    <x v="3"/>
    <s v="2024-10"/>
    <n v="21.5"/>
    <n v="3"/>
    <m/>
  </r>
  <r>
    <x v="2"/>
    <x v="3"/>
    <s v="Admin &amp; Misc."/>
    <s v="Meetings, mails, communication, TFS, Interviews"/>
    <x v="14"/>
    <s v="2024-10"/>
    <n v="7.5"/>
    <n v="3"/>
    <n v="0"/>
  </r>
  <r>
    <x v="2"/>
    <x v="3"/>
    <s v="Time Off-Un Plan"/>
    <s v="Time Off - Un Planned"/>
    <x v="14"/>
    <s v="2024-10"/>
    <n v="8"/>
    <n v="3"/>
    <n v="0"/>
  </r>
  <r>
    <x v="2"/>
    <x v="6"/>
    <n v="1"/>
    <s v="Time"/>
    <x v="10"/>
    <s v="2024-10"/>
    <n v="2"/>
    <n v="3"/>
    <n v="0"/>
  </r>
  <r>
    <x v="2"/>
    <x v="1"/>
    <n v="7"/>
    <s v="Associate vendor/stations/sites to multiple pay to"/>
    <x v="0"/>
    <s v="2024-11"/>
    <n v="4.5"/>
    <n v="4"/>
    <n v="0"/>
  </r>
  <r>
    <x v="2"/>
    <x v="1"/>
    <n v="8"/>
    <s v="Broadcast Invoice: EDI File Processing"/>
    <x v="2"/>
    <s v="2024-11"/>
    <n v="5.5"/>
    <n v="4"/>
    <n v="0"/>
  </r>
  <r>
    <x v="2"/>
    <x v="1"/>
    <n v="14"/>
    <s v="Enhancement in vendor mapping(Parse Table)"/>
    <x v="0"/>
    <s v="2024-11"/>
    <n v="19"/>
    <n v="4"/>
    <n v="0"/>
  </r>
  <r>
    <x v="2"/>
    <x v="1"/>
    <n v="31"/>
    <s v="Vendor/stations/sites associated to multiple pay to."/>
    <x v="2"/>
    <s v="2024-11"/>
    <n v="3"/>
    <n v="4"/>
    <n v="0"/>
  </r>
  <r>
    <x v="2"/>
    <x v="8"/>
    <n v="8"/>
    <s v="Production: Project should be available on summary as well."/>
    <x v="0"/>
    <s v="2024-11"/>
    <n v="3.5"/>
    <n v="4"/>
    <n v="0"/>
  </r>
  <r>
    <x v="2"/>
    <x v="4"/>
    <s v="Bug Fixing"/>
    <s v="Regular bug fixing activity"/>
    <x v="2"/>
    <s v="2024-11"/>
    <n v="4.5"/>
    <n v="4"/>
    <n v="0"/>
  </r>
  <r>
    <x v="2"/>
    <x v="5"/>
    <n v="7"/>
    <s v="Billing by Media Type"/>
    <x v="2"/>
    <s v="2024-11"/>
    <n v="7.5"/>
    <n v="4"/>
    <m/>
  </r>
  <r>
    <x v="2"/>
    <x v="5"/>
    <n v="1"/>
    <s v="Client Profile: Media &gt; Flag to make the vendor inactive"/>
    <x v="0"/>
    <s v="2024-11"/>
    <n v="4.5"/>
    <n v="4"/>
    <m/>
  </r>
  <r>
    <x v="2"/>
    <x v="5"/>
    <n v="3"/>
    <s v="Generate Client Schedule Lines based on media type"/>
    <x v="0"/>
    <s v="2024-11"/>
    <n v="3.5"/>
    <n v="4"/>
    <m/>
  </r>
  <r>
    <x v="2"/>
    <x v="3"/>
    <s v="Development DB"/>
    <s v="Development of new project/assignment/task"/>
    <x v="2"/>
    <s v="2024-11"/>
    <n v="6"/>
    <n v="4"/>
    <n v="0"/>
  </r>
  <r>
    <x v="2"/>
    <x v="3"/>
    <s v="Development DB"/>
    <s v="Development of new project/assignment/task"/>
    <x v="10"/>
    <s v="2024-11"/>
    <n v="5"/>
    <n v="4"/>
    <m/>
  </r>
  <r>
    <x v="2"/>
    <x v="3"/>
    <s v="Admin &amp; Misc."/>
    <s v="Meetings, mails, communication, TFS, Interviews"/>
    <x v="7"/>
    <s v="2024-11"/>
    <n v="64"/>
    <n v="4"/>
    <m/>
  </r>
  <r>
    <x v="2"/>
    <x v="3"/>
    <s v="Admin &amp; Misc."/>
    <s v="Meetings, mails, communication, TFS, Interviews"/>
    <x v="3"/>
    <s v="2024-11"/>
    <n v="1.5"/>
    <n v="4"/>
    <n v="0"/>
  </r>
  <r>
    <x v="2"/>
    <x v="3"/>
    <s v="Time Off-Un Plan"/>
    <s v="Time Off - Un Planned"/>
    <x v="7"/>
    <s v="2024-11"/>
    <n v="20.5"/>
    <n v="4"/>
    <n v="0"/>
  </r>
  <r>
    <x v="2"/>
    <x v="6"/>
    <n v="2"/>
    <s v="Time"/>
    <x v="10"/>
    <s v="2024-11"/>
    <n v="4.5"/>
    <n v="4"/>
    <n v="0"/>
  </r>
  <r>
    <x v="2"/>
    <x v="1"/>
    <n v="14"/>
    <s v="Enhancement in vendor mapping(Parse Table)"/>
    <x v="2"/>
    <s v="2024-12"/>
    <n v="12"/>
    <n v="5"/>
    <n v="0"/>
  </r>
  <r>
    <x v="2"/>
    <x v="1"/>
    <n v="14"/>
    <s v="Enhancement in vendor mapping(Parse Table)"/>
    <x v="0"/>
    <s v="2024-12"/>
    <n v="13.5"/>
    <n v="5"/>
    <m/>
  </r>
  <r>
    <x v="2"/>
    <x v="8"/>
    <n v="13"/>
    <s v="EDI file updating and upload"/>
    <x v="0"/>
    <s v="2024-12"/>
    <n v="1"/>
    <n v="5"/>
    <m/>
  </r>
  <r>
    <x v="2"/>
    <x v="5"/>
    <n v="3"/>
    <s v="Generate Client Schedule Lines based on media type"/>
    <x v="0"/>
    <s v="2024-12"/>
    <n v="7"/>
    <n v="5"/>
    <m/>
  </r>
  <r>
    <x v="2"/>
    <x v="9"/>
    <n v="3"/>
    <s v="Maintenance Activity"/>
    <x v="12"/>
    <s v="2024-12"/>
    <n v="1.5"/>
    <n v="5"/>
    <m/>
  </r>
  <r>
    <x v="2"/>
    <x v="3"/>
    <s v="Admin &amp; Misc."/>
    <s v="Meetings, mails, communication, TFS, Interviews"/>
    <x v="7"/>
    <s v="2024-12"/>
    <n v="32.5"/>
    <n v="5"/>
    <m/>
  </r>
  <r>
    <x v="3"/>
    <x v="1"/>
    <n v="8"/>
    <s v="Broadcast Invoice: EDI File Processing"/>
    <x v="15"/>
    <s v="2024-08"/>
    <n v="11"/>
    <n v="1"/>
    <m/>
  </r>
  <r>
    <x v="4"/>
    <x v="0"/>
    <s v="Analysis"/>
    <s v="Analysis of the new project/assignment/task"/>
    <x v="1"/>
    <s v="2024-08"/>
    <n v="12"/>
    <n v="1"/>
    <m/>
  </r>
  <r>
    <x v="4"/>
    <x v="0"/>
    <s v="Development DB"/>
    <s v="Development of new project/assignment/task"/>
    <x v="1"/>
    <s v="2024-08"/>
    <n v="10"/>
    <n v="1"/>
    <m/>
  </r>
  <r>
    <x v="4"/>
    <x v="0"/>
    <s v="Development DotN"/>
    <s v="Development of new project/assignment/task"/>
    <x v="1"/>
    <s v="2024-08"/>
    <n v="57"/>
    <n v="1"/>
    <m/>
  </r>
  <r>
    <x v="4"/>
    <x v="0"/>
    <s v="Bug Fixing"/>
    <s v="Regular bug fixing activity"/>
    <x v="1"/>
    <s v="2024-08"/>
    <n v="9"/>
    <n v="1"/>
    <n v="0"/>
  </r>
  <r>
    <x v="4"/>
    <x v="4"/>
    <s v="Development DotN"/>
    <s v="Development of new project/assignment/task"/>
    <x v="1"/>
    <s v="2024-08"/>
    <n v="46"/>
    <n v="1"/>
    <m/>
  </r>
  <r>
    <x v="4"/>
    <x v="4"/>
    <s v="Admin &amp; Misc."/>
    <s v="Meetings, mails, communication, TFS, Interviews"/>
    <x v="10"/>
    <s v="2024-08"/>
    <n v="3"/>
    <n v="1"/>
    <m/>
  </r>
  <r>
    <x v="4"/>
    <x v="4"/>
    <s v="Bug Fixing"/>
    <s v="Regular bug fixing activity"/>
    <x v="2"/>
    <s v="2024-08"/>
    <n v="29"/>
    <n v="1"/>
    <n v="0"/>
  </r>
  <r>
    <x v="4"/>
    <x v="4"/>
    <s v="Bug Fixing"/>
    <s v="Regular bug fixing activity"/>
    <x v="1"/>
    <s v="2024-08"/>
    <n v="10"/>
    <n v="1"/>
    <n v="0"/>
  </r>
  <r>
    <x v="4"/>
    <x v="1"/>
    <n v="7"/>
    <s v="Associate vendor/stations/sites to multiple pay to"/>
    <x v="16"/>
    <s v="2024-09"/>
    <n v="3"/>
    <n v="2"/>
    <n v="0"/>
  </r>
  <r>
    <x v="4"/>
    <x v="1"/>
    <n v="7"/>
    <s v="Associate vendor/stations/sites to multiple pay to"/>
    <x v="0"/>
    <s v="2024-09"/>
    <n v="21"/>
    <n v="2"/>
    <n v="0"/>
  </r>
  <r>
    <x v="4"/>
    <x v="1"/>
    <n v="10"/>
    <s v="Broadcast Invoice: Invoice View UI"/>
    <x v="0"/>
    <s v="2024-09"/>
    <n v="16"/>
    <n v="2"/>
    <n v="30"/>
  </r>
  <r>
    <x v="4"/>
    <x v="1"/>
    <n v="25"/>
    <s v="Broadcast Invoice: Manage Invoice Documents"/>
    <x v="0"/>
    <s v="2024-09"/>
    <n v="2"/>
    <n v="2"/>
    <n v="4"/>
  </r>
  <r>
    <x v="4"/>
    <x v="1"/>
    <n v="9"/>
    <s v="Broadcast Invoice: Manage Invoice Models List"/>
    <x v="0"/>
    <s v="2024-09"/>
    <n v="2"/>
    <n v="2"/>
    <n v="0"/>
  </r>
  <r>
    <x v="4"/>
    <x v="1"/>
    <n v="24"/>
    <s v="Broadcast Invoice: Manage Non-Mapped Broadcast Invoices"/>
    <x v="0"/>
    <s v="2024-09"/>
    <n v="2"/>
    <n v="2"/>
    <m/>
  </r>
  <r>
    <x v="4"/>
    <x v="1"/>
    <n v="23"/>
    <s v="Broadcast Invoice: User Group Management Changes"/>
    <x v="0"/>
    <s v="2024-09"/>
    <n v="4"/>
    <n v="2"/>
    <n v="12"/>
  </r>
  <r>
    <x v="4"/>
    <x v="1"/>
    <n v="20"/>
    <s v="separate node for &quot;Broadcast Invoices&quot;"/>
    <x v="0"/>
    <s v="2024-09"/>
    <n v="8"/>
    <n v="2"/>
    <n v="0"/>
  </r>
  <r>
    <x v="4"/>
    <x v="4"/>
    <s v="Analysis"/>
    <s v="Analysis of the new project/assignment/task"/>
    <x v="0"/>
    <s v="2024-09"/>
    <n v="6"/>
    <n v="2"/>
    <m/>
  </r>
  <r>
    <x v="4"/>
    <x v="4"/>
    <s v="Admin &amp; Misc."/>
    <s v="Meetings, mails, communication, TFS, Interviews"/>
    <x v="3"/>
    <s v="2024-09"/>
    <n v="3"/>
    <n v="2"/>
    <m/>
  </r>
  <r>
    <x v="4"/>
    <x v="4"/>
    <s v="Bug Fixing"/>
    <s v="Regular bug fixing activity"/>
    <x v="2"/>
    <s v="2024-09"/>
    <n v="79"/>
    <n v="2"/>
    <m/>
  </r>
  <r>
    <x v="4"/>
    <x v="3"/>
    <s v="Internal Meeting"/>
    <s v="Internal Meetings"/>
    <x v="3"/>
    <s v="2024-09"/>
    <n v="2"/>
    <n v="2"/>
    <n v="0"/>
  </r>
  <r>
    <x v="4"/>
    <x v="3"/>
    <s v="Time Off-Planned"/>
    <s v="Time Off - Planned"/>
    <x v="6"/>
    <s v="2024-09"/>
    <n v="16"/>
    <n v="2"/>
    <n v="0"/>
  </r>
  <r>
    <x v="4"/>
    <x v="3"/>
    <s v="Time Off-Un Plan"/>
    <s v="Time Off - Un Planned"/>
    <x v="6"/>
    <s v="2024-09"/>
    <n v="4"/>
    <n v="2"/>
    <n v="0"/>
  </r>
  <r>
    <x v="4"/>
    <x v="1"/>
    <n v="3"/>
    <s v="Ability to assign Employees to Roles by Media type and by Client"/>
    <x v="2"/>
    <s v="2024-10"/>
    <n v="13"/>
    <n v="3"/>
    <m/>
  </r>
  <r>
    <x v="4"/>
    <x v="1"/>
    <n v="100"/>
    <s v="Apply discount based on Payment terms settings"/>
    <x v="2"/>
    <s v="2024-10"/>
    <n v="4"/>
    <n v="3"/>
    <n v="0"/>
  </r>
  <r>
    <x v="4"/>
    <x v="1"/>
    <n v="7"/>
    <s v="Associate vendor/stations/sites to multiple pay to"/>
    <x v="2"/>
    <s v="2024-10"/>
    <n v="10"/>
    <n v="3"/>
    <n v="0"/>
  </r>
  <r>
    <x v="4"/>
    <x v="1"/>
    <n v="7"/>
    <s v="Associate vendor/stations/sites to multiple pay to"/>
    <x v="0"/>
    <s v="2024-10"/>
    <n v="12"/>
    <n v="3"/>
    <n v="0"/>
  </r>
  <r>
    <x v="4"/>
    <x v="1"/>
    <n v="7"/>
    <s v="Associate vendor/stations/sites to multiple pay to"/>
    <x v="8"/>
    <s v="2024-10"/>
    <n v="1"/>
    <n v="3"/>
    <n v="0"/>
  </r>
  <r>
    <x v="4"/>
    <x v="1"/>
    <n v="8"/>
    <s v="Broadcast Invoice: EDI File Processing"/>
    <x v="0"/>
    <s v="2024-10"/>
    <n v="5"/>
    <n v="3"/>
    <m/>
  </r>
  <r>
    <x v="4"/>
    <x v="1"/>
    <n v="10"/>
    <s v="Broadcast Invoice: Invoice View UI"/>
    <x v="2"/>
    <s v="2024-10"/>
    <n v="3"/>
    <n v="3"/>
    <n v="0"/>
  </r>
  <r>
    <x v="4"/>
    <x v="1"/>
    <n v="10"/>
    <s v="Broadcast Invoice: Invoice View UI"/>
    <x v="0"/>
    <s v="2024-10"/>
    <n v="2"/>
    <n v="3"/>
    <m/>
  </r>
  <r>
    <x v="4"/>
    <x v="1"/>
    <n v="25"/>
    <s v="Broadcast Invoice: Manage Invoice Documents"/>
    <x v="0"/>
    <s v="2024-10"/>
    <n v="4"/>
    <n v="3"/>
    <n v="0"/>
  </r>
  <r>
    <x v="4"/>
    <x v="1"/>
    <n v="28"/>
    <s v="Customer Information: Select Client on Vendor Invoice"/>
    <x v="7"/>
    <s v="2024-10"/>
    <n v="2"/>
    <n v="3"/>
    <n v="12"/>
  </r>
  <r>
    <x v="4"/>
    <x v="1"/>
    <n v="28"/>
    <s v="Customer Information: Select Client on Vendor Invoice"/>
    <x v="2"/>
    <s v="2024-10"/>
    <n v="5"/>
    <n v="3"/>
    <m/>
  </r>
  <r>
    <x v="4"/>
    <x v="1"/>
    <n v="28"/>
    <s v="Customer Information: Select Client on Vendor Invoice"/>
    <x v="16"/>
    <s v="2024-10"/>
    <n v="6"/>
    <n v="3"/>
    <n v="0"/>
  </r>
  <r>
    <x v="4"/>
    <x v="1"/>
    <n v="28"/>
    <s v="Customer Information: Select Client on Vendor Invoice"/>
    <x v="0"/>
    <s v="2024-10"/>
    <n v="25"/>
    <n v="3"/>
    <m/>
  </r>
  <r>
    <x v="4"/>
    <x v="1"/>
    <n v="17"/>
    <s v="Master Data: Payment Terms"/>
    <x v="0"/>
    <s v="2024-10"/>
    <n v="0"/>
    <n v="3"/>
    <n v="0"/>
  </r>
  <r>
    <x v="4"/>
    <x v="1"/>
    <n v="29"/>
    <s v="Route invoice from one company - company identification"/>
    <x v="7"/>
    <s v="2024-10"/>
    <n v="1"/>
    <n v="3"/>
    <m/>
  </r>
  <r>
    <x v="4"/>
    <x v="1"/>
    <n v="29"/>
    <s v="Route invoice from one company - company identification"/>
    <x v="2"/>
    <s v="2024-10"/>
    <n v="9"/>
    <n v="3"/>
    <n v="0"/>
  </r>
  <r>
    <x v="4"/>
    <x v="1"/>
    <n v="29"/>
    <s v="Route invoice from one company - company identification"/>
    <x v="0"/>
    <s v="2024-10"/>
    <n v="14"/>
    <n v="3"/>
    <n v="40"/>
  </r>
  <r>
    <x v="4"/>
    <x v="1"/>
    <n v="21"/>
    <s v="Switch Company on Invoice"/>
    <x v="7"/>
    <s v="2024-10"/>
    <n v="3"/>
    <n v="3"/>
    <n v="0"/>
  </r>
  <r>
    <x v="4"/>
    <x v="1"/>
    <n v="21"/>
    <s v="Switch Company on Invoice"/>
    <x v="2"/>
    <s v="2024-10"/>
    <n v="4"/>
    <n v="3"/>
    <n v="0"/>
  </r>
  <r>
    <x v="4"/>
    <x v="1"/>
    <n v="21"/>
    <s v="Switch Company on Invoice"/>
    <x v="16"/>
    <s v="2024-10"/>
    <n v="13"/>
    <n v="3"/>
    <n v="0"/>
  </r>
  <r>
    <x v="4"/>
    <x v="1"/>
    <n v="21"/>
    <s v="Switch Company on Invoice"/>
    <x v="0"/>
    <s v="2024-10"/>
    <n v="9"/>
    <n v="3"/>
    <n v="0"/>
  </r>
  <r>
    <x v="4"/>
    <x v="1"/>
    <n v="31"/>
    <s v="Vendor/stations/sites associated to multiple pay to."/>
    <x v="2"/>
    <s v="2024-10"/>
    <n v="2"/>
    <n v="3"/>
    <m/>
  </r>
  <r>
    <x v="4"/>
    <x v="4"/>
    <s v="Bug Fixing"/>
    <s v="Regular bug fixing activity"/>
    <x v="2"/>
    <s v="2024-10"/>
    <n v="17"/>
    <n v="3"/>
    <m/>
  </r>
  <r>
    <x v="4"/>
    <x v="3"/>
    <s v="Internal Meeting"/>
    <s v="Internal Meetings"/>
    <x v="2"/>
    <s v="2024-10"/>
    <n v="0"/>
    <n v="3"/>
    <n v="0"/>
  </r>
  <r>
    <x v="4"/>
    <x v="3"/>
    <s v="Internal Meeting"/>
    <s v="Internal Meetings"/>
    <x v="3"/>
    <s v="2024-10"/>
    <n v="14"/>
    <n v="3"/>
    <n v="0"/>
  </r>
  <r>
    <x v="4"/>
    <x v="3"/>
    <s v="Time Off-Un Plan"/>
    <s v="Time Off - Un Planned"/>
    <x v="6"/>
    <s v="2024-10"/>
    <n v="8"/>
    <n v="3"/>
    <n v="0"/>
  </r>
  <r>
    <x v="4"/>
    <x v="0"/>
    <s v="Bug Fixing"/>
    <s v="Regular bug fixing activity"/>
    <x v="2"/>
    <s v="2024-11"/>
    <n v="3"/>
    <n v="4"/>
    <n v="0"/>
  </r>
  <r>
    <x v="4"/>
    <x v="1"/>
    <n v="3"/>
    <s v="Ability to assign Employees to Roles by Media type and by Client"/>
    <x v="2"/>
    <s v="2024-11"/>
    <n v="14"/>
    <n v="4"/>
    <n v="0"/>
  </r>
  <r>
    <x v="4"/>
    <x v="1"/>
    <n v="100"/>
    <s v="Apply discount based on Payment terms settings"/>
    <x v="2"/>
    <s v="2024-11"/>
    <n v="8"/>
    <n v="4"/>
    <n v="0"/>
  </r>
  <r>
    <x v="4"/>
    <x v="1"/>
    <n v="7"/>
    <s v="Associate vendor/stations/sites to multiple pay to"/>
    <x v="2"/>
    <s v="2024-11"/>
    <n v="3"/>
    <n v="4"/>
    <n v="0"/>
  </r>
  <r>
    <x v="4"/>
    <x v="1"/>
    <n v="27"/>
    <s v="Broadcast Invoice: Invoice View UI"/>
    <x v="2"/>
    <s v="2024-11"/>
    <n v="5"/>
    <n v="4"/>
    <n v="0"/>
  </r>
  <r>
    <x v="4"/>
    <x v="1"/>
    <n v="27"/>
    <s v="Broadcast Invoice: Invoice View UI"/>
    <x v="0"/>
    <s v="2024-11"/>
    <n v="6"/>
    <n v="4"/>
    <n v="0"/>
  </r>
  <r>
    <x v="4"/>
    <x v="1"/>
    <n v="28"/>
    <s v="Customer Information: Select Client on Vendor Invoice"/>
    <x v="2"/>
    <s v="2024-11"/>
    <n v="3"/>
    <n v="4"/>
    <n v="0"/>
  </r>
  <r>
    <x v="4"/>
    <x v="1"/>
    <n v="102"/>
    <s v="Invoice Editing: Make the tax editable"/>
    <x v="0"/>
    <s v="2024-11"/>
    <n v="10"/>
    <n v="4"/>
    <n v="0"/>
  </r>
  <r>
    <x v="4"/>
    <x v="1"/>
    <n v="102"/>
    <s v="Invoice Editing: Make the tax editable"/>
    <x v="9"/>
    <s v="2024-11"/>
    <n v="1"/>
    <n v="4"/>
    <m/>
  </r>
  <r>
    <x v="4"/>
    <x v="1"/>
    <n v="101"/>
    <s v="Remove Site column from vendor lookup"/>
    <x v="2"/>
    <s v="2024-11"/>
    <n v="3"/>
    <n v="4"/>
    <n v="0"/>
  </r>
  <r>
    <x v="4"/>
    <x v="1"/>
    <n v="101"/>
    <s v="Remove Site column from vendor lookup"/>
    <x v="0"/>
    <s v="2024-11"/>
    <n v="3"/>
    <n v="4"/>
    <n v="0"/>
  </r>
  <r>
    <x v="4"/>
    <x v="1"/>
    <n v="103"/>
    <s v="Vendor Map: Vendor Popup: Remove identifier currency filter"/>
    <x v="7"/>
    <s v="2024-11"/>
    <n v="6"/>
    <n v="4"/>
    <m/>
  </r>
  <r>
    <x v="4"/>
    <x v="1"/>
    <n v="103"/>
    <s v="Vendor Map: Vendor Popup: Remove identifier currency filter"/>
    <x v="2"/>
    <s v="2024-11"/>
    <n v="2"/>
    <n v="4"/>
    <m/>
  </r>
  <r>
    <x v="4"/>
    <x v="1"/>
    <n v="103"/>
    <s v="Vendor Map: Vendor Popup: Remove identifier currency filter"/>
    <x v="0"/>
    <s v="2024-11"/>
    <n v="5"/>
    <n v="4"/>
    <n v="0"/>
  </r>
  <r>
    <x v="4"/>
    <x v="8"/>
    <n v="102"/>
    <s v="Apply variable name for Site in vendor mapping"/>
    <x v="0"/>
    <s v="2024-11"/>
    <n v="8"/>
    <n v="4"/>
    <n v="0"/>
  </r>
  <r>
    <x v="4"/>
    <x v="8"/>
    <n v="1"/>
    <s v="Approval routing"/>
    <x v="7"/>
    <s v="2024-11"/>
    <n v="2"/>
    <n v="4"/>
    <n v="0"/>
  </r>
  <r>
    <x v="4"/>
    <x v="8"/>
    <n v="1"/>
    <s v="Approval routing"/>
    <x v="0"/>
    <s v="2024-11"/>
    <n v="35"/>
    <n v="4"/>
    <n v="0"/>
  </r>
  <r>
    <x v="4"/>
    <x v="8"/>
    <n v="1"/>
    <s v="Approval routing"/>
    <x v="9"/>
    <s v="2024-11"/>
    <n v="0.5"/>
    <n v="4"/>
    <n v="0"/>
  </r>
  <r>
    <x v="4"/>
    <x v="8"/>
    <n v="8"/>
    <s v="Production: Project should be available on summary as well."/>
    <x v="0"/>
    <s v="2024-11"/>
    <n v="8"/>
    <n v="4"/>
    <m/>
  </r>
  <r>
    <x v="4"/>
    <x v="8"/>
    <n v="0"/>
    <s v="Project Overhead"/>
    <x v="3"/>
    <s v="2024-11"/>
    <n v="3"/>
    <n v="4"/>
    <m/>
  </r>
  <r>
    <x v="4"/>
    <x v="4"/>
    <s v="Bug Fixing"/>
    <s v="Regular bug fixing activity"/>
    <x v="2"/>
    <s v="2024-11"/>
    <n v="4"/>
    <n v="4"/>
    <m/>
  </r>
  <r>
    <x v="4"/>
    <x v="3"/>
    <s v="Internal Meeting"/>
    <s v="Internal Meetings"/>
    <x v="3"/>
    <s v="2024-11"/>
    <n v="23.5"/>
    <n v="4"/>
    <n v="0"/>
  </r>
  <r>
    <x v="4"/>
    <x v="3"/>
    <s v="Time Off-Un Plan"/>
    <s v="Time Off - Un Planned"/>
    <x v="6"/>
    <s v="2024-11"/>
    <n v="10"/>
    <n v="4"/>
    <n v="0"/>
  </r>
  <r>
    <x v="4"/>
    <x v="0"/>
    <s v="Bug Fixing"/>
    <s v="Regular bug fixing activity"/>
    <x v="2"/>
    <s v="2024-12"/>
    <n v="22"/>
    <n v="5"/>
    <n v="0"/>
  </r>
  <r>
    <x v="4"/>
    <x v="8"/>
    <n v="102"/>
    <s v="Apply variable name for Site in vendor mapping"/>
    <x v="9"/>
    <s v="2024-12"/>
    <n v="2"/>
    <n v="5"/>
    <n v="0"/>
  </r>
  <r>
    <x v="4"/>
    <x v="8"/>
    <n v="1"/>
    <s v="Approval routing"/>
    <x v="7"/>
    <s v="2024-12"/>
    <n v="1"/>
    <n v="5"/>
    <n v="0"/>
  </r>
  <r>
    <x v="4"/>
    <x v="8"/>
    <n v="1"/>
    <s v="Approval routing"/>
    <x v="2"/>
    <s v="2024-12"/>
    <n v="6"/>
    <n v="5"/>
    <n v="0"/>
  </r>
  <r>
    <x v="4"/>
    <x v="8"/>
    <n v="1"/>
    <s v="Approval routing"/>
    <x v="0"/>
    <s v="2024-12"/>
    <n v="27"/>
    <n v="5"/>
    <n v="0"/>
  </r>
  <r>
    <x v="4"/>
    <x v="8"/>
    <n v="1"/>
    <s v="Approval routing"/>
    <x v="9"/>
    <s v="2024-12"/>
    <n v="4"/>
    <n v="5"/>
    <m/>
  </r>
  <r>
    <x v="4"/>
    <x v="8"/>
    <n v="117"/>
    <s v="Report &gt;&gt; Vendor Invoices: we need the discount field to show up"/>
    <x v="2"/>
    <s v="2024-12"/>
    <n v="1"/>
    <n v="5"/>
    <n v="0"/>
  </r>
  <r>
    <x v="4"/>
    <x v="8"/>
    <n v="117"/>
    <s v="Report &gt;&gt; Vendor Invoices: we need the discount field to show up"/>
    <x v="0"/>
    <s v="2024-12"/>
    <n v="4"/>
    <n v="5"/>
    <n v="0"/>
  </r>
  <r>
    <x v="4"/>
    <x v="8"/>
    <n v="113"/>
    <s v="Vendor mapping enhancement for Non-media"/>
    <x v="0"/>
    <s v="2024-12"/>
    <n v="5"/>
    <n v="5"/>
    <n v="0"/>
  </r>
  <r>
    <x v="4"/>
    <x v="10"/>
    <n v="1"/>
    <s v="Google Drive Setup (company configuration UI)"/>
    <x v="7"/>
    <s v="2024-12"/>
    <n v="4"/>
    <n v="5"/>
    <m/>
  </r>
  <r>
    <x v="4"/>
    <x v="10"/>
    <n v="1"/>
    <s v="Google Drive Setup (company configuration UI)"/>
    <x v="0"/>
    <s v="2024-12"/>
    <n v="10"/>
    <n v="5"/>
    <m/>
  </r>
  <r>
    <x v="4"/>
    <x v="4"/>
    <s v="Bug Fixing"/>
    <s v="Regular bug fixing activity"/>
    <x v="2"/>
    <s v="2024-12"/>
    <n v="1"/>
    <n v="5"/>
    <m/>
  </r>
  <r>
    <x v="4"/>
    <x v="3"/>
    <s v="Client Items"/>
    <s v="Client Items"/>
    <x v="2"/>
    <s v="2024-12"/>
    <n v="3"/>
    <n v="5"/>
    <m/>
  </r>
  <r>
    <x v="4"/>
    <x v="3"/>
    <s v="Client Items"/>
    <s v="Client Items"/>
    <x v="10"/>
    <s v="2024-12"/>
    <n v="12"/>
    <n v="5"/>
    <m/>
  </r>
  <r>
    <x v="4"/>
    <x v="3"/>
    <s v="In-house Trainin"/>
    <s v="In-house Training"/>
    <x v="3"/>
    <s v="2024-12"/>
    <n v="2.5"/>
    <n v="5"/>
    <m/>
  </r>
  <r>
    <x v="4"/>
    <x v="3"/>
    <s v="In-house Trainin"/>
    <s v="In-house Training"/>
    <x v="17"/>
    <s v="2024-12"/>
    <n v="4"/>
    <n v="5"/>
    <m/>
  </r>
  <r>
    <x v="4"/>
    <x v="3"/>
    <s v="Internal Meeting"/>
    <s v="Internal Meetings"/>
    <x v="3"/>
    <s v="2024-12"/>
    <n v="19.5"/>
    <n v="5"/>
    <m/>
  </r>
  <r>
    <x v="5"/>
    <x v="0"/>
    <s v="Production Issue"/>
    <s v="Analysis of production issues reported by support team"/>
    <x v="1"/>
    <s v="2024-08"/>
    <n v="2"/>
    <n v="1"/>
    <m/>
  </r>
  <r>
    <x v="5"/>
    <x v="0"/>
    <s v="Analysis"/>
    <s v="Analysis of the new project/assignment/task"/>
    <x v="1"/>
    <s v="2024-08"/>
    <n v="10"/>
    <n v="1"/>
    <m/>
  </r>
  <r>
    <x v="5"/>
    <x v="0"/>
    <s v="Development DB"/>
    <s v="Development of new project/assignment/task"/>
    <x v="1"/>
    <s v="2024-08"/>
    <n v="12"/>
    <n v="1"/>
    <m/>
  </r>
  <r>
    <x v="5"/>
    <x v="0"/>
    <s v="Development DotN"/>
    <s v="Development of new project/assignment/task"/>
    <x v="1"/>
    <s v="2024-08"/>
    <n v="13"/>
    <n v="1"/>
    <n v="0"/>
  </r>
  <r>
    <x v="5"/>
    <x v="0"/>
    <s v="Internal Meeting"/>
    <s v="Internal Meetings"/>
    <x v="1"/>
    <s v="2024-08"/>
    <n v="5"/>
    <n v="1"/>
    <m/>
  </r>
  <r>
    <x v="5"/>
    <x v="0"/>
    <s v="National Gazette"/>
    <s v="National Gazetted Holidays"/>
    <x v="1"/>
    <s v="2024-08"/>
    <n v="8"/>
    <n v="1"/>
    <n v="0"/>
  </r>
  <r>
    <x v="5"/>
    <x v="0"/>
    <s v="Bug Fixing"/>
    <s v="Regular bug fixing activity"/>
    <x v="1"/>
    <s v="2024-08"/>
    <n v="46"/>
    <n v="1"/>
    <m/>
  </r>
  <r>
    <x v="5"/>
    <x v="4"/>
    <s v="Development DotN"/>
    <s v="Development of new project/assignment/task"/>
    <x v="0"/>
    <s v="2024-08"/>
    <n v="4"/>
    <n v="1"/>
    <m/>
  </r>
  <r>
    <x v="5"/>
    <x v="4"/>
    <s v="Development DotN"/>
    <s v="Development of new project/assignment/task"/>
    <x v="1"/>
    <s v="2024-08"/>
    <n v="26"/>
    <n v="1"/>
    <n v="0"/>
  </r>
  <r>
    <x v="5"/>
    <x v="4"/>
    <s v="Internal Meeting"/>
    <s v="Internal Meetings"/>
    <x v="3"/>
    <s v="2024-08"/>
    <n v="10"/>
    <n v="1"/>
    <m/>
  </r>
  <r>
    <x v="5"/>
    <x v="4"/>
    <s v="Bug Fixing"/>
    <s v="Regular bug fixing activity"/>
    <x v="2"/>
    <s v="2024-08"/>
    <n v="26"/>
    <n v="1"/>
    <n v="0"/>
  </r>
  <r>
    <x v="5"/>
    <x v="4"/>
    <s v="Bug Fixing"/>
    <s v="Regular bug fixing activity"/>
    <x v="1"/>
    <s v="2024-08"/>
    <n v="22"/>
    <n v="1"/>
    <n v="0"/>
  </r>
  <r>
    <x v="5"/>
    <x v="0"/>
    <s v="National Gazette"/>
    <s v="National Gazetted Holidays"/>
    <x v="6"/>
    <s v="2024-09"/>
    <n v="8"/>
    <n v="2"/>
    <n v="0"/>
  </r>
  <r>
    <x v="5"/>
    <x v="1"/>
    <n v="4"/>
    <s v="Google Drive integration. (Setup and Integration development)"/>
    <x v="0"/>
    <s v="2024-09"/>
    <n v="56"/>
    <n v="2"/>
    <m/>
  </r>
  <r>
    <x v="5"/>
    <x v="1"/>
    <n v="4"/>
    <s v="Google Drive integration. (Setup and Integration development)"/>
    <x v="3"/>
    <s v="2024-09"/>
    <n v="5"/>
    <n v="2"/>
    <m/>
  </r>
  <r>
    <x v="5"/>
    <x v="4"/>
    <s v="Dev Support"/>
    <s v="Dev Support"/>
    <x v="2"/>
    <s v="2024-09"/>
    <n v="4"/>
    <n v="2"/>
    <n v="0"/>
  </r>
  <r>
    <x v="5"/>
    <x v="4"/>
    <s v="Internal Meeting"/>
    <s v="Internal Meetings"/>
    <x v="3"/>
    <s v="2024-09"/>
    <n v="3"/>
    <n v="2"/>
    <n v="0"/>
  </r>
  <r>
    <x v="5"/>
    <x v="4"/>
    <s v="Bug Fixing"/>
    <s v="Regular bug fixing activity"/>
    <x v="2"/>
    <s v="2024-09"/>
    <n v="63"/>
    <n v="2"/>
    <n v="0"/>
  </r>
  <r>
    <x v="5"/>
    <x v="4"/>
    <s v="Bug Fixing"/>
    <s v="Regular bug fixing activity"/>
    <x v="9"/>
    <s v="2024-09"/>
    <n v="21"/>
    <n v="2"/>
    <n v="0"/>
  </r>
  <r>
    <x v="5"/>
    <x v="3"/>
    <s v="Time Off-Planned"/>
    <s v="Time Off - Planned"/>
    <x v="6"/>
    <s v="2024-09"/>
    <n v="8"/>
    <n v="2"/>
    <n v="0"/>
  </r>
  <r>
    <x v="5"/>
    <x v="1"/>
    <n v="1"/>
    <s v="Ability to automatically attach additional documents to Invoice"/>
    <x v="2"/>
    <s v="2024-10"/>
    <n v="8"/>
    <n v="3"/>
    <n v="0"/>
  </r>
  <r>
    <x v="5"/>
    <x v="1"/>
    <n v="1"/>
    <s v="Ability to automatically attach additional documents to Invoice"/>
    <x v="0"/>
    <s v="2024-10"/>
    <n v="31"/>
    <n v="3"/>
    <n v="0"/>
  </r>
  <r>
    <x v="5"/>
    <x v="1"/>
    <n v="1"/>
    <s v="Ability to automatically attach additional documents to Invoice"/>
    <x v="9"/>
    <s v="2024-10"/>
    <n v="4"/>
    <n v="3"/>
    <n v="0"/>
  </r>
  <r>
    <x v="5"/>
    <x v="1"/>
    <n v="8"/>
    <s v="Broadcast Invoice: EDI File Processing"/>
    <x v="0"/>
    <s v="2024-10"/>
    <n v="2"/>
    <n v="3"/>
    <n v="0"/>
  </r>
  <r>
    <x v="5"/>
    <x v="1"/>
    <n v="4"/>
    <s v="Google Drive integration. (Setup and Integration development)"/>
    <x v="2"/>
    <s v="2024-10"/>
    <n v="14"/>
    <n v="3"/>
    <m/>
  </r>
  <r>
    <x v="5"/>
    <x v="1"/>
    <n v="4"/>
    <s v="Google Drive integration. (Setup and Integration development)"/>
    <x v="0"/>
    <s v="2024-10"/>
    <n v="33"/>
    <n v="3"/>
    <m/>
  </r>
  <r>
    <x v="5"/>
    <x v="1"/>
    <n v="21"/>
    <s v="Switch Company on Invoice"/>
    <x v="2"/>
    <s v="2024-10"/>
    <n v="8"/>
    <n v="3"/>
    <m/>
  </r>
  <r>
    <x v="5"/>
    <x v="1"/>
    <n v="21"/>
    <s v="Switch Company on Invoice"/>
    <x v="0"/>
    <s v="2024-10"/>
    <n v="20"/>
    <n v="3"/>
    <n v="0"/>
  </r>
  <r>
    <x v="5"/>
    <x v="4"/>
    <s v="Bug Fixing"/>
    <s v="Regular bug fixing activity"/>
    <x v="2"/>
    <s v="2024-10"/>
    <n v="40"/>
    <n v="3"/>
    <n v="0"/>
  </r>
  <r>
    <x v="5"/>
    <x v="3"/>
    <s v="Time Off-Un Plan"/>
    <s v="Time Off - Un Planned"/>
    <x v="6"/>
    <s v="2024-10"/>
    <n v="24"/>
    <n v="3"/>
    <n v="0"/>
  </r>
  <r>
    <x v="5"/>
    <x v="7"/>
    <n v="1"/>
    <s v="Meetings"/>
    <x v="3"/>
    <s v="2024-11"/>
    <n v="13"/>
    <n v="4"/>
    <m/>
  </r>
  <r>
    <x v="5"/>
    <x v="0"/>
    <s v="Admin &amp; Misc."/>
    <s v="Meetings, mails, communication, TFS, Interviews"/>
    <x v="6"/>
    <s v="2024-11"/>
    <n v="8"/>
    <n v="4"/>
    <n v="0"/>
  </r>
  <r>
    <x v="5"/>
    <x v="0"/>
    <s v="Bug Fixing"/>
    <s v="Regular bug fixing activity"/>
    <x v="2"/>
    <s v="2024-11"/>
    <n v="4"/>
    <n v="4"/>
    <n v="0"/>
  </r>
  <r>
    <x v="5"/>
    <x v="1"/>
    <n v="1"/>
    <s v="Ability to automatically attach additional documents to Invoice"/>
    <x v="2"/>
    <s v="2024-11"/>
    <n v="12"/>
    <n v="4"/>
    <n v="0"/>
  </r>
  <r>
    <x v="5"/>
    <x v="1"/>
    <n v="1"/>
    <s v="Ability to automatically attach additional documents to Invoice"/>
    <x v="0"/>
    <s v="2024-11"/>
    <n v="4"/>
    <n v="4"/>
    <n v="0"/>
  </r>
  <r>
    <x v="5"/>
    <x v="1"/>
    <n v="104"/>
    <s v="Google Drive - Split Process and show documents in queue"/>
    <x v="2"/>
    <s v="2024-11"/>
    <n v="6"/>
    <n v="4"/>
    <n v="0"/>
  </r>
  <r>
    <x v="5"/>
    <x v="1"/>
    <n v="104"/>
    <s v="Google Drive - Split Process and show documents in queue"/>
    <x v="0"/>
    <s v="2024-11"/>
    <n v="31"/>
    <n v="4"/>
    <m/>
  </r>
  <r>
    <x v="5"/>
    <x v="1"/>
    <n v="104"/>
    <s v="Google Drive - Split Process and show documents in queue"/>
    <x v="9"/>
    <s v="2024-11"/>
    <n v="3"/>
    <n v="4"/>
    <n v="0"/>
  </r>
  <r>
    <x v="5"/>
    <x v="1"/>
    <n v="5"/>
    <s v="Project Overhead"/>
    <x v="11"/>
    <s v="2024-11"/>
    <n v="5"/>
    <n v="4"/>
    <n v="0"/>
  </r>
  <r>
    <x v="5"/>
    <x v="1"/>
    <n v="21"/>
    <s v="Switch Company on Invoice"/>
    <x v="2"/>
    <s v="2024-11"/>
    <n v="20"/>
    <n v="4"/>
    <n v="0"/>
  </r>
  <r>
    <x v="5"/>
    <x v="1"/>
    <n v="21"/>
    <s v="Switch Company on Invoice"/>
    <x v="9"/>
    <s v="2024-11"/>
    <n v="3"/>
    <n v="4"/>
    <n v="0"/>
  </r>
  <r>
    <x v="5"/>
    <x v="8"/>
    <n v="10"/>
    <s v="Approve upto last level and auto post."/>
    <x v="0"/>
    <s v="2024-11"/>
    <n v="8"/>
    <n v="4"/>
    <n v="0"/>
  </r>
  <r>
    <x v="5"/>
    <x v="8"/>
    <n v="10"/>
    <s v="Approve upto last level and auto post."/>
    <x v="9"/>
    <s v="2024-11"/>
    <n v="1"/>
    <n v="4"/>
    <n v="0"/>
  </r>
  <r>
    <x v="5"/>
    <x v="8"/>
    <n v="13"/>
    <s v="EDI file updating and upload"/>
    <x v="7"/>
    <s v="2024-11"/>
    <n v="1"/>
    <n v="4"/>
    <n v="0"/>
  </r>
  <r>
    <x v="5"/>
    <x v="8"/>
    <n v="13"/>
    <s v="EDI file updating and upload"/>
    <x v="0"/>
    <s v="2024-11"/>
    <n v="11"/>
    <n v="4"/>
    <m/>
  </r>
  <r>
    <x v="5"/>
    <x v="8"/>
    <n v="3"/>
    <s v="PDF based broadcast invoices - Invoice Scan"/>
    <x v="0"/>
    <s v="2024-11"/>
    <n v="12"/>
    <n v="4"/>
    <n v="0"/>
  </r>
  <r>
    <x v="5"/>
    <x v="8"/>
    <n v="3"/>
    <s v="PDF based broadcast invoices - Invoice Scan"/>
    <x v="9"/>
    <s v="2024-11"/>
    <n v="2"/>
    <n v="4"/>
    <n v="0"/>
  </r>
  <r>
    <x v="5"/>
    <x v="8"/>
    <n v="100"/>
    <s v="Production: Auto populate lines based PO during scanning"/>
    <x v="0"/>
    <s v="2024-11"/>
    <n v="3"/>
    <n v="4"/>
    <n v="0"/>
  </r>
  <r>
    <x v="5"/>
    <x v="8"/>
    <n v="101"/>
    <s v="Production: show keyvalue pairs for level2 mapping"/>
    <x v="0"/>
    <s v="2024-11"/>
    <n v="8"/>
    <n v="4"/>
    <m/>
  </r>
  <r>
    <x v="5"/>
    <x v="8"/>
    <n v="0"/>
    <s v="Project Overhead"/>
    <x v="11"/>
    <s v="2024-11"/>
    <n v="6"/>
    <n v="4"/>
    <m/>
  </r>
  <r>
    <x v="5"/>
    <x v="8"/>
    <n v="12"/>
    <s v="Stamp multiple approvers."/>
    <x v="2"/>
    <s v="2024-11"/>
    <n v="1"/>
    <n v="4"/>
    <m/>
  </r>
  <r>
    <x v="5"/>
    <x v="8"/>
    <n v="12"/>
    <s v="Stamp multiple approvers."/>
    <x v="0"/>
    <s v="2024-11"/>
    <n v="8"/>
    <n v="4"/>
    <m/>
  </r>
  <r>
    <x v="5"/>
    <x v="8"/>
    <n v="12"/>
    <s v="Stamp multiple approvers."/>
    <x v="9"/>
    <s v="2024-11"/>
    <n v="1"/>
    <n v="4"/>
    <m/>
  </r>
  <r>
    <x v="5"/>
    <x v="7"/>
    <n v="1"/>
    <s v="Meetings"/>
    <x v="3"/>
    <s v="2024-12"/>
    <n v="24"/>
    <n v="5"/>
    <n v="0"/>
  </r>
  <r>
    <x v="5"/>
    <x v="0"/>
    <s v="National Gazette"/>
    <s v="National Gazetted Holidays"/>
    <x v="6"/>
    <s v="2024-12"/>
    <n v="8"/>
    <n v="5"/>
    <m/>
  </r>
  <r>
    <x v="5"/>
    <x v="0"/>
    <s v="Bug Fixing"/>
    <s v="Regular bug fixing activity"/>
    <x v="2"/>
    <s v="2024-12"/>
    <n v="14"/>
    <n v="5"/>
    <m/>
  </r>
  <r>
    <x v="5"/>
    <x v="8"/>
    <n v="105"/>
    <s v="PDF based broadcast invoices - Import / Export lines"/>
    <x v="0"/>
    <s v="2024-12"/>
    <n v="6"/>
    <n v="5"/>
    <m/>
  </r>
  <r>
    <x v="5"/>
    <x v="8"/>
    <n v="3"/>
    <s v="PDF based broadcast invoices - Invoice Scan"/>
    <x v="0"/>
    <s v="2024-12"/>
    <n v="40"/>
    <n v="5"/>
    <m/>
  </r>
  <r>
    <x v="5"/>
    <x v="8"/>
    <n v="4"/>
    <s v="PDF based broadcast invoices - Model List"/>
    <x v="0"/>
    <s v="2024-12"/>
    <n v="4"/>
    <n v="5"/>
    <m/>
  </r>
  <r>
    <x v="5"/>
    <x v="8"/>
    <n v="0"/>
    <s v="Project Overhead"/>
    <x v="7"/>
    <s v="2024-12"/>
    <n v="1.5"/>
    <n v="5"/>
    <m/>
  </r>
  <r>
    <x v="5"/>
    <x v="8"/>
    <n v="0"/>
    <s v="Project Overhead"/>
    <x v="4"/>
    <s v="2024-12"/>
    <n v="3"/>
    <n v="5"/>
    <m/>
  </r>
  <r>
    <x v="5"/>
    <x v="8"/>
    <n v="0"/>
    <s v="Project Overhead"/>
    <x v="3"/>
    <s v="2024-12"/>
    <n v="5"/>
    <n v="5"/>
    <m/>
  </r>
  <r>
    <x v="5"/>
    <x v="8"/>
    <n v="0"/>
    <s v="Project Overhead"/>
    <x v="11"/>
    <s v="2024-12"/>
    <n v="5"/>
    <n v="5"/>
    <m/>
  </r>
  <r>
    <x v="6"/>
    <x v="7"/>
    <s v="TIME"/>
    <s v="Time"/>
    <x v="3"/>
    <s v="2024-08"/>
    <n v="1"/>
    <n v="1"/>
    <m/>
  </r>
  <r>
    <x v="6"/>
    <x v="7"/>
    <s v="TIME"/>
    <s v="Time"/>
    <x v="1"/>
    <s v="2024-08"/>
    <n v="17.5"/>
    <n v="1"/>
    <m/>
  </r>
  <r>
    <x v="6"/>
    <x v="1"/>
    <n v="3"/>
    <s v="Ability to assign Employees to Roles by Media type and by Client"/>
    <x v="13"/>
    <s v="2024-08"/>
    <n v="8"/>
    <n v="1"/>
    <m/>
  </r>
  <r>
    <x v="6"/>
    <x v="1"/>
    <n v="2"/>
    <s v="Add Media Type/Service type/Roles"/>
    <x v="13"/>
    <s v="2024-08"/>
    <n v="8"/>
    <n v="1"/>
    <m/>
  </r>
  <r>
    <x v="6"/>
    <x v="1"/>
    <n v="4"/>
    <s v="Google Drive integration. (Setup and Integration development)"/>
    <x v="13"/>
    <s v="2024-08"/>
    <n v="11"/>
    <n v="1"/>
    <m/>
  </r>
  <r>
    <x v="6"/>
    <x v="1"/>
    <n v="5"/>
    <s v="Project Overhead"/>
    <x v="7"/>
    <s v="2024-08"/>
    <n v="8"/>
    <n v="1"/>
    <m/>
  </r>
  <r>
    <x v="6"/>
    <x v="11"/>
    <s v="Session Meetings"/>
    <s v="Session with US team"/>
    <x v="1"/>
    <s v="2024-08"/>
    <n v="9.8000000000000007"/>
    <n v="1"/>
    <m/>
  </r>
  <r>
    <x v="6"/>
    <x v="2"/>
    <s v="Client Items"/>
    <s v="Client Items"/>
    <x v="1"/>
    <s v="2024-08"/>
    <n v="6.5"/>
    <n v="1"/>
    <m/>
  </r>
  <r>
    <x v="6"/>
    <x v="2"/>
    <s v="Development DotN"/>
    <s v="Development of new project/assignment/task"/>
    <x v="1"/>
    <s v="2024-08"/>
    <n v="30.5"/>
    <n v="1"/>
    <m/>
  </r>
  <r>
    <x v="6"/>
    <x v="2"/>
    <s v="Internal Meeting"/>
    <s v="Internal Meetings"/>
    <x v="1"/>
    <s v="2024-08"/>
    <n v="7.1"/>
    <n v="1"/>
    <m/>
  </r>
  <r>
    <x v="6"/>
    <x v="2"/>
    <s v="Admin &amp; Misc."/>
    <s v="Meetings, mails, communication, TFS, Interviews"/>
    <x v="1"/>
    <s v="2024-08"/>
    <n v="3"/>
    <n v="1"/>
    <m/>
  </r>
  <r>
    <x v="6"/>
    <x v="2"/>
    <s v="Bug Fixing"/>
    <s v="Regular bug fixing activity"/>
    <x v="1"/>
    <s v="2024-08"/>
    <n v="1.5"/>
    <n v="1"/>
    <m/>
  </r>
  <r>
    <x v="6"/>
    <x v="2"/>
    <s v="Support Items"/>
    <s v="Support Items"/>
    <x v="1"/>
    <s v="2024-08"/>
    <n v="2.5"/>
    <n v="1"/>
    <m/>
  </r>
  <r>
    <x v="6"/>
    <x v="2"/>
    <s v="Time Off-Un Plan"/>
    <s v="Time Off - Un Planned"/>
    <x v="1"/>
    <s v="2024-08"/>
    <n v="6.5"/>
    <n v="1"/>
    <m/>
  </r>
  <r>
    <x v="6"/>
    <x v="3"/>
    <s v="Internal Meeting"/>
    <s v="Internal Meetings"/>
    <x v="3"/>
    <s v="2024-08"/>
    <n v="2.5"/>
    <n v="1"/>
    <m/>
  </r>
  <r>
    <x v="6"/>
    <x v="3"/>
    <s v="Session Meetings"/>
    <s v="Session with US team"/>
    <x v="10"/>
    <s v="2024-08"/>
    <n v="2.4"/>
    <n v="1"/>
    <m/>
  </r>
  <r>
    <x v="6"/>
    <x v="3"/>
    <s v="Time Off-Planned"/>
    <s v="Time Off - Planned"/>
    <x v="6"/>
    <s v="2024-08"/>
    <n v="16"/>
    <n v="1"/>
    <m/>
  </r>
  <r>
    <x v="6"/>
    <x v="6"/>
    <s v="TIME"/>
    <s v="Time"/>
    <x v="10"/>
    <s v="2024-08"/>
    <n v="16"/>
    <n v="1"/>
    <m/>
  </r>
  <r>
    <x v="6"/>
    <x v="7"/>
    <s v="TIME"/>
    <s v="Time"/>
    <x v="18"/>
    <s v="2024-09"/>
    <n v="3"/>
    <n v="2"/>
    <m/>
  </r>
  <r>
    <x v="6"/>
    <x v="7"/>
    <s v="TIME"/>
    <s v="Time"/>
    <x v="6"/>
    <s v="2024-09"/>
    <n v="8"/>
    <n v="2"/>
    <m/>
  </r>
  <r>
    <x v="6"/>
    <x v="7"/>
    <s v="TIME"/>
    <s v="Time"/>
    <x v="3"/>
    <s v="2024-09"/>
    <n v="24.85"/>
    <n v="2"/>
    <m/>
  </r>
  <r>
    <x v="6"/>
    <x v="7"/>
    <s v="TIME"/>
    <s v="Time"/>
    <x v="5"/>
    <s v="2024-09"/>
    <n v="3.5"/>
    <n v="2"/>
    <m/>
  </r>
  <r>
    <x v="6"/>
    <x v="1"/>
    <n v="4"/>
    <s v="Google Drive integration. (Setup and Integration development)"/>
    <x v="13"/>
    <s v="2024-09"/>
    <n v="15"/>
    <n v="2"/>
    <m/>
  </r>
  <r>
    <x v="6"/>
    <x v="4"/>
    <s v="Requirement Writ"/>
    <s v="Requirement Specifications document writing"/>
    <x v="13"/>
    <s v="2024-09"/>
    <n v="18.5"/>
    <n v="2"/>
    <n v="0"/>
  </r>
  <r>
    <x v="6"/>
    <x v="2"/>
    <s v="Requirement Anal"/>
    <s v="Document review/understanding Requirement Specifications"/>
    <x v="13"/>
    <s v="2024-09"/>
    <n v="17"/>
    <n v="2"/>
    <n v="0"/>
  </r>
  <r>
    <x v="6"/>
    <x v="2"/>
    <s v="Requirement Writ"/>
    <s v="Requirement Specifications document writing"/>
    <x v="13"/>
    <s v="2024-09"/>
    <n v="9"/>
    <n v="2"/>
    <m/>
  </r>
  <r>
    <x v="6"/>
    <x v="2"/>
    <s v="Support Items"/>
    <s v="Support Items"/>
    <x v="7"/>
    <s v="2024-09"/>
    <n v="4"/>
    <n v="2"/>
    <m/>
  </r>
  <r>
    <x v="6"/>
    <x v="3"/>
    <s v="Session Meetings"/>
    <s v="Session with US team"/>
    <x v="10"/>
    <s v="2024-09"/>
    <n v="18.5"/>
    <n v="2"/>
    <m/>
  </r>
  <r>
    <x v="6"/>
    <x v="3"/>
    <s v="Session Meetings"/>
    <s v="Session with US team"/>
    <x v="3"/>
    <s v="2024-09"/>
    <n v="5.5"/>
    <n v="2"/>
    <n v="0"/>
  </r>
  <r>
    <x v="6"/>
    <x v="6"/>
    <s v="TIME"/>
    <s v="Time"/>
    <x v="10"/>
    <s v="2024-09"/>
    <n v="18"/>
    <n v="2"/>
    <n v="0"/>
  </r>
  <r>
    <x v="6"/>
    <x v="7"/>
    <s v="TIME"/>
    <s v="Time"/>
    <x v="3"/>
    <s v="2024-10"/>
    <n v="22.5"/>
    <n v="3"/>
    <n v="0"/>
  </r>
  <r>
    <x v="6"/>
    <x v="1"/>
    <n v="5"/>
    <s v="Project Overhead"/>
    <x v="3"/>
    <s v="2024-10"/>
    <n v="6"/>
    <n v="3"/>
    <n v="0"/>
  </r>
  <r>
    <x v="6"/>
    <x v="5"/>
    <n v="3"/>
    <s v="Generate Client Schedule Lines based on media type"/>
    <x v="0"/>
    <s v="2024-10"/>
    <n v="28"/>
    <n v="3"/>
    <m/>
  </r>
  <r>
    <x v="6"/>
    <x v="5"/>
    <n v="0"/>
    <s v="Project Overhead"/>
    <x v="13"/>
    <s v="2024-10"/>
    <n v="17"/>
    <n v="3"/>
    <m/>
  </r>
  <r>
    <x v="6"/>
    <x v="3"/>
    <s v="Session Meetings"/>
    <s v="Session with US team"/>
    <x v="10"/>
    <s v="2024-10"/>
    <n v="26.5"/>
    <n v="3"/>
    <m/>
  </r>
  <r>
    <x v="6"/>
    <x v="7"/>
    <s v="TIME"/>
    <s v="Time"/>
    <x v="3"/>
    <s v="2024-11"/>
    <n v="38.5"/>
    <n v="4"/>
    <m/>
  </r>
  <r>
    <x v="6"/>
    <x v="1"/>
    <n v="5"/>
    <s v="Project Overhead"/>
    <x v="3"/>
    <s v="2024-11"/>
    <n v="11.5"/>
    <n v="4"/>
    <m/>
  </r>
  <r>
    <x v="6"/>
    <x v="5"/>
    <n v="3"/>
    <s v="Generate Client Schedule Lines based on media type"/>
    <x v="0"/>
    <s v="2024-11"/>
    <n v="16"/>
    <n v="4"/>
    <m/>
  </r>
  <r>
    <x v="6"/>
    <x v="5"/>
    <n v="3"/>
    <s v="Generate Client Schedule Lines based on media type"/>
    <x v="9"/>
    <s v="2024-11"/>
    <n v="5"/>
    <n v="4"/>
    <m/>
  </r>
  <r>
    <x v="6"/>
    <x v="5"/>
    <n v="0"/>
    <s v="Project Overhead"/>
    <x v="13"/>
    <s v="2024-11"/>
    <n v="25"/>
    <n v="4"/>
    <m/>
  </r>
  <r>
    <x v="6"/>
    <x v="5"/>
    <n v="10"/>
    <s v="UDF &amp; Naming Convention in RFP - Nexelus RFP(Exp and Imp)"/>
    <x v="3"/>
    <s v="2024-11"/>
    <n v="4.5"/>
    <n v="4"/>
    <m/>
  </r>
  <r>
    <x v="6"/>
    <x v="3"/>
    <s v="Production Issue"/>
    <s v="Analysis of production issues reported by support team"/>
    <x v="12"/>
    <s v="2024-11"/>
    <n v="8"/>
    <n v="4"/>
    <m/>
  </r>
  <r>
    <x v="6"/>
    <x v="3"/>
    <s v="Client Items"/>
    <s v="Client Items"/>
    <x v="10"/>
    <s v="2024-11"/>
    <n v="4"/>
    <n v="4"/>
    <m/>
  </r>
  <r>
    <x v="6"/>
    <x v="3"/>
    <s v="Admin &amp; Misc."/>
    <s v="Meetings, mails, communication, TFS, Interviews"/>
    <x v="12"/>
    <s v="2024-11"/>
    <n v="0.75"/>
    <n v="4"/>
    <m/>
  </r>
  <r>
    <x v="6"/>
    <x v="3"/>
    <s v="Session Meetings"/>
    <s v="Session with US team"/>
    <x v="10"/>
    <s v="2024-11"/>
    <n v="15.5"/>
    <n v="4"/>
    <m/>
  </r>
  <r>
    <x v="6"/>
    <x v="3"/>
    <s v="Session Meetings"/>
    <s v="Session with US team"/>
    <x v="3"/>
    <s v="2024-11"/>
    <n v="4"/>
    <n v="4"/>
    <m/>
  </r>
  <r>
    <x v="7"/>
    <x v="7"/>
    <s v="HR"/>
    <s v="HR ad Admin Activities"/>
    <x v="18"/>
    <s v="2024-08"/>
    <n v="24"/>
    <n v="1"/>
    <m/>
  </r>
  <r>
    <x v="7"/>
    <x v="7"/>
    <s v="HR"/>
    <s v="HR ad Admin Activities"/>
    <x v="19"/>
    <s v="2024-08"/>
    <n v="31"/>
    <n v="1"/>
    <m/>
  </r>
  <r>
    <x v="7"/>
    <x v="7"/>
    <s v="HR"/>
    <s v="HR ad Admin Activities"/>
    <x v="20"/>
    <s v="2024-08"/>
    <n v="9"/>
    <n v="1"/>
    <m/>
  </r>
  <r>
    <x v="7"/>
    <x v="7"/>
    <s v="HR"/>
    <s v="HR ad Admin Activities"/>
    <x v="1"/>
    <s v="2024-08"/>
    <n v="41"/>
    <n v="1"/>
    <m/>
  </r>
  <r>
    <x v="7"/>
    <x v="7"/>
    <s v="Network Support"/>
    <s v="Network and infrastructure Support"/>
    <x v="18"/>
    <s v="2024-08"/>
    <n v="21"/>
    <n v="1"/>
    <m/>
  </r>
  <r>
    <x v="7"/>
    <x v="7"/>
    <s v="Taxes and Bank R"/>
    <s v="Taxes and Bank Related"/>
    <x v="18"/>
    <s v="2024-08"/>
    <n v="7"/>
    <n v="1"/>
    <m/>
  </r>
  <r>
    <x v="7"/>
    <x v="7"/>
    <s v="Taxes and Bank R"/>
    <s v="Taxes and Bank Related"/>
    <x v="1"/>
    <s v="2024-08"/>
    <n v="9.5"/>
    <n v="1"/>
    <m/>
  </r>
  <r>
    <x v="7"/>
    <x v="7"/>
    <s v="TIME"/>
    <s v="Time"/>
    <x v="1"/>
    <s v="2024-08"/>
    <n v="53"/>
    <n v="1"/>
    <m/>
  </r>
  <r>
    <x v="7"/>
    <x v="3"/>
    <s v="Admin &amp; Misc."/>
    <s v="Meetings, mails, communication, TFS, Interviews"/>
    <x v="6"/>
    <s v="2024-08"/>
    <n v="3"/>
    <n v="1"/>
    <m/>
  </r>
  <r>
    <x v="7"/>
    <x v="7"/>
    <s v="HR"/>
    <s v="HR ad Admin Activities"/>
    <x v="19"/>
    <s v="2024-09"/>
    <n v="68"/>
    <n v="2"/>
    <m/>
  </r>
  <r>
    <x v="7"/>
    <x v="7"/>
    <s v="Network Support"/>
    <s v="Network and infrastructure Support"/>
    <x v="18"/>
    <s v="2024-09"/>
    <n v="47"/>
    <n v="2"/>
    <m/>
  </r>
  <r>
    <x v="7"/>
    <x v="7"/>
    <s v="Taxes and Bank R"/>
    <s v="Taxes and Bank Related"/>
    <x v="18"/>
    <s v="2024-09"/>
    <n v="19"/>
    <n v="2"/>
    <m/>
  </r>
  <r>
    <x v="7"/>
    <x v="7"/>
    <s v="TIME"/>
    <s v="Time"/>
    <x v="20"/>
    <s v="2024-09"/>
    <n v="3.5"/>
    <n v="2"/>
    <m/>
  </r>
  <r>
    <x v="7"/>
    <x v="3"/>
    <s v="Admin &amp; Misc."/>
    <s v="Meetings, mails, communication, TFS, Interviews"/>
    <x v="3"/>
    <s v="2024-09"/>
    <n v="23.5"/>
    <n v="2"/>
    <m/>
  </r>
  <r>
    <x v="7"/>
    <x v="7"/>
    <s v="HR"/>
    <s v="HR ad Admin Activities"/>
    <x v="19"/>
    <s v="2024-10"/>
    <n v="68"/>
    <n v="3"/>
    <m/>
  </r>
  <r>
    <x v="7"/>
    <x v="7"/>
    <s v="Network Support"/>
    <s v="Network and infrastructure Support"/>
    <x v="18"/>
    <s v="2024-10"/>
    <n v="71"/>
    <n v="3"/>
    <m/>
  </r>
  <r>
    <x v="7"/>
    <x v="7"/>
    <s v="Taxes and Bank R"/>
    <s v="Taxes and Bank Related"/>
    <x v="18"/>
    <s v="2024-10"/>
    <n v="15"/>
    <n v="3"/>
    <m/>
  </r>
  <r>
    <x v="7"/>
    <x v="3"/>
    <s v="Admin &amp; Misc."/>
    <s v="Meetings, mails, communication, TFS, Interviews"/>
    <x v="3"/>
    <s v="2024-10"/>
    <n v="20"/>
    <n v="3"/>
    <m/>
  </r>
  <r>
    <x v="7"/>
    <x v="7"/>
    <s v="HR"/>
    <s v="HR ad Admin Activities"/>
    <x v="18"/>
    <s v="2024-11"/>
    <n v="20"/>
    <n v="4"/>
    <m/>
  </r>
  <r>
    <x v="7"/>
    <x v="7"/>
    <s v="HR"/>
    <s v="HR ad Admin Activities"/>
    <x v="18"/>
    <s v="2024-11"/>
    <n v="12"/>
    <n v="4"/>
    <n v="0"/>
  </r>
  <r>
    <x v="7"/>
    <x v="7"/>
    <s v="HR"/>
    <s v="HR ad Admin Activities"/>
    <x v="18"/>
    <s v="2024-11"/>
    <n v="57"/>
    <n v="4"/>
    <m/>
  </r>
  <r>
    <x v="7"/>
    <x v="7"/>
    <s v="HR"/>
    <s v="HR ad Admin Activities"/>
    <x v="19"/>
    <s v="2024-11"/>
    <n v="40"/>
    <n v="4"/>
    <m/>
  </r>
  <r>
    <x v="7"/>
    <x v="7"/>
    <s v="HR"/>
    <s v="HR ad Admin Activities"/>
    <x v="20"/>
    <s v="2024-11"/>
    <n v="4"/>
    <n v="4"/>
    <m/>
  </r>
  <r>
    <x v="7"/>
    <x v="7"/>
    <n v="1"/>
    <s v="Meetings"/>
    <x v="3"/>
    <s v="2024-11"/>
    <n v="5"/>
    <n v="4"/>
    <m/>
  </r>
  <r>
    <x v="7"/>
    <x v="7"/>
    <s v="Network Support"/>
    <s v="Network and infrastructure Support"/>
    <x v="18"/>
    <s v="2024-11"/>
    <n v="17.5"/>
    <n v="4"/>
    <m/>
  </r>
  <r>
    <x v="7"/>
    <x v="7"/>
    <s v="Taxes and Bank R"/>
    <s v="Taxes and Bank Related"/>
    <x v="19"/>
    <s v="2024-11"/>
    <n v="5"/>
    <n v="4"/>
    <m/>
  </r>
  <r>
    <x v="8"/>
    <x v="0"/>
    <s v="QA"/>
    <s v="Regular testing and QA new project/assignment/task"/>
    <x v="1"/>
    <s v="2024-08"/>
    <n v="116"/>
    <n v="1"/>
    <m/>
  </r>
  <r>
    <x v="8"/>
    <x v="4"/>
    <s v="Admin &amp; Misc."/>
    <s v="Meetings, mails, communication, TFS, Interviews"/>
    <x v="3"/>
    <s v="2024-08"/>
    <n v="5"/>
    <n v="1"/>
    <n v="0"/>
  </r>
  <r>
    <x v="8"/>
    <x v="4"/>
    <s v="QA"/>
    <s v="Regular testing and QA new project/assignment/task"/>
    <x v="9"/>
    <s v="2024-08"/>
    <n v="35"/>
    <n v="1"/>
    <m/>
  </r>
  <r>
    <x v="8"/>
    <x v="2"/>
    <s v="Production Issue"/>
    <s v="Analysis of production issues reported by support team"/>
    <x v="1"/>
    <s v="2024-08"/>
    <n v="6"/>
    <n v="1"/>
    <m/>
  </r>
  <r>
    <x v="8"/>
    <x v="2"/>
    <s v="QA"/>
    <s v="Regular testing and QA new project/assignment/task"/>
    <x v="1"/>
    <s v="2024-08"/>
    <n v="20"/>
    <n v="1"/>
    <m/>
  </r>
  <r>
    <x v="8"/>
    <x v="0"/>
    <s v="Analysis"/>
    <s v="Analysis of the new project/assignment/task"/>
    <x v="7"/>
    <s v="2024-09"/>
    <n v="5"/>
    <n v="2"/>
    <m/>
  </r>
  <r>
    <x v="8"/>
    <x v="1"/>
    <n v="3"/>
    <s v="Ability to assign Employees to Roles by Media type and by Client"/>
    <x v="21"/>
    <s v="2024-09"/>
    <n v="16"/>
    <n v="2"/>
    <m/>
  </r>
  <r>
    <x v="8"/>
    <x v="1"/>
    <n v="1"/>
    <s v="Ability to automatically attach additional documents to Invoice"/>
    <x v="21"/>
    <s v="2024-09"/>
    <n v="16"/>
    <n v="2"/>
    <n v="13.2"/>
  </r>
  <r>
    <x v="8"/>
    <x v="4"/>
    <s v="Admin &amp; Misc."/>
    <s v="Meetings, mails, communication, TFS, Interviews"/>
    <x v="13"/>
    <s v="2024-09"/>
    <n v="1"/>
    <n v="2"/>
    <m/>
  </r>
  <r>
    <x v="8"/>
    <x v="4"/>
    <s v="Admin &amp; Misc."/>
    <s v="Meetings, mails, communication, TFS, Interviews"/>
    <x v="3"/>
    <s v="2024-09"/>
    <n v="14"/>
    <n v="2"/>
    <n v="0"/>
  </r>
  <r>
    <x v="8"/>
    <x v="4"/>
    <s v="QA"/>
    <s v="Regular testing and QA new project/assignment/task"/>
    <x v="9"/>
    <s v="2024-09"/>
    <n v="76"/>
    <n v="2"/>
    <m/>
  </r>
  <r>
    <x v="8"/>
    <x v="2"/>
    <s v="Production Issue"/>
    <s v="Analysis of production issues reported by support team"/>
    <x v="10"/>
    <s v="2024-09"/>
    <n v="6"/>
    <n v="2"/>
    <n v="0"/>
  </r>
  <r>
    <x v="8"/>
    <x v="2"/>
    <s v="Analysis"/>
    <s v="Analysis of the new project/assignment/task"/>
    <x v="7"/>
    <s v="2024-09"/>
    <n v="22"/>
    <n v="2"/>
    <n v="0"/>
  </r>
  <r>
    <x v="8"/>
    <x v="3"/>
    <s v="Time Off-Planned"/>
    <s v="Time Off - Planned"/>
    <x v="6"/>
    <s v="2024-09"/>
    <n v="16"/>
    <n v="2"/>
    <n v="0"/>
  </r>
  <r>
    <x v="8"/>
    <x v="0"/>
    <s v="Internal Meeting"/>
    <s v="Internal Meetings"/>
    <x v="3"/>
    <s v="2024-10"/>
    <n v="1"/>
    <n v="3"/>
    <n v="0"/>
  </r>
  <r>
    <x v="8"/>
    <x v="1"/>
    <n v="3"/>
    <s v="Ability to assign Employees to Roles by Media type and by Client"/>
    <x v="9"/>
    <s v="2024-10"/>
    <n v="21"/>
    <n v="3"/>
    <n v="8"/>
  </r>
  <r>
    <x v="8"/>
    <x v="1"/>
    <n v="3"/>
    <s v="Ability to assign Employees to Roles by Media type and by Client"/>
    <x v="9"/>
    <s v="2024-10"/>
    <n v="4"/>
    <n v="3"/>
    <m/>
  </r>
  <r>
    <x v="8"/>
    <x v="1"/>
    <n v="1"/>
    <s v="Ability to automatically attach additional documents to Invoice"/>
    <x v="3"/>
    <s v="2024-10"/>
    <n v="2"/>
    <n v="3"/>
    <n v="6.8"/>
  </r>
  <r>
    <x v="8"/>
    <x v="1"/>
    <n v="1"/>
    <s v="Ability to automatically attach additional documents to Invoice"/>
    <x v="21"/>
    <s v="2024-10"/>
    <n v="28"/>
    <n v="3"/>
    <m/>
  </r>
  <r>
    <x v="8"/>
    <x v="1"/>
    <n v="1"/>
    <s v="Ability to automatically attach additional documents to Invoice"/>
    <x v="9"/>
    <s v="2024-10"/>
    <n v="29"/>
    <n v="3"/>
    <m/>
  </r>
  <r>
    <x v="8"/>
    <x v="1"/>
    <n v="1"/>
    <s v="Ability to automatically attach additional documents to Invoice"/>
    <x v="9"/>
    <s v="2024-10"/>
    <n v="16"/>
    <n v="3"/>
    <m/>
  </r>
  <r>
    <x v="8"/>
    <x v="1"/>
    <n v="2"/>
    <s v="Add Media Type/Service type/Roles"/>
    <x v="3"/>
    <s v="2024-10"/>
    <n v="4"/>
    <n v="3"/>
    <n v="0"/>
  </r>
  <r>
    <x v="8"/>
    <x v="1"/>
    <n v="2"/>
    <s v="Add Media Type/Service type/Roles"/>
    <x v="9"/>
    <s v="2024-10"/>
    <n v="3"/>
    <n v="3"/>
    <m/>
  </r>
  <r>
    <x v="8"/>
    <x v="1"/>
    <n v="2"/>
    <s v="Add Media Type/Service type/Roles"/>
    <x v="9"/>
    <s v="2024-10"/>
    <n v="21"/>
    <n v="3"/>
    <m/>
  </r>
  <r>
    <x v="8"/>
    <x v="1"/>
    <n v="12"/>
    <s v="Checkbox to filter discrepant lines"/>
    <x v="9"/>
    <s v="2024-10"/>
    <n v="2"/>
    <n v="3"/>
    <m/>
  </r>
  <r>
    <x v="8"/>
    <x v="4"/>
    <s v="Admin &amp; Misc."/>
    <s v="Meetings, mails, communication, TFS, Interviews"/>
    <x v="3"/>
    <s v="2024-10"/>
    <n v="3"/>
    <n v="3"/>
    <m/>
  </r>
  <r>
    <x v="8"/>
    <x v="4"/>
    <s v="QA"/>
    <s v="Regular testing and QA new project/assignment/task"/>
    <x v="9"/>
    <s v="2024-10"/>
    <n v="11"/>
    <n v="3"/>
    <n v="0"/>
  </r>
  <r>
    <x v="8"/>
    <x v="2"/>
    <s v="Analysis"/>
    <s v="Analysis of the new project/assignment/task"/>
    <x v="7"/>
    <s v="2024-10"/>
    <n v="6"/>
    <n v="3"/>
    <n v="0"/>
  </r>
  <r>
    <x v="8"/>
    <x v="3"/>
    <s v="Time Off-Un Plan"/>
    <s v="Time Off - Un Planned"/>
    <x v="6"/>
    <s v="2024-10"/>
    <n v="33"/>
    <n v="3"/>
    <n v="0"/>
  </r>
  <r>
    <x v="8"/>
    <x v="0"/>
    <s v="Requirement Anal"/>
    <s v="Document review/understanding Requirement Specifications"/>
    <x v="13"/>
    <s v="2024-11"/>
    <n v="3"/>
    <n v="4"/>
    <n v="0"/>
  </r>
  <r>
    <x v="8"/>
    <x v="0"/>
    <s v="Internal Meeting"/>
    <s v="Internal Meetings"/>
    <x v="3"/>
    <s v="2024-11"/>
    <n v="6"/>
    <n v="4"/>
    <n v="0"/>
  </r>
  <r>
    <x v="8"/>
    <x v="0"/>
    <s v="QA"/>
    <s v="Regular testing and QA new project/assignment/task"/>
    <x v="9"/>
    <s v="2024-11"/>
    <n v="5"/>
    <n v="4"/>
    <n v="0"/>
  </r>
  <r>
    <x v="8"/>
    <x v="1"/>
    <n v="1"/>
    <s v="Ability to automatically attach additional documents to Invoice"/>
    <x v="9"/>
    <s v="2024-11"/>
    <n v="6"/>
    <n v="4"/>
    <n v="0"/>
  </r>
  <r>
    <x v="8"/>
    <x v="1"/>
    <n v="1"/>
    <s v="Ability to automatically attach additional documents to Invoice"/>
    <x v="9"/>
    <s v="2024-11"/>
    <n v="4"/>
    <n v="4"/>
    <n v="0"/>
  </r>
  <r>
    <x v="8"/>
    <x v="1"/>
    <n v="2"/>
    <s v="Add Media Type/Service type/Roles"/>
    <x v="9"/>
    <s v="2024-11"/>
    <n v="2"/>
    <n v="4"/>
    <n v="0"/>
  </r>
  <r>
    <x v="8"/>
    <x v="1"/>
    <n v="100"/>
    <s v="Apply discount based on Payment terms settings"/>
    <x v="9"/>
    <s v="2024-11"/>
    <n v="2.5"/>
    <n v="4"/>
    <m/>
  </r>
  <r>
    <x v="8"/>
    <x v="1"/>
    <n v="100"/>
    <s v="Apply discount based on Payment terms settings"/>
    <x v="9"/>
    <s v="2024-11"/>
    <n v="10"/>
    <n v="4"/>
    <n v="0"/>
  </r>
  <r>
    <x v="8"/>
    <x v="1"/>
    <n v="15"/>
    <s v="Forward Inv to user OR select user when invoice is Pending Apr"/>
    <x v="9"/>
    <s v="2024-11"/>
    <n v="1"/>
    <n v="4"/>
    <n v="0"/>
  </r>
  <r>
    <x v="8"/>
    <x v="1"/>
    <n v="104"/>
    <s v="Google Drive - Split Process and show documents in queue"/>
    <x v="9"/>
    <s v="2024-11"/>
    <n v="2"/>
    <n v="4"/>
    <n v="0"/>
  </r>
  <r>
    <x v="8"/>
    <x v="1"/>
    <n v="104"/>
    <s v="Google Drive - Split Process and show documents in queue"/>
    <x v="9"/>
    <s v="2024-11"/>
    <n v="2"/>
    <n v="4"/>
    <n v="0"/>
  </r>
  <r>
    <x v="8"/>
    <x v="1"/>
    <n v="102"/>
    <s v="Invoice Editing: Make the tax editable"/>
    <x v="3"/>
    <s v="2024-11"/>
    <n v="1"/>
    <n v="4"/>
    <n v="0"/>
  </r>
  <r>
    <x v="8"/>
    <x v="1"/>
    <n v="102"/>
    <s v="Invoice Editing: Make the tax editable"/>
    <x v="9"/>
    <s v="2024-11"/>
    <n v="1"/>
    <n v="4"/>
    <m/>
  </r>
  <r>
    <x v="8"/>
    <x v="1"/>
    <n v="102"/>
    <s v="Invoice Editing: Make the tax editable"/>
    <x v="9"/>
    <s v="2024-11"/>
    <n v="8"/>
    <n v="4"/>
    <m/>
  </r>
  <r>
    <x v="8"/>
    <x v="1"/>
    <n v="101"/>
    <s v="Remove Site column from vendor lookup"/>
    <x v="9"/>
    <s v="2024-11"/>
    <n v="1"/>
    <n v="4"/>
    <n v="0"/>
  </r>
  <r>
    <x v="8"/>
    <x v="1"/>
    <n v="29"/>
    <s v="Route invoice from one company - company identification"/>
    <x v="9"/>
    <s v="2024-11"/>
    <n v="2.5"/>
    <n v="4"/>
    <n v="0"/>
  </r>
  <r>
    <x v="8"/>
    <x v="1"/>
    <n v="21"/>
    <s v="Switch Company on Invoice"/>
    <x v="9"/>
    <s v="2024-11"/>
    <n v="3"/>
    <n v="4"/>
    <n v="0"/>
  </r>
  <r>
    <x v="8"/>
    <x v="1"/>
    <n v="103"/>
    <s v="Vendor Map: Vendor Popup: Remove identifier currency filter"/>
    <x v="9"/>
    <s v="2024-11"/>
    <n v="2"/>
    <n v="4"/>
    <n v="0"/>
  </r>
  <r>
    <x v="8"/>
    <x v="8"/>
    <n v="1"/>
    <s v="Approval routing"/>
    <x v="7"/>
    <s v="2024-11"/>
    <n v="5"/>
    <n v="4"/>
    <n v="0"/>
  </r>
  <r>
    <x v="8"/>
    <x v="8"/>
    <n v="1"/>
    <s v="Approval routing"/>
    <x v="9"/>
    <s v="2024-11"/>
    <n v="1"/>
    <n v="4"/>
    <m/>
  </r>
  <r>
    <x v="8"/>
    <x v="8"/>
    <n v="1"/>
    <s v="Approval routing"/>
    <x v="9"/>
    <s v="2024-11"/>
    <n v="2"/>
    <n v="4"/>
    <m/>
  </r>
  <r>
    <x v="8"/>
    <x v="8"/>
    <n v="10"/>
    <s v="Approve upto last level and auto post."/>
    <x v="9"/>
    <s v="2024-11"/>
    <n v="3"/>
    <n v="4"/>
    <m/>
  </r>
  <r>
    <x v="8"/>
    <x v="8"/>
    <n v="0"/>
    <s v="Project Overhead"/>
    <x v="3"/>
    <s v="2024-11"/>
    <n v="5"/>
    <n v="4"/>
    <m/>
  </r>
  <r>
    <x v="8"/>
    <x v="4"/>
    <s v="QA"/>
    <s v="Regular testing and QA new project/assignment/task"/>
    <x v="9"/>
    <s v="2024-11"/>
    <n v="12"/>
    <n v="4"/>
    <m/>
  </r>
  <r>
    <x v="8"/>
    <x v="4"/>
    <s v="QA"/>
    <s v="Regular testing and QA new project/assignment/task"/>
    <x v="9"/>
    <s v="2024-11"/>
    <n v="21"/>
    <n v="4"/>
    <n v="0"/>
  </r>
  <r>
    <x v="8"/>
    <x v="6"/>
    <n v="2"/>
    <s v="Time"/>
    <x v="10"/>
    <s v="2024-11"/>
    <n v="19"/>
    <n v="4"/>
    <n v="0"/>
  </r>
  <r>
    <x v="8"/>
    <x v="6"/>
    <n v="2"/>
    <s v="Time"/>
    <x v="10"/>
    <s v="2024-11"/>
    <n v="12"/>
    <n v="4"/>
    <m/>
  </r>
  <r>
    <x v="8"/>
    <x v="6"/>
    <n v="2"/>
    <s v="Time"/>
    <x v="10"/>
    <s v="2024-11"/>
    <n v="25"/>
    <n v="4"/>
    <n v="0"/>
  </r>
  <r>
    <x v="8"/>
    <x v="0"/>
    <s v="Analysis"/>
    <s v="Analysis of the new project/assignment/task"/>
    <x v="7"/>
    <s v="2024-12"/>
    <n v="3"/>
    <n v="5"/>
    <m/>
  </r>
  <r>
    <x v="8"/>
    <x v="1"/>
    <n v="100"/>
    <s v="Apply discount based on Payment terms settings"/>
    <x v="9"/>
    <s v="2024-12"/>
    <n v="1"/>
    <n v="5"/>
    <n v="0"/>
  </r>
  <r>
    <x v="8"/>
    <x v="1"/>
    <n v="21"/>
    <s v="Switch Company on Invoice"/>
    <x v="9"/>
    <s v="2024-12"/>
    <n v="1"/>
    <n v="5"/>
    <n v="0"/>
  </r>
  <r>
    <x v="8"/>
    <x v="8"/>
    <n v="2"/>
    <s v="A report to spot check the invoices processed"/>
    <x v="9"/>
    <s v="2024-12"/>
    <n v="1"/>
    <n v="5"/>
    <n v="3"/>
  </r>
  <r>
    <x v="8"/>
    <x v="8"/>
    <n v="102"/>
    <s v="Apply variable name for Site in vendor mapping"/>
    <x v="9"/>
    <s v="2024-12"/>
    <n v="1"/>
    <n v="5"/>
    <m/>
  </r>
  <r>
    <x v="8"/>
    <x v="8"/>
    <n v="1"/>
    <s v="Approval routing"/>
    <x v="21"/>
    <s v="2024-12"/>
    <n v="8"/>
    <n v="5"/>
    <n v="0"/>
  </r>
  <r>
    <x v="8"/>
    <x v="8"/>
    <n v="1"/>
    <s v="Approval routing"/>
    <x v="9"/>
    <s v="2024-12"/>
    <n v="2"/>
    <n v="5"/>
    <n v="0"/>
  </r>
  <r>
    <x v="8"/>
    <x v="8"/>
    <n v="1"/>
    <s v="Approval routing"/>
    <x v="9"/>
    <s v="2024-12"/>
    <n v="7"/>
    <n v="5"/>
    <n v="0"/>
  </r>
  <r>
    <x v="8"/>
    <x v="8"/>
    <n v="13"/>
    <s v="EDI file updating and upload"/>
    <x v="7"/>
    <s v="2024-12"/>
    <n v="3"/>
    <n v="5"/>
    <m/>
  </r>
  <r>
    <x v="8"/>
    <x v="8"/>
    <n v="99"/>
    <s v="EDI: Generate PDF - Updates"/>
    <x v="9"/>
    <s v="2024-12"/>
    <n v="2"/>
    <n v="5"/>
    <m/>
  </r>
  <r>
    <x v="8"/>
    <x v="8"/>
    <n v="8"/>
    <s v="Production: Project should be available on summary as well."/>
    <x v="9"/>
    <s v="2024-12"/>
    <n v="1"/>
    <n v="5"/>
    <n v="0"/>
  </r>
  <r>
    <x v="8"/>
    <x v="8"/>
    <n v="0"/>
    <s v="Project Overhead"/>
    <x v="3"/>
    <s v="2024-12"/>
    <n v="3"/>
    <n v="5"/>
    <m/>
  </r>
  <r>
    <x v="8"/>
    <x v="8"/>
    <n v="117"/>
    <s v="Report &gt;&gt; Vendor Invoices: we need the discount field to show up"/>
    <x v="9"/>
    <s v="2024-12"/>
    <n v="1"/>
    <n v="5"/>
    <m/>
  </r>
  <r>
    <x v="8"/>
    <x v="10"/>
    <n v="0"/>
    <s v="Project Overhead"/>
    <x v="7"/>
    <s v="2024-12"/>
    <n v="2"/>
    <n v="5"/>
    <m/>
  </r>
  <r>
    <x v="8"/>
    <x v="10"/>
    <n v="0"/>
    <s v="Project Overhead"/>
    <x v="3"/>
    <s v="2024-12"/>
    <n v="3"/>
    <n v="5"/>
    <m/>
  </r>
  <r>
    <x v="8"/>
    <x v="4"/>
    <s v="QA"/>
    <s v="Regular testing and QA new project/assignment/task"/>
    <x v="9"/>
    <s v="2024-12"/>
    <n v="4"/>
    <n v="5"/>
    <m/>
  </r>
  <r>
    <x v="8"/>
    <x v="3"/>
    <s v="Admin &amp; Misc."/>
    <s v="Meetings, mails, communication, TFS, Interviews"/>
    <x v="12"/>
    <s v="2024-12"/>
    <n v="2"/>
    <n v="5"/>
    <m/>
  </r>
  <r>
    <x v="8"/>
    <x v="3"/>
    <s v="Time Off-Un Plan"/>
    <s v="Time Off - Un Planned"/>
    <x v="6"/>
    <s v="2024-12"/>
    <n v="8"/>
    <n v="5"/>
    <m/>
  </r>
  <r>
    <x v="8"/>
    <x v="6"/>
    <n v="2"/>
    <s v="Time"/>
    <x v="10"/>
    <s v="2024-12"/>
    <n v="8"/>
    <n v="5"/>
    <m/>
  </r>
  <r>
    <x v="8"/>
    <x v="6"/>
    <n v="2"/>
    <s v="Time"/>
    <x v="10"/>
    <s v="2024-12"/>
    <n v="11"/>
    <n v="5"/>
    <n v="0"/>
  </r>
  <r>
    <x v="8"/>
    <x v="6"/>
    <n v="2"/>
    <s v="Time"/>
    <x v="10"/>
    <s v="2024-12"/>
    <n v="5"/>
    <n v="5"/>
    <m/>
  </r>
  <r>
    <x v="8"/>
    <x v="6"/>
    <n v="1"/>
    <s v="Time"/>
    <x v="12"/>
    <s v="2024-12"/>
    <n v="3"/>
    <n v="5"/>
    <m/>
  </r>
  <r>
    <x v="9"/>
    <x v="0"/>
    <s v="Production Issue"/>
    <s v="Analysis of production issues reported by support team"/>
    <x v="1"/>
    <s v="2024-08"/>
    <n v="16"/>
    <n v="1"/>
    <m/>
  </r>
  <r>
    <x v="9"/>
    <x v="0"/>
    <s v="Cient UAT Upgrad"/>
    <s v="Cient UAT Upgrade"/>
    <x v="1"/>
    <s v="2024-08"/>
    <n v="1"/>
    <n v="1"/>
    <m/>
  </r>
  <r>
    <x v="9"/>
    <x v="0"/>
    <s v="QA Environment U"/>
    <s v="QA Environment Upgrade"/>
    <x v="1"/>
    <s v="2024-08"/>
    <n v="40"/>
    <n v="1"/>
    <m/>
  </r>
  <r>
    <x v="9"/>
    <x v="0"/>
    <s v="Release Upgrade"/>
    <s v="Release Environment Upgrade"/>
    <x v="1"/>
    <s v="2024-08"/>
    <n v="6"/>
    <n v="1"/>
    <m/>
  </r>
  <r>
    <x v="9"/>
    <x v="1"/>
    <n v="1"/>
    <s v="Ability to automatically attach additional documents to Invoice"/>
    <x v="3"/>
    <s v="2024-08"/>
    <n v="3"/>
    <n v="1"/>
    <n v="0"/>
  </r>
  <r>
    <x v="9"/>
    <x v="4"/>
    <s v="Admin &amp; Misc."/>
    <s v="Meetings, mails, communication, TFS, Interviews"/>
    <x v="3"/>
    <s v="2024-08"/>
    <n v="8"/>
    <n v="1"/>
    <m/>
  </r>
  <r>
    <x v="9"/>
    <x v="4"/>
    <s v="QA"/>
    <s v="Regular testing and QA new project/assignment/task"/>
    <x v="9"/>
    <s v="2024-08"/>
    <n v="10"/>
    <n v="1"/>
    <m/>
  </r>
  <r>
    <x v="9"/>
    <x v="2"/>
    <s v="Production Issue"/>
    <s v="Analysis of production issues reported by support team"/>
    <x v="1"/>
    <s v="2024-08"/>
    <n v="29"/>
    <n v="1"/>
    <m/>
  </r>
  <r>
    <x v="9"/>
    <x v="2"/>
    <s v="Cient UAT Upgrad"/>
    <s v="Cient UAT Upgrade"/>
    <x v="1"/>
    <s v="2024-08"/>
    <n v="14.5"/>
    <n v="1"/>
    <n v="0"/>
  </r>
  <r>
    <x v="9"/>
    <x v="2"/>
    <s v="Admin &amp; Misc."/>
    <s v="Meetings, mails, communication, TFS, Interviews"/>
    <x v="1"/>
    <s v="2024-08"/>
    <n v="26"/>
    <n v="1"/>
    <m/>
  </r>
  <r>
    <x v="9"/>
    <x v="2"/>
    <s v="National Gazette"/>
    <s v="National Gazetted Holidays"/>
    <x v="1"/>
    <s v="2024-08"/>
    <n v="8"/>
    <n v="1"/>
    <n v="0"/>
  </r>
  <r>
    <x v="9"/>
    <x v="2"/>
    <s v="QA"/>
    <s v="Regular testing and QA new project/assignment/task"/>
    <x v="1"/>
    <s v="2024-08"/>
    <n v="3"/>
    <n v="1"/>
    <m/>
  </r>
  <r>
    <x v="9"/>
    <x v="3"/>
    <s v="Production Issue"/>
    <s v="Analysis of production issues reported by support team"/>
    <x v="7"/>
    <s v="2024-08"/>
    <n v="10"/>
    <n v="1"/>
    <n v="0"/>
  </r>
  <r>
    <x v="9"/>
    <x v="3"/>
    <s v="Production Issue"/>
    <s v="Analysis of production issues reported by support team"/>
    <x v="9"/>
    <s v="2024-08"/>
    <n v="9"/>
    <n v="1"/>
    <m/>
  </r>
  <r>
    <x v="9"/>
    <x v="1"/>
    <n v="1"/>
    <s v="Ability to automatically attach additional documents to Invoice"/>
    <x v="3"/>
    <s v="2024-09"/>
    <n v="7"/>
    <n v="2"/>
    <m/>
  </r>
  <r>
    <x v="9"/>
    <x v="1"/>
    <n v="5"/>
    <s v="Project Overhead"/>
    <x v="3"/>
    <s v="2024-09"/>
    <n v="7"/>
    <n v="2"/>
    <n v="0"/>
  </r>
  <r>
    <x v="9"/>
    <x v="4"/>
    <s v="Admin &amp; Misc."/>
    <s v="Meetings, mails, communication, TFS, Interviews"/>
    <x v="3"/>
    <s v="2024-09"/>
    <n v="8"/>
    <n v="2"/>
    <n v="0"/>
  </r>
  <r>
    <x v="9"/>
    <x v="4"/>
    <s v="QA"/>
    <s v="Regular testing and QA new project/assignment/task"/>
    <x v="9"/>
    <s v="2024-09"/>
    <n v="16"/>
    <n v="2"/>
    <m/>
  </r>
  <r>
    <x v="9"/>
    <x v="2"/>
    <s v="Analysis"/>
    <s v="Analysis of the new project/assignment/task"/>
    <x v="13"/>
    <s v="2024-09"/>
    <n v="6"/>
    <n v="2"/>
    <m/>
  </r>
  <r>
    <x v="9"/>
    <x v="2"/>
    <s v="Admin &amp; Misc."/>
    <s v="Meetings, mails, communication, TFS, Interviews"/>
    <x v="3"/>
    <s v="2024-09"/>
    <n v="3"/>
    <n v="2"/>
    <n v="0"/>
  </r>
  <r>
    <x v="9"/>
    <x v="2"/>
    <s v="Admin &amp; Misc."/>
    <s v="Meetings, mails, communication, TFS, Interviews"/>
    <x v="9"/>
    <s v="2024-09"/>
    <n v="24"/>
    <n v="2"/>
    <m/>
  </r>
  <r>
    <x v="9"/>
    <x v="2"/>
    <s v="Bug Fixing"/>
    <s v="Regular bug fixing activity"/>
    <x v="9"/>
    <s v="2024-09"/>
    <n v="6"/>
    <n v="2"/>
    <n v="0"/>
  </r>
  <r>
    <x v="9"/>
    <x v="3"/>
    <s v="Production Issue"/>
    <s v="Analysis of production issues reported by support team"/>
    <x v="7"/>
    <s v="2024-09"/>
    <n v="38"/>
    <n v="2"/>
    <n v="0"/>
  </r>
  <r>
    <x v="9"/>
    <x v="3"/>
    <s v="Production Issue"/>
    <s v="Analysis of production issues reported by support team"/>
    <x v="9"/>
    <s v="2024-09"/>
    <n v="4"/>
    <n v="2"/>
    <m/>
  </r>
  <r>
    <x v="9"/>
    <x v="3"/>
    <s v="Internal Meeting"/>
    <s v="Internal Meetings"/>
    <x v="13"/>
    <s v="2024-09"/>
    <n v="4"/>
    <n v="2"/>
    <m/>
  </r>
  <r>
    <x v="9"/>
    <x v="3"/>
    <s v="Production Upgra"/>
    <s v="Production upgrades"/>
    <x v="0"/>
    <s v="2024-09"/>
    <n v="5"/>
    <n v="2"/>
    <n v="0"/>
  </r>
  <r>
    <x v="9"/>
    <x v="3"/>
    <s v="Time Off-Planned"/>
    <s v="Time Off - Planned"/>
    <x v="6"/>
    <s v="2024-09"/>
    <n v="31"/>
    <n v="2"/>
    <m/>
  </r>
  <r>
    <x v="9"/>
    <x v="3"/>
    <s v="Time Off-Planned"/>
    <s v="Time Off - Planned"/>
    <x v="3"/>
    <s v="2024-09"/>
    <n v="6"/>
    <n v="2"/>
    <n v="0"/>
  </r>
  <r>
    <x v="9"/>
    <x v="0"/>
    <s v="Production Issue"/>
    <s v="Analysis of production issues reported by support team"/>
    <x v="9"/>
    <s v="2024-10"/>
    <n v="10"/>
    <n v="3"/>
    <m/>
  </r>
  <r>
    <x v="9"/>
    <x v="1"/>
    <n v="3"/>
    <s v="Ability to assign Employees to Roles by Media type and by Client"/>
    <x v="9"/>
    <s v="2024-10"/>
    <n v="4"/>
    <n v="3"/>
    <m/>
  </r>
  <r>
    <x v="9"/>
    <x v="1"/>
    <n v="1"/>
    <s v="Ability to automatically attach additional documents to Invoice"/>
    <x v="3"/>
    <s v="2024-10"/>
    <n v="2"/>
    <n v="3"/>
    <m/>
  </r>
  <r>
    <x v="9"/>
    <x v="1"/>
    <n v="2"/>
    <s v="Add Media Type/Service type/Roles"/>
    <x v="9"/>
    <s v="2024-10"/>
    <n v="2"/>
    <n v="3"/>
    <m/>
  </r>
  <r>
    <x v="9"/>
    <x v="1"/>
    <n v="5"/>
    <s v="Project Overhead"/>
    <x v="7"/>
    <s v="2024-10"/>
    <n v="5"/>
    <n v="3"/>
    <m/>
  </r>
  <r>
    <x v="9"/>
    <x v="1"/>
    <n v="5"/>
    <s v="Project Overhead"/>
    <x v="3"/>
    <s v="2024-10"/>
    <n v="9"/>
    <n v="3"/>
    <n v="0"/>
  </r>
  <r>
    <x v="9"/>
    <x v="1"/>
    <n v="31"/>
    <s v="Vendor/stations/sites associated to multiple pay to."/>
    <x v="9"/>
    <s v="2024-10"/>
    <n v="2"/>
    <n v="3"/>
    <m/>
  </r>
  <r>
    <x v="9"/>
    <x v="4"/>
    <s v="Admin &amp; Misc."/>
    <s v="Meetings, mails, communication, TFS, Interviews"/>
    <x v="3"/>
    <s v="2024-10"/>
    <n v="3"/>
    <n v="3"/>
    <m/>
  </r>
  <r>
    <x v="9"/>
    <x v="4"/>
    <s v="QA"/>
    <s v="Regular testing and QA new project/assignment/task"/>
    <x v="9"/>
    <s v="2024-10"/>
    <n v="15"/>
    <n v="3"/>
    <n v="0"/>
  </r>
  <r>
    <x v="9"/>
    <x v="2"/>
    <s v="Production Issue"/>
    <s v="Analysis of production issues reported by support team"/>
    <x v="7"/>
    <s v="2024-10"/>
    <n v="14"/>
    <n v="3"/>
    <m/>
  </r>
  <r>
    <x v="9"/>
    <x v="2"/>
    <s v="Analysis"/>
    <s v="Analysis of the new project/assignment/task"/>
    <x v="13"/>
    <s v="2024-10"/>
    <n v="7"/>
    <n v="3"/>
    <n v="0"/>
  </r>
  <r>
    <x v="9"/>
    <x v="2"/>
    <s v="Requirement Anal"/>
    <s v="Document review/understanding Requirement Specifications"/>
    <x v="13"/>
    <s v="2024-10"/>
    <n v="7"/>
    <n v="3"/>
    <m/>
  </r>
  <r>
    <x v="9"/>
    <x v="2"/>
    <s v="QA"/>
    <s v="Regular testing and QA new project/assignment/task"/>
    <x v="13"/>
    <s v="2024-10"/>
    <n v="6"/>
    <n v="3"/>
    <n v="0"/>
  </r>
  <r>
    <x v="9"/>
    <x v="3"/>
    <s v="Production Issue"/>
    <s v="Analysis of production issues reported by support team"/>
    <x v="7"/>
    <s v="2024-10"/>
    <n v="30"/>
    <n v="3"/>
    <n v="0"/>
  </r>
  <r>
    <x v="9"/>
    <x v="3"/>
    <s v="Production Issue"/>
    <s v="Analysis of production issues reported by support team"/>
    <x v="9"/>
    <s v="2024-10"/>
    <n v="16"/>
    <n v="3"/>
    <n v="0"/>
  </r>
  <r>
    <x v="9"/>
    <x v="3"/>
    <s v="Cient UAT Upgrad"/>
    <s v="Cient UAT Upgrade"/>
    <x v="7"/>
    <s v="2024-10"/>
    <n v="7"/>
    <n v="3"/>
    <n v="0"/>
  </r>
  <r>
    <x v="9"/>
    <x v="3"/>
    <s v="Cient UAT Upgrad"/>
    <s v="Cient UAT Upgrade"/>
    <x v="9"/>
    <s v="2024-10"/>
    <n v="15"/>
    <n v="3"/>
    <n v="0"/>
  </r>
  <r>
    <x v="9"/>
    <x v="3"/>
    <s v="Internal Meeting"/>
    <s v="Internal Meetings"/>
    <x v="3"/>
    <s v="2024-10"/>
    <n v="16"/>
    <n v="3"/>
    <n v="0"/>
  </r>
  <r>
    <x v="9"/>
    <x v="3"/>
    <s v="Time Off-Un Plan"/>
    <s v="Time Off - Un Planned"/>
    <x v="6"/>
    <s v="2024-10"/>
    <n v="12"/>
    <n v="3"/>
    <m/>
  </r>
  <r>
    <x v="9"/>
    <x v="0"/>
    <s v="Production Issue"/>
    <s v="Analysis of production issues reported by support team"/>
    <x v="9"/>
    <s v="2024-11"/>
    <n v="3"/>
    <n v="4"/>
    <m/>
  </r>
  <r>
    <x v="9"/>
    <x v="1"/>
    <n v="99"/>
    <s v="Documentation"/>
    <x v="13"/>
    <s v="2024-11"/>
    <n v="1.5"/>
    <n v="4"/>
    <n v="0"/>
  </r>
  <r>
    <x v="9"/>
    <x v="5"/>
    <n v="6"/>
    <s v="Backup Table for vendor/client lines relationship"/>
    <x v="9"/>
    <s v="2024-11"/>
    <n v="20"/>
    <n v="4"/>
    <m/>
  </r>
  <r>
    <x v="9"/>
    <x v="5"/>
    <n v="7"/>
    <s v="Billing by Media Type"/>
    <x v="21"/>
    <s v="2024-11"/>
    <n v="3"/>
    <n v="4"/>
    <n v="0"/>
  </r>
  <r>
    <x v="9"/>
    <x v="5"/>
    <n v="50"/>
    <s v="Documentation"/>
    <x v="13"/>
    <s v="2024-11"/>
    <n v="2"/>
    <n v="4"/>
    <m/>
  </r>
  <r>
    <x v="9"/>
    <x v="5"/>
    <n v="5"/>
    <s v="eConnect shell change to service"/>
    <x v="9"/>
    <s v="2024-11"/>
    <n v="7"/>
    <n v="4"/>
    <m/>
  </r>
  <r>
    <x v="9"/>
    <x v="5"/>
    <n v="3"/>
    <s v="Generate Client Schedule Lines based on media type"/>
    <x v="21"/>
    <s v="2024-11"/>
    <n v="3"/>
    <n v="4"/>
    <m/>
  </r>
  <r>
    <x v="9"/>
    <x v="5"/>
    <n v="10"/>
    <s v="UDF &amp; Naming Convention in RFP - Nexelus RFP(Exp and Imp)"/>
    <x v="21"/>
    <s v="2024-11"/>
    <n v="6"/>
    <n v="4"/>
    <n v="0"/>
  </r>
  <r>
    <x v="9"/>
    <x v="2"/>
    <s v="Requirement Anal"/>
    <s v="Document review/understanding Requirement Specifications"/>
    <x v="7"/>
    <s v="2024-11"/>
    <n v="2"/>
    <n v="4"/>
    <m/>
  </r>
  <r>
    <x v="9"/>
    <x v="2"/>
    <s v="Requirement Anal"/>
    <s v="Document review/understanding Requirement Specifications"/>
    <x v="13"/>
    <s v="2024-11"/>
    <n v="3"/>
    <n v="4"/>
    <n v="0"/>
  </r>
  <r>
    <x v="9"/>
    <x v="2"/>
    <s v="Requirement Anal"/>
    <s v="Document review/understanding Requirement Specifications"/>
    <x v="9"/>
    <s v="2024-11"/>
    <n v="15"/>
    <n v="4"/>
    <n v="0"/>
  </r>
  <r>
    <x v="9"/>
    <x v="3"/>
    <s v="Production Issue"/>
    <s v="Analysis of production issues reported by support team"/>
    <x v="7"/>
    <s v="2024-11"/>
    <n v="8"/>
    <n v="4"/>
    <n v="0"/>
  </r>
  <r>
    <x v="9"/>
    <x v="3"/>
    <s v="Production Issue"/>
    <s v="Analysis of production issues reported by support team"/>
    <x v="9"/>
    <s v="2024-11"/>
    <n v="5.5"/>
    <n v="4"/>
    <n v="0"/>
  </r>
  <r>
    <x v="9"/>
    <x v="3"/>
    <s v="Cient UAT Upgrad"/>
    <s v="Cient UAT Upgrade"/>
    <x v="9"/>
    <s v="2024-11"/>
    <n v="42"/>
    <n v="4"/>
    <n v="0"/>
  </r>
  <r>
    <x v="9"/>
    <x v="3"/>
    <s v="In-house Trainin"/>
    <s v="In-house Training"/>
    <x v="22"/>
    <s v="2024-11"/>
    <n v="6.5"/>
    <n v="4"/>
    <m/>
  </r>
  <r>
    <x v="9"/>
    <x v="3"/>
    <s v="Internal Meeting"/>
    <s v="Internal Meetings"/>
    <x v="3"/>
    <s v="2024-11"/>
    <n v="28"/>
    <n v="4"/>
    <m/>
  </r>
  <r>
    <x v="9"/>
    <x v="3"/>
    <s v="Admin &amp; Misc."/>
    <s v="Meetings, mails, communication, TFS, Interviews"/>
    <x v="3"/>
    <s v="2024-11"/>
    <n v="2"/>
    <n v="4"/>
    <n v="0"/>
  </r>
  <r>
    <x v="9"/>
    <x v="3"/>
    <s v="Time Off-Un Plan"/>
    <s v="Time Off - Un Planned"/>
    <x v="6"/>
    <s v="2024-11"/>
    <n v="7.5"/>
    <n v="4"/>
    <m/>
  </r>
  <r>
    <x v="9"/>
    <x v="0"/>
    <s v="Production Issue"/>
    <s v="Analysis of production issues reported by support team"/>
    <x v="9"/>
    <s v="2024-12"/>
    <n v="1"/>
    <n v="5"/>
    <m/>
  </r>
  <r>
    <x v="9"/>
    <x v="5"/>
    <n v="57"/>
    <s v="AdTech Fee commission"/>
    <x v="13"/>
    <s v="2024-12"/>
    <n v="3"/>
    <n v="5"/>
    <m/>
  </r>
  <r>
    <x v="9"/>
    <x v="5"/>
    <n v="57"/>
    <s v="AdTech Fee commission"/>
    <x v="9"/>
    <s v="2024-12"/>
    <n v="7"/>
    <n v="5"/>
    <n v="0"/>
  </r>
  <r>
    <x v="9"/>
    <x v="5"/>
    <n v="7"/>
    <s v="Billing by Media Type"/>
    <x v="9"/>
    <s v="2024-12"/>
    <n v="14"/>
    <n v="5"/>
    <n v="0"/>
  </r>
  <r>
    <x v="9"/>
    <x v="5"/>
    <n v="56"/>
    <s v="Enhancement for Visual Indicators and Flighting Details in Place"/>
    <x v="9"/>
    <s v="2024-12"/>
    <n v="1"/>
    <n v="5"/>
    <n v="0"/>
  </r>
  <r>
    <x v="9"/>
    <x v="5"/>
    <n v="3"/>
    <s v="Generate Client Schedule Lines based on media type"/>
    <x v="2"/>
    <s v="2024-12"/>
    <n v="2.5"/>
    <n v="5"/>
    <n v="0"/>
  </r>
  <r>
    <x v="9"/>
    <x v="5"/>
    <n v="3"/>
    <s v="Generate Client Schedule Lines based on media type"/>
    <x v="9"/>
    <s v="2024-12"/>
    <n v="32"/>
    <n v="5"/>
    <n v="0"/>
  </r>
  <r>
    <x v="9"/>
    <x v="5"/>
    <n v="59"/>
    <s v="Media Plan: Import/Export Flighting"/>
    <x v="9"/>
    <s v="2024-12"/>
    <n v="2"/>
    <n v="5"/>
    <n v="0"/>
  </r>
  <r>
    <x v="9"/>
    <x v="3"/>
    <s v="Production Issue"/>
    <s v="Analysis of production issues reported by support team"/>
    <x v="7"/>
    <s v="2024-12"/>
    <n v="1"/>
    <n v="5"/>
    <n v="0"/>
  </r>
  <r>
    <x v="9"/>
    <x v="3"/>
    <s v="Production Issue"/>
    <s v="Analysis of production issues reported by support team"/>
    <x v="9"/>
    <s v="2024-12"/>
    <n v="9"/>
    <n v="5"/>
    <n v="0"/>
  </r>
  <r>
    <x v="9"/>
    <x v="3"/>
    <s v="Cient UAT Upgrad"/>
    <s v="Cient UAT Upgrade"/>
    <x v="9"/>
    <s v="2024-12"/>
    <n v="5.5"/>
    <n v="5"/>
    <n v="0"/>
  </r>
  <r>
    <x v="9"/>
    <x v="3"/>
    <s v="Internal Meeting"/>
    <s v="Internal Meetings"/>
    <x v="13"/>
    <s v="2024-12"/>
    <n v="10"/>
    <n v="5"/>
    <n v="0"/>
  </r>
  <r>
    <x v="9"/>
    <x v="3"/>
    <s v="Internal Meeting"/>
    <s v="Internal Meetings"/>
    <x v="3"/>
    <s v="2024-12"/>
    <n v="21.5"/>
    <n v="5"/>
    <n v="0"/>
  </r>
  <r>
    <x v="9"/>
    <x v="3"/>
    <s v="Time Off-Un Plan"/>
    <s v="Time Off - Un Planned"/>
    <x v="6"/>
    <s v="2024-12"/>
    <n v="6.5"/>
    <n v="5"/>
    <n v="0"/>
  </r>
  <r>
    <x v="10"/>
    <x v="11"/>
    <s v="Development DotN"/>
    <s v="Development of new project/assignment/task"/>
    <x v="1"/>
    <s v="2024-08"/>
    <n v="40"/>
    <n v="1"/>
    <n v="0"/>
  </r>
  <r>
    <x v="11"/>
    <x v="0"/>
    <s v="Client Items"/>
    <s v="Client Items"/>
    <x v="10"/>
    <s v="2024-09"/>
    <n v="0"/>
    <n v="2"/>
    <n v="0"/>
  </r>
  <r>
    <x v="11"/>
    <x v="1"/>
    <n v="3"/>
    <s v="Ability to assign Employees to Roles by Media type and by Client"/>
    <x v="0"/>
    <s v="2024-09"/>
    <n v="106"/>
    <n v="2"/>
    <n v="0"/>
  </r>
  <r>
    <x v="11"/>
    <x v="2"/>
    <s v="Bug Fixing"/>
    <s v="Regular bug fixing activity"/>
    <x v="0"/>
    <s v="2024-09"/>
    <n v="44"/>
    <n v="2"/>
    <n v="0"/>
  </r>
  <r>
    <x v="11"/>
    <x v="1"/>
    <n v="3"/>
    <s v="Ability to assign Employees to Roles by Media type and by Client"/>
    <x v="2"/>
    <s v="2024-10"/>
    <n v="0"/>
    <n v="3"/>
    <n v="0"/>
  </r>
  <r>
    <x v="11"/>
    <x v="1"/>
    <n v="3"/>
    <s v="Ability to assign Employees to Roles by Media type and by Client"/>
    <x v="0"/>
    <s v="2024-10"/>
    <n v="73"/>
    <n v="3"/>
    <n v="0"/>
  </r>
  <r>
    <x v="11"/>
    <x v="5"/>
    <n v="3"/>
    <s v="Generate Client Schedule Lines based on media type"/>
    <x v="7"/>
    <s v="2024-10"/>
    <n v="35"/>
    <n v="3"/>
    <n v="0"/>
  </r>
  <r>
    <x v="11"/>
    <x v="5"/>
    <n v="3"/>
    <s v="Generate Client Schedule Lines based on media type"/>
    <x v="0"/>
    <s v="2024-10"/>
    <n v="0"/>
    <n v="3"/>
    <n v="0"/>
  </r>
  <r>
    <x v="11"/>
    <x v="5"/>
    <n v="8"/>
    <s v="UDF &amp; Naming Convention in Vendor Portal - Proposal Import/exp"/>
    <x v="0"/>
    <s v="2024-10"/>
    <n v="57"/>
    <n v="3"/>
    <m/>
  </r>
  <r>
    <x v="11"/>
    <x v="5"/>
    <n v="7"/>
    <s v="Billing by Media Type"/>
    <x v="0"/>
    <s v="2024-11"/>
    <n v="38.5"/>
    <n v="4"/>
    <n v="0"/>
  </r>
  <r>
    <x v="11"/>
    <x v="5"/>
    <n v="7"/>
    <s v="Billing by Media Type"/>
    <x v="13"/>
    <s v="2024-11"/>
    <n v="2"/>
    <n v="4"/>
    <m/>
  </r>
  <r>
    <x v="11"/>
    <x v="5"/>
    <n v="7"/>
    <s v="Billing by Media Type"/>
    <x v="3"/>
    <s v="2024-11"/>
    <n v="1.75"/>
    <n v="4"/>
    <m/>
  </r>
  <r>
    <x v="11"/>
    <x v="5"/>
    <n v="7"/>
    <s v="Billing by Media Type"/>
    <x v="9"/>
    <s v="2024-11"/>
    <n v="4.75"/>
    <n v="4"/>
    <m/>
  </r>
  <r>
    <x v="11"/>
    <x v="5"/>
    <n v="3"/>
    <s v="Generate Client Schedule Lines based on media type"/>
    <x v="2"/>
    <s v="2024-11"/>
    <n v="0"/>
    <n v="4"/>
    <m/>
  </r>
  <r>
    <x v="11"/>
    <x v="5"/>
    <n v="3"/>
    <s v="Generate Client Schedule Lines based on media type"/>
    <x v="0"/>
    <s v="2024-11"/>
    <n v="0"/>
    <n v="4"/>
    <n v="0"/>
  </r>
  <r>
    <x v="11"/>
    <x v="5"/>
    <n v="0"/>
    <s v="Project Overhead"/>
    <x v="4"/>
    <s v="2024-11"/>
    <n v="0.3"/>
    <n v="4"/>
    <n v="0"/>
  </r>
  <r>
    <x v="11"/>
    <x v="5"/>
    <n v="0"/>
    <s v="Project Overhead"/>
    <x v="11"/>
    <s v="2024-11"/>
    <n v="1"/>
    <n v="4"/>
    <n v="0"/>
  </r>
  <r>
    <x v="11"/>
    <x v="5"/>
    <n v="9"/>
    <s v="UDF &amp; Naming Convention in Nexelus - Export on Proposal"/>
    <x v="0"/>
    <s v="2024-11"/>
    <n v="24"/>
    <n v="4"/>
    <n v="12"/>
  </r>
  <r>
    <x v="11"/>
    <x v="5"/>
    <n v="10"/>
    <s v="UDF &amp; Naming Convention in RFP - Nexelus RFP(Exp and Imp)"/>
    <x v="0"/>
    <s v="2024-11"/>
    <n v="13"/>
    <n v="4"/>
    <n v="0"/>
  </r>
  <r>
    <x v="11"/>
    <x v="5"/>
    <n v="10"/>
    <s v="UDF &amp; Naming Convention in RFP - Nexelus RFP(Exp and Imp)"/>
    <x v="9"/>
    <s v="2024-11"/>
    <n v="3.5"/>
    <n v="4"/>
    <n v="0"/>
  </r>
  <r>
    <x v="11"/>
    <x v="5"/>
    <n v="8"/>
    <s v="UDF &amp; Naming Convention in Vendor Portal - Proposal Import/exp"/>
    <x v="2"/>
    <s v="2024-11"/>
    <n v="43"/>
    <n v="4"/>
    <n v="0.9"/>
  </r>
  <r>
    <x v="11"/>
    <x v="5"/>
    <n v="8"/>
    <s v="UDF &amp; Naming Convention in Vendor Portal - Proposal Import/exp"/>
    <x v="0"/>
    <s v="2024-11"/>
    <n v="8"/>
    <n v="4"/>
    <n v="0.9"/>
  </r>
  <r>
    <x v="11"/>
    <x v="2"/>
    <s v="Client Items"/>
    <s v="Client Items"/>
    <x v="0"/>
    <s v="2024-11"/>
    <n v="0"/>
    <n v="4"/>
    <n v="0"/>
  </r>
  <r>
    <x v="11"/>
    <x v="2"/>
    <s v="Admin &amp; Misc."/>
    <s v="Meetings, mails, communication, TFS, Interviews"/>
    <x v="3"/>
    <s v="2024-11"/>
    <n v="2"/>
    <n v="4"/>
    <n v="0"/>
  </r>
  <r>
    <x v="11"/>
    <x v="3"/>
    <s v="In-house Trainin"/>
    <s v="In-house Training"/>
    <x v="17"/>
    <s v="2024-11"/>
    <n v="5.5"/>
    <n v="4"/>
    <n v="0"/>
  </r>
  <r>
    <x v="11"/>
    <x v="3"/>
    <s v="Internal Meeting"/>
    <s v="Internal Meetings"/>
    <x v="3"/>
    <s v="2024-11"/>
    <n v="5.15"/>
    <n v="4"/>
    <m/>
  </r>
  <r>
    <x v="11"/>
    <x v="3"/>
    <s v="Time Off-Un Plan"/>
    <s v="Time Off - Un Planned"/>
    <x v="6"/>
    <s v="2024-11"/>
    <n v="8"/>
    <n v="4"/>
    <n v="0"/>
  </r>
  <r>
    <x v="11"/>
    <x v="4"/>
    <s v="In-house Trainin"/>
    <s v="In-house Training"/>
    <x v="3"/>
    <s v="2024-12"/>
    <n v="5.5"/>
    <n v="5"/>
    <m/>
  </r>
  <r>
    <x v="11"/>
    <x v="5"/>
    <n v="57"/>
    <s v="AdTech Fee commission"/>
    <x v="2"/>
    <s v="2024-12"/>
    <n v="2"/>
    <n v="5"/>
    <m/>
  </r>
  <r>
    <x v="11"/>
    <x v="5"/>
    <n v="57"/>
    <s v="AdTech Fee commission"/>
    <x v="0"/>
    <s v="2024-12"/>
    <n v="17"/>
    <n v="5"/>
    <m/>
  </r>
  <r>
    <x v="11"/>
    <x v="5"/>
    <n v="57"/>
    <s v="AdTech Fee commission"/>
    <x v="13"/>
    <s v="2024-12"/>
    <n v="1"/>
    <n v="5"/>
    <n v="0"/>
  </r>
  <r>
    <x v="11"/>
    <x v="5"/>
    <n v="7"/>
    <s v="Billing by Media Type"/>
    <x v="2"/>
    <s v="2024-12"/>
    <n v="1"/>
    <n v="5"/>
    <n v="40"/>
  </r>
  <r>
    <x v="11"/>
    <x v="5"/>
    <n v="56"/>
    <s v="Enhancement for Visual Indicators and Flighting Details in Place"/>
    <x v="2"/>
    <s v="2024-12"/>
    <n v="11"/>
    <n v="5"/>
    <m/>
  </r>
  <r>
    <x v="11"/>
    <x v="5"/>
    <n v="56"/>
    <s v="Enhancement for Visual Indicators and Flighting Details in Place"/>
    <x v="0"/>
    <s v="2024-12"/>
    <n v="30.25"/>
    <n v="5"/>
    <m/>
  </r>
  <r>
    <x v="11"/>
    <x v="5"/>
    <n v="56"/>
    <s v="Enhancement for Visual Indicators and Flighting Details in Place"/>
    <x v="13"/>
    <s v="2024-12"/>
    <n v="2"/>
    <n v="5"/>
    <m/>
  </r>
  <r>
    <x v="11"/>
    <x v="5"/>
    <n v="56"/>
    <s v="Enhancement for Visual Indicators and Flighting Details in Place"/>
    <x v="3"/>
    <s v="2024-12"/>
    <n v="1"/>
    <n v="5"/>
    <n v="0"/>
  </r>
  <r>
    <x v="11"/>
    <x v="5"/>
    <n v="56"/>
    <s v="Enhancement for Visual Indicators and Flighting Details in Place"/>
    <x v="8"/>
    <s v="2024-12"/>
    <n v="3"/>
    <n v="5"/>
    <m/>
  </r>
  <r>
    <x v="11"/>
    <x v="5"/>
    <n v="56"/>
    <s v="Enhancement for Visual Indicators and Flighting Details in Place"/>
    <x v="9"/>
    <s v="2024-12"/>
    <n v="15.5"/>
    <n v="5"/>
    <n v="0"/>
  </r>
  <r>
    <x v="11"/>
    <x v="5"/>
    <n v="0"/>
    <s v="Project Overhead"/>
    <x v="4"/>
    <s v="2024-12"/>
    <n v="6.5"/>
    <n v="5"/>
    <n v="0"/>
  </r>
  <r>
    <x v="11"/>
    <x v="3"/>
    <s v="In-house Trainin"/>
    <s v="In-house Training"/>
    <x v="17"/>
    <s v="2024-12"/>
    <n v="3"/>
    <n v="5"/>
    <m/>
  </r>
  <r>
    <x v="11"/>
    <x v="3"/>
    <s v="Internal Meeting"/>
    <s v="Internal Meetings"/>
    <x v="2"/>
    <s v="2024-12"/>
    <n v="1"/>
    <n v="5"/>
    <m/>
  </r>
  <r>
    <x v="11"/>
    <x v="3"/>
    <s v="Internal Meeting"/>
    <s v="Internal Meetings"/>
    <x v="3"/>
    <s v="2024-12"/>
    <n v="13.25"/>
    <n v="5"/>
    <m/>
  </r>
  <r>
    <x v="11"/>
    <x v="3"/>
    <s v="Time Off-Un Plan"/>
    <s v="Time Off - Un Planned"/>
    <x v="6"/>
    <s v="2024-12"/>
    <n v="4"/>
    <n v="5"/>
    <n v="0"/>
  </r>
  <r>
    <x v="12"/>
    <x v="0"/>
    <s v="Bug Fixing"/>
    <s v="Regular bug fixing activity"/>
    <x v="1"/>
    <s v="2024-08"/>
    <n v="16"/>
    <n v="1"/>
    <n v="0"/>
  </r>
  <r>
    <x v="12"/>
    <x v="0"/>
    <s v="QA"/>
    <s v="Regular testing and QA new project/assignment/task"/>
    <x v="1"/>
    <s v="2024-08"/>
    <n v="6"/>
    <n v="1"/>
    <m/>
  </r>
  <r>
    <x v="12"/>
    <x v="0"/>
    <s v="QA"/>
    <s v="Regular testing and QA new project/assignment/task"/>
    <x v="9"/>
    <s v="2024-08"/>
    <n v="18"/>
    <n v="1"/>
    <m/>
  </r>
  <r>
    <x v="12"/>
    <x v="1"/>
    <n v="6"/>
    <s v="Tolerance by media type"/>
    <x v="9"/>
    <s v="2024-08"/>
    <n v="13"/>
    <n v="1"/>
    <m/>
  </r>
  <r>
    <x v="12"/>
    <x v="12"/>
    <s v="Internal Meeting"/>
    <s v="Internal Meetings"/>
    <x v="1"/>
    <s v="2024-08"/>
    <n v="11"/>
    <n v="1"/>
    <m/>
  </r>
  <r>
    <x v="12"/>
    <x v="2"/>
    <s v="Client Items"/>
    <s v="Client Items"/>
    <x v="1"/>
    <s v="2024-08"/>
    <n v="48"/>
    <n v="1"/>
    <m/>
  </r>
  <r>
    <x v="12"/>
    <x v="2"/>
    <s v="Internal Meeting"/>
    <s v="Internal Meetings"/>
    <x v="3"/>
    <s v="2024-08"/>
    <n v="11"/>
    <n v="1"/>
    <n v="0"/>
  </r>
  <r>
    <x v="12"/>
    <x v="2"/>
    <s v="QA"/>
    <s v="Regular testing and QA new project/assignment/task"/>
    <x v="9"/>
    <s v="2024-08"/>
    <n v="49"/>
    <n v="1"/>
    <n v="0"/>
  </r>
  <r>
    <x v="12"/>
    <x v="7"/>
    <s v="TIME"/>
    <s v="Time"/>
    <x v="6"/>
    <s v="2024-09"/>
    <n v="8"/>
    <n v="2"/>
    <m/>
  </r>
  <r>
    <x v="12"/>
    <x v="0"/>
    <s v="Cient UAT Upgrad"/>
    <s v="Cient UAT Upgrade"/>
    <x v="9"/>
    <s v="2024-09"/>
    <n v="4"/>
    <n v="2"/>
    <n v="0"/>
  </r>
  <r>
    <x v="12"/>
    <x v="0"/>
    <s v="Bug Fixing"/>
    <s v="Regular bug fixing activity"/>
    <x v="9"/>
    <s v="2024-09"/>
    <n v="13"/>
    <n v="2"/>
    <n v="0"/>
  </r>
  <r>
    <x v="12"/>
    <x v="1"/>
    <n v="99"/>
    <s v="Documentation"/>
    <x v="13"/>
    <s v="2024-09"/>
    <n v="1"/>
    <n v="2"/>
    <m/>
  </r>
  <r>
    <x v="12"/>
    <x v="1"/>
    <n v="4"/>
    <s v="Google Drive integration. (Setup and Integration development)"/>
    <x v="21"/>
    <s v="2024-09"/>
    <n v="39"/>
    <n v="2"/>
    <n v="8"/>
  </r>
  <r>
    <x v="12"/>
    <x v="4"/>
    <s v="Internal Meeting"/>
    <s v="Internal Meetings"/>
    <x v="3"/>
    <s v="2024-09"/>
    <n v="8"/>
    <n v="2"/>
    <n v="0"/>
  </r>
  <r>
    <x v="12"/>
    <x v="4"/>
    <s v="QA"/>
    <s v="Regular testing and QA new project/assignment/task"/>
    <x v="9"/>
    <s v="2024-09"/>
    <n v="50.5"/>
    <n v="2"/>
    <m/>
  </r>
  <r>
    <x v="12"/>
    <x v="2"/>
    <s v="QA"/>
    <s v="Regular testing and QA new project/assignment/task"/>
    <x v="9"/>
    <s v="2024-09"/>
    <n v="1"/>
    <n v="2"/>
    <m/>
  </r>
  <r>
    <x v="12"/>
    <x v="3"/>
    <s v="Internal Meeting"/>
    <s v="Internal Meetings"/>
    <x v="3"/>
    <s v="2024-09"/>
    <n v="6"/>
    <n v="2"/>
    <m/>
  </r>
  <r>
    <x v="12"/>
    <x v="3"/>
    <s v="Admin &amp; Misc."/>
    <s v="Meetings, mails, communication, TFS, Interviews"/>
    <x v="3"/>
    <s v="2024-09"/>
    <n v="4"/>
    <n v="2"/>
    <m/>
  </r>
  <r>
    <x v="12"/>
    <x v="3"/>
    <s v="Requirement Writ"/>
    <s v="Requirement Specifications document writing"/>
    <x v="7"/>
    <s v="2024-09"/>
    <n v="14"/>
    <n v="2"/>
    <m/>
  </r>
  <r>
    <x v="12"/>
    <x v="3"/>
    <s v="Time Off-Planned"/>
    <s v="Time Off - Planned"/>
    <x v="6"/>
    <s v="2024-09"/>
    <n v="8"/>
    <n v="2"/>
    <m/>
  </r>
  <r>
    <x v="12"/>
    <x v="3"/>
    <s v="Time Off-Un Plan"/>
    <s v="Time Off - Un Planned"/>
    <x v="6"/>
    <s v="2024-09"/>
    <n v="12.5"/>
    <n v="2"/>
    <m/>
  </r>
  <r>
    <x v="12"/>
    <x v="0"/>
    <s v="Cient UAT Upgrad"/>
    <s v="Cient UAT Upgrade"/>
    <x v="9"/>
    <s v="2024-10"/>
    <n v="18"/>
    <n v="3"/>
    <n v="0"/>
  </r>
  <r>
    <x v="12"/>
    <x v="1"/>
    <n v="8"/>
    <s v="Broadcast Invoice: EDI File Processing"/>
    <x v="21"/>
    <s v="2024-10"/>
    <n v="6"/>
    <n v="3"/>
    <n v="40"/>
  </r>
  <r>
    <x v="12"/>
    <x v="1"/>
    <n v="8"/>
    <s v="Broadcast Invoice: EDI File Processing"/>
    <x v="9"/>
    <s v="2024-10"/>
    <n v="42.5"/>
    <n v="3"/>
    <n v="40"/>
  </r>
  <r>
    <x v="12"/>
    <x v="1"/>
    <n v="8"/>
    <s v="Broadcast Invoice: EDI File Processing"/>
    <x v="9"/>
    <s v="2024-10"/>
    <n v="10"/>
    <n v="3"/>
    <n v="40"/>
  </r>
  <r>
    <x v="12"/>
    <x v="1"/>
    <n v="4"/>
    <s v="Google Drive integration. (Setup and Integration development)"/>
    <x v="21"/>
    <s v="2024-10"/>
    <n v="3"/>
    <n v="3"/>
    <n v="0"/>
  </r>
  <r>
    <x v="12"/>
    <x v="1"/>
    <n v="4"/>
    <s v="Google Drive integration. (Setup and Integration development)"/>
    <x v="9"/>
    <s v="2024-10"/>
    <n v="35"/>
    <n v="3"/>
    <n v="0"/>
  </r>
  <r>
    <x v="12"/>
    <x v="1"/>
    <n v="4"/>
    <s v="Google Drive integration. (Setup and Integration development)"/>
    <x v="9"/>
    <s v="2024-10"/>
    <n v="32.5"/>
    <n v="3"/>
    <n v="0"/>
  </r>
  <r>
    <x v="12"/>
    <x v="2"/>
    <s v="Cient UAT Upgrad"/>
    <s v="Cient UAT Upgrade"/>
    <x v="9"/>
    <s v="2024-10"/>
    <n v="4"/>
    <n v="3"/>
    <m/>
  </r>
  <r>
    <x v="12"/>
    <x v="3"/>
    <s v="Internal Meeting"/>
    <s v="Internal Meetings"/>
    <x v="3"/>
    <s v="2024-10"/>
    <n v="22"/>
    <n v="3"/>
    <m/>
  </r>
  <r>
    <x v="12"/>
    <x v="3"/>
    <s v="Time Off-Un Plan"/>
    <s v="Time Off - Un Planned"/>
    <x v="6"/>
    <s v="2024-10"/>
    <n v="10"/>
    <n v="3"/>
    <m/>
  </r>
  <r>
    <x v="12"/>
    <x v="3"/>
    <s v="Time Off-Un Plan"/>
    <s v="Time Off - Un Planned"/>
    <x v="14"/>
    <s v="2024-10"/>
    <n v="1"/>
    <n v="3"/>
    <m/>
  </r>
  <r>
    <x v="12"/>
    <x v="7"/>
    <n v="1"/>
    <s v="Meetings"/>
    <x v="3"/>
    <s v="2024-11"/>
    <n v="6"/>
    <n v="4"/>
    <m/>
  </r>
  <r>
    <x v="12"/>
    <x v="7"/>
    <s v="TIME"/>
    <s v="Time"/>
    <x v="23"/>
    <s v="2024-11"/>
    <n v="8"/>
    <n v="4"/>
    <n v="0"/>
  </r>
  <r>
    <x v="12"/>
    <x v="7"/>
    <s v="TIME"/>
    <s v="Time"/>
    <x v="14"/>
    <s v="2024-11"/>
    <n v="1"/>
    <n v="4"/>
    <m/>
  </r>
  <r>
    <x v="12"/>
    <x v="1"/>
    <n v="8"/>
    <s v="Broadcast Invoice: EDI File Processing"/>
    <x v="9"/>
    <s v="2024-11"/>
    <n v="33"/>
    <n v="4"/>
    <n v="0"/>
  </r>
  <r>
    <x v="12"/>
    <x v="1"/>
    <n v="4"/>
    <s v="Google Drive integration. (Setup and Integration development)"/>
    <x v="9"/>
    <s v="2024-11"/>
    <n v="31"/>
    <n v="4"/>
    <m/>
  </r>
  <r>
    <x v="12"/>
    <x v="1"/>
    <n v="29"/>
    <s v="Route invoice from one company - company identification"/>
    <x v="9"/>
    <s v="2024-11"/>
    <n v="3"/>
    <n v="4"/>
    <n v="0"/>
  </r>
  <r>
    <x v="12"/>
    <x v="1"/>
    <n v="21"/>
    <s v="Switch Company on Invoice"/>
    <x v="9"/>
    <s v="2024-11"/>
    <n v="4"/>
    <n v="4"/>
    <n v="0"/>
  </r>
  <r>
    <x v="12"/>
    <x v="8"/>
    <n v="6"/>
    <s v="Google Drive Setup (company configuration UI)"/>
    <x v="9"/>
    <s v="2024-11"/>
    <n v="5"/>
    <n v="4"/>
    <n v="0"/>
  </r>
  <r>
    <x v="12"/>
    <x v="5"/>
    <n v="50"/>
    <s v="Documentation"/>
    <x v="13"/>
    <s v="2024-11"/>
    <n v="4"/>
    <n v="4"/>
    <m/>
  </r>
  <r>
    <x v="12"/>
    <x v="5"/>
    <n v="4"/>
    <s v="Media Plan Approval"/>
    <x v="9"/>
    <s v="2024-11"/>
    <n v="5"/>
    <n v="4"/>
    <m/>
  </r>
  <r>
    <x v="12"/>
    <x v="3"/>
    <s v="Internal Meeting"/>
    <s v="Internal Meetings"/>
    <x v="3"/>
    <s v="2024-11"/>
    <n v="9"/>
    <n v="4"/>
    <m/>
  </r>
  <r>
    <x v="12"/>
    <x v="3"/>
    <s v="Time Off-Un Plan"/>
    <s v="Time Off - Un Planned"/>
    <x v="6"/>
    <s v="2024-11"/>
    <n v="12"/>
    <n v="4"/>
    <m/>
  </r>
  <r>
    <x v="12"/>
    <x v="6"/>
    <n v="2"/>
    <s v="Time"/>
    <x v="10"/>
    <s v="2024-11"/>
    <n v="47"/>
    <n v="4"/>
    <n v="0"/>
  </r>
  <r>
    <x v="12"/>
    <x v="7"/>
    <n v="1"/>
    <s v="Meetings"/>
    <x v="3"/>
    <s v="2024-12"/>
    <n v="8"/>
    <n v="5"/>
    <m/>
  </r>
  <r>
    <x v="12"/>
    <x v="7"/>
    <s v="TIME"/>
    <s v="Time"/>
    <x v="24"/>
    <s v="2024-12"/>
    <n v="1.5"/>
    <n v="5"/>
    <m/>
  </r>
  <r>
    <x v="12"/>
    <x v="1"/>
    <n v="21"/>
    <s v="Switch Company on Invoice"/>
    <x v="2"/>
    <s v="2024-12"/>
    <n v="5"/>
    <n v="5"/>
    <m/>
  </r>
  <r>
    <x v="12"/>
    <x v="8"/>
    <n v="13"/>
    <s v="EDI file updating and upload"/>
    <x v="9"/>
    <s v="2024-12"/>
    <n v="3"/>
    <n v="5"/>
    <n v="0"/>
  </r>
  <r>
    <x v="12"/>
    <x v="8"/>
    <n v="6"/>
    <s v="Google Drive Setup (company configuration UI)"/>
    <x v="9"/>
    <s v="2024-12"/>
    <n v="7"/>
    <n v="5"/>
    <m/>
  </r>
  <r>
    <x v="12"/>
    <x v="8"/>
    <n v="0"/>
    <s v="Project Overhead"/>
    <x v="11"/>
    <s v="2024-12"/>
    <n v="7"/>
    <n v="5"/>
    <m/>
  </r>
  <r>
    <x v="12"/>
    <x v="10"/>
    <n v="0"/>
    <s v="Project Overhead"/>
    <x v="7"/>
    <s v="2024-12"/>
    <n v="5"/>
    <n v="5"/>
    <m/>
  </r>
  <r>
    <x v="12"/>
    <x v="5"/>
    <n v="57"/>
    <s v="AdTech Fee commission"/>
    <x v="9"/>
    <s v="2024-12"/>
    <n v="14"/>
    <n v="5"/>
    <m/>
  </r>
  <r>
    <x v="12"/>
    <x v="5"/>
    <n v="50"/>
    <s v="Documentation"/>
    <x v="13"/>
    <s v="2024-12"/>
    <n v="10.5"/>
    <n v="5"/>
    <m/>
  </r>
  <r>
    <x v="12"/>
    <x v="5"/>
    <n v="50"/>
    <s v="Documentation"/>
    <x v="9"/>
    <s v="2024-12"/>
    <n v="3"/>
    <n v="5"/>
    <m/>
  </r>
  <r>
    <x v="12"/>
    <x v="5"/>
    <n v="56"/>
    <s v="Enhancement for Visual Indicators and Flighting Details in Place"/>
    <x v="9"/>
    <s v="2024-12"/>
    <n v="17"/>
    <n v="5"/>
    <m/>
  </r>
  <r>
    <x v="12"/>
    <x v="5"/>
    <n v="59"/>
    <s v="Media Plan: Import/Export Flighting"/>
    <x v="9"/>
    <s v="2024-12"/>
    <n v="14"/>
    <n v="5"/>
    <n v="0"/>
  </r>
  <r>
    <x v="12"/>
    <x v="3"/>
    <s v="Internal Meeting"/>
    <s v="Internal Meetings"/>
    <x v="3"/>
    <s v="2024-12"/>
    <n v="5"/>
    <n v="5"/>
    <m/>
  </r>
  <r>
    <x v="12"/>
    <x v="3"/>
    <s v="Time Off-Planned"/>
    <s v="Time Off - Planned"/>
    <x v="6"/>
    <s v="2024-12"/>
    <n v="8"/>
    <n v="5"/>
    <n v="0"/>
  </r>
  <r>
    <x v="12"/>
    <x v="6"/>
    <n v="2"/>
    <s v="Time"/>
    <x v="10"/>
    <s v="2024-12"/>
    <n v="4"/>
    <n v="5"/>
    <m/>
  </r>
  <r>
    <x v="13"/>
    <x v="0"/>
    <s v="Development DB"/>
    <s v="Development of new project/assignment/task"/>
    <x v="1"/>
    <s v="2024-08"/>
    <n v="33"/>
    <n v="1"/>
    <m/>
  </r>
  <r>
    <x v="13"/>
    <x v="0"/>
    <s v="Bug Fixing"/>
    <s v="Regular bug fixing activity"/>
    <x v="1"/>
    <s v="2024-08"/>
    <n v="13"/>
    <n v="1"/>
    <m/>
  </r>
  <r>
    <x v="13"/>
    <x v="13"/>
    <s v="Bug Fixing"/>
    <s v="Regular bug fixing activity"/>
    <x v="1"/>
    <s v="2024-08"/>
    <n v="1"/>
    <n v="1"/>
    <n v="0"/>
  </r>
  <r>
    <x v="13"/>
    <x v="4"/>
    <s v="Bug Fixing"/>
    <s v="Regular bug fixing activity"/>
    <x v="2"/>
    <s v="2024-08"/>
    <n v="1"/>
    <n v="1"/>
    <n v="0"/>
  </r>
  <r>
    <x v="13"/>
    <x v="2"/>
    <s v="Analysis"/>
    <s v="Analysis of the new project/assignment/task"/>
    <x v="1"/>
    <s v="2024-08"/>
    <n v="1"/>
    <n v="1"/>
    <m/>
  </r>
  <r>
    <x v="13"/>
    <x v="2"/>
    <s v="Client Items"/>
    <s v="Client Items"/>
    <x v="0"/>
    <s v="2024-08"/>
    <n v="36.5"/>
    <n v="1"/>
    <m/>
  </r>
  <r>
    <x v="13"/>
    <x v="2"/>
    <s v="Client Items"/>
    <s v="Client Items"/>
    <x v="1"/>
    <s v="2024-08"/>
    <n v="92"/>
    <n v="1"/>
    <n v="0"/>
  </r>
  <r>
    <x v="13"/>
    <x v="2"/>
    <s v="In-house Trainin"/>
    <s v="In-house Training"/>
    <x v="1"/>
    <s v="2024-08"/>
    <n v="1"/>
    <n v="1"/>
    <n v="0"/>
  </r>
  <r>
    <x v="13"/>
    <x v="2"/>
    <s v="Admin &amp; Misc."/>
    <s v="Meetings, mails, communication, TFS, Interviews"/>
    <x v="1"/>
    <s v="2024-08"/>
    <n v="9"/>
    <n v="1"/>
    <n v="0"/>
  </r>
  <r>
    <x v="13"/>
    <x v="2"/>
    <s v="National Gazette"/>
    <s v="National Gazetted Holidays"/>
    <x v="1"/>
    <s v="2024-08"/>
    <n v="8"/>
    <n v="1"/>
    <n v="0"/>
  </r>
  <r>
    <x v="13"/>
    <x v="3"/>
    <s v="Admin &amp; Misc."/>
    <s v="Meetings, mails, communication, TFS, Interviews"/>
    <x v="3"/>
    <s v="2024-08"/>
    <n v="2.5"/>
    <n v="1"/>
    <n v="0"/>
  </r>
  <r>
    <x v="13"/>
    <x v="0"/>
    <s v="Release Environm"/>
    <s v="Release Environment Upgrade"/>
    <x v="4"/>
    <s v="2024-09"/>
    <n v="6"/>
    <n v="2"/>
    <m/>
  </r>
  <r>
    <x v="13"/>
    <x v="4"/>
    <s v="Production Issue"/>
    <s v="Analysis of production issues reported by support team"/>
    <x v="7"/>
    <s v="2024-09"/>
    <n v="11"/>
    <n v="2"/>
    <m/>
  </r>
  <r>
    <x v="13"/>
    <x v="4"/>
    <s v="Support Items"/>
    <s v="Support Items"/>
    <x v="3"/>
    <s v="2024-09"/>
    <n v="1"/>
    <n v="2"/>
    <m/>
  </r>
  <r>
    <x v="13"/>
    <x v="2"/>
    <s v="Production Issue"/>
    <s v="Analysis of production issues reported by support team"/>
    <x v="7"/>
    <s v="2024-09"/>
    <n v="4"/>
    <n v="2"/>
    <n v="0"/>
  </r>
  <r>
    <x v="13"/>
    <x v="2"/>
    <s v="Client Items"/>
    <s v="Client Items"/>
    <x v="10"/>
    <s v="2024-09"/>
    <n v="92"/>
    <n v="2"/>
    <n v="0"/>
  </r>
  <r>
    <x v="13"/>
    <x v="2"/>
    <s v="Client Items"/>
    <s v="Client Items"/>
    <x v="0"/>
    <s v="2024-09"/>
    <n v="2"/>
    <n v="2"/>
    <m/>
  </r>
  <r>
    <x v="13"/>
    <x v="2"/>
    <s v="Client Items"/>
    <s v="Client Items"/>
    <x v="3"/>
    <s v="2024-09"/>
    <n v="1"/>
    <n v="2"/>
    <m/>
  </r>
  <r>
    <x v="13"/>
    <x v="2"/>
    <s v="Development DB"/>
    <s v="Development of new project/assignment/task"/>
    <x v="0"/>
    <s v="2024-09"/>
    <n v="3"/>
    <n v="2"/>
    <m/>
  </r>
  <r>
    <x v="13"/>
    <x v="2"/>
    <s v="Internal Meeting"/>
    <s v="Internal Meetings"/>
    <x v="3"/>
    <s v="2024-09"/>
    <n v="1"/>
    <n v="2"/>
    <m/>
  </r>
  <r>
    <x v="13"/>
    <x v="2"/>
    <s v="National Gazette"/>
    <s v="National Gazetted Holidays"/>
    <x v="6"/>
    <s v="2024-09"/>
    <n v="8"/>
    <n v="2"/>
    <m/>
  </r>
  <r>
    <x v="13"/>
    <x v="2"/>
    <s v="Production Upgra"/>
    <s v="Production upgrades"/>
    <x v="0"/>
    <s v="2024-09"/>
    <n v="5"/>
    <n v="2"/>
    <m/>
  </r>
  <r>
    <x v="13"/>
    <x v="2"/>
    <s v="Support Items"/>
    <s v="Support Items"/>
    <x v="2"/>
    <s v="2024-09"/>
    <n v="2"/>
    <n v="2"/>
    <m/>
  </r>
  <r>
    <x v="13"/>
    <x v="2"/>
    <s v="Time Off-Planned"/>
    <s v="Time Off - Planned"/>
    <x v="6"/>
    <s v="2024-09"/>
    <n v="8"/>
    <n v="2"/>
    <n v="0"/>
  </r>
  <r>
    <x v="13"/>
    <x v="3"/>
    <s v="Development DB"/>
    <s v="Development of new project/assignment/task"/>
    <x v="0"/>
    <s v="2024-09"/>
    <n v="28"/>
    <n v="2"/>
    <n v="0"/>
  </r>
  <r>
    <x v="13"/>
    <x v="3"/>
    <s v="Admin &amp; Misc."/>
    <s v="Meetings, mails, communication, TFS, Interviews"/>
    <x v="3"/>
    <s v="2024-09"/>
    <n v="1"/>
    <n v="2"/>
    <m/>
  </r>
  <r>
    <x v="13"/>
    <x v="1"/>
    <n v="3"/>
    <s v="Ability to assign Employees to Roles by Media type and by Client"/>
    <x v="0"/>
    <s v="2024-10"/>
    <n v="7"/>
    <n v="3"/>
    <m/>
  </r>
  <r>
    <x v="13"/>
    <x v="4"/>
    <s v="Development DB"/>
    <s v="Development of new project/assignment/task"/>
    <x v="0"/>
    <s v="2024-10"/>
    <n v="15"/>
    <n v="3"/>
    <m/>
  </r>
  <r>
    <x v="13"/>
    <x v="4"/>
    <s v="Bug Fixing"/>
    <s v="Regular bug fixing activity"/>
    <x v="2"/>
    <s v="2024-10"/>
    <n v="8"/>
    <n v="3"/>
    <m/>
  </r>
  <r>
    <x v="13"/>
    <x v="2"/>
    <s v="Production Issue"/>
    <s v="Analysis of production issues reported by support team"/>
    <x v="7"/>
    <s v="2024-10"/>
    <n v="5"/>
    <n v="3"/>
    <m/>
  </r>
  <r>
    <x v="13"/>
    <x v="2"/>
    <s v="Production Issue"/>
    <s v="Analysis of production issues reported by support team"/>
    <x v="2"/>
    <s v="2024-10"/>
    <n v="13"/>
    <n v="3"/>
    <m/>
  </r>
  <r>
    <x v="13"/>
    <x v="2"/>
    <s v="Client Items"/>
    <s v="Client Items"/>
    <x v="10"/>
    <s v="2024-10"/>
    <n v="40"/>
    <n v="3"/>
    <n v="0"/>
  </r>
  <r>
    <x v="13"/>
    <x v="2"/>
    <s v="In-house Trainin"/>
    <s v="In-house Training"/>
    <x v="3"/>
    <s v="2024-10"/>
    <n v="1"/>
    <n v="3"/>
    <n v="0"/>
  </r>
  <r>
    <x v="13"/>
    <x v="2"/>
    <s v="Bug Fixing"/>
    <s v="Regular bug fixing activity"/>
    <x v="2"/>
    <s v="2024-10"/>
    <n v="1"/>
    <n v="3"/>
    <m/>
  </r>
  <r>
    <x v="13"/>
    <x v="2"/>
    <s v="Support Items"/>
    <s v="Support Items"/>
    <x v="2"/>
    <s v="2024-10"/>
    <n v="5"/>
    <n v="3"/>
    <n v="0"/>
  </r>
  <r>
    <x v="13"/>
    <x v="3"/>
    <s v="Admin &amp; Misc."/>
    <s v="Meetings, mails, communication, TFS, Interviews"/>
    <x v="3"/>
    <s v="2024-10"/>
    <n v="2"/>
    <n v="3"/>
    <m/>
  </r>
  <r>
    <x v="13"/>
    <x v="6"/>
    <n v="1"/>
    <s v="Time"/>
    <x v="10"/>
    <s v="2024-10"/>
    <n v="11"/>
    <n v="3"/>
    <m/>
  </r>
  <r>
    <x v="13"/>
    <x v="6"/>
    <n v="1"/>
    <s v="Time"/>
    <x v="10"/>
    <s v="2024-10"/>
    <n v="14"/>
    <n v="3"/>
    <m/>
  </r>
  <r>
    <x v="13"/>
    <x v="6"/>
    <n v="1"/>
    <s v="Time"/>
    <x v="10"/>
    <s v="2024-10"/>
    <n v="29"/>
    <n v="3"/>
    <m/>
  </r>
  <r>
    <x v="13"/>
    <x v="6"/>
    <n v="1"/>
    <s v="Time"/>
    <x v="10"/>
    <s v="2024-10"/>
    <n v="11"/>
    <n v="3"/>
    <m/>
  </r>
  <r>
    <x v="13"/>
    <x v="6"/>
    <n v="1"/>
    <s v="Time"/>
    <x v="10"/>
    <s v="2024-10"/>
    <n v="24"/>
    <n v="3"/>
    <m/>
  </r>
  <r>
    <x v="13"/>
    <x v="8"/>
    <n v="0"/>
    <s v="Project Overhead"/>
    <x v="11"/>
    <s v="2024-11"/>
    <n v="16"/>
    <n v="4"/>
    <m/>
  </r>
  <r>
    <x v="13"/>
    <x v="4"/>
    <s v="Bug Fixing"/>
    <s v="Regular bug fixing activity"/>
    <x v="2"/>
    <s v="2024-11"/>
    <n v="2"/>
    <n v="4"/>
    <m/>
  </r>
  <r>
    <x v="13"/>
    <x v="2"/>
    <s v="Bug Fixing"/>
    <s v="Regular bug fixing activity"/>
    <x v="2"/>
    <s v="2024-11"/>
    <n v="6"/>
    <n v="4"/>
    <m/>
  </r>
  <r>
    <x v="13"/>
    <x v="2"/>
    <s v="Support Items"/>
    <s v="Support Items"/>
    <x v="7"/>
    <s v="2024-11"/>
    <n v="1"/>
    <n v="4"/>
    <m/>
  </r>
  <r>
    <x v="13"/>
    <x v="6"/>
    <n v="1"/>
    <s v="Time"/>
    <x v="10"/>
    <s v="2024-11"/>
    <n v="86"/>
    <n v="4"/>
    <m/>
  </r>
  <r>
    <x v="13"/>
    <x v="6"/>
    <n v="1"/>
    <s v="Time"/>
    <x v="10"/>
    <s v="2024-11"/>
    <n v="6"/>
    <n v="4"/>
    <m/>
  </r>
  <r>
    <x v="13"/>
    <x v="6"/>
    <n v="1"/>
    <s v="Time"/>
    <x v="10"/>
    <s v="2024-11"/>
    <n v="10"/>
    <n v="4"/>
    <m/>
  </r>
  <r>
    <x v="13"/>
    <x v="6"/>
    <n v="1"/>
    <s v="Time"/>
    <x v="10"/>
    <s v="2024-11"/>
    <n v="36"/>
    <n v="4"/>
    <m/>
  </r>
  <r>
    <x v="13"/>
    <x v="6"/>
    <n v="1"/>
    <s v="Time"/>
    <x v="10"/>
    <s v="2024-11"/>
    <n v="5"/>
    <n v="4"/>
    <n v="0"/>
  </r>
  <r>
    <x v="13"/>
    <x v="8"/>
    <n v="98"/>
    <s v="Integration Testing"/>
    <x v="2"/>
    <s v="2024-12"/>
    <n v="71"/>
    <n v="5"/>
    <n v="0"/>
  </r>
  <r>
    <x v="13"/>
    <x v="5"/>
    <n v="7"/>
    <s v="Billing by Media Type"/>
    <x v="2"/>
    <s v="2024-12"/>
    <n v="3"/>
    <n v="5"/>
    <m/>
  </r>
  <r>
    <x v="13"/>
    <x v="9"/>
    <n v="3"/>
    <s v="Maintenance Activity"/>
    <x v="4"/>
    <s v="2024-12"/>
    <n v="1"/>
    <n v="5"/>
    <m/>
  </r>
  <r>
    <x v="13"/>
    <x v="3"/>
    <s v="Development DB"/>
    <s v="Development of new project/assignment/task"/>
    <x v="0"/>
    <s v="2024-12"/>
    <n v="3"/>
    <n v="5"/>
    <m/>
  </r>
  <r>
    <x v="13"/>
    <x v="3"/>
    <s v="QA Environment U"/>
    <s v="QA Environment Upgrade"/>
    <x v="12"/>
    <s v="2024-12"/>
    <n v="12"/>
    <n v="5"/>
    <m/>
  </r>
  <r>
    <x v="13"/>
    <x v="6"/>
    <n v="2"/>
    <s v="Time"/>
    <x v="10"/>
    <s v="2024-12"/>
    <n v="2"/>
    <n v="5"/>
    <m/>
  </r>
  <r>
    <x v="13"/>
    <x v="6"/>
    <n v="1"/>
    <s v="Time"/>
    <x v="10"/>
    <s v="2024-12"/>
    <n v="2"/>
    <n v="5"/>
    <m/>
  </r>
  <r>
    <x v="13"/>
    <x v="6"/>
    <n v="1"/>
    <s v="Time"/>
    <x v="10"/>
    <s v="2024-12"/>
    <n v="38"/>
    <n v="5"/>
    <n v="0"/>
  </r>
  <r>
    <x v="13"/>
    <x v="6"/>
    <n v="1"/>
    <s v="Time"/>
    <x v="12"/>
    <s v="2024-12"/>
    <n v="4"/>
    <n v="5"/>
    <m/>
  </r>
  <r>
    <x v="14"/>
    <x v="0"/>
    <s v="Production Issue"/>
    <s v="Analysis of production issues reported by support team"/>
    <x v="1"/>
    <s v="2024-08"/>
    <n v="3"/>
    <n v="1"/>
    <n v="0"/>
  </r>
  <r>
    <x v="14"/>
    <x v="0"/>
    <s v="Analysis"/>
    <s v="Analysis of the new project/assignment/task"/>
    <x v="1"/>
    <s v="2024-08"/>
    <n v="1"/>
    <n v="1"/>
    <n v="0"/>
  </r>
  <r>
    <x v="14"/>
    <x v="0"/>
    <s v="Requirement Anal"/>
    <s v="Document review/understanding Requirement Specifications"/>
    <x v="1"/>
    <s v="2024-08"/>
    <n v="11"/>
    <n v="1"/>
    <n v="0"/>
  </r>
  <r>
    <x v="14"/>
    <x v="0"/>
    <s v="Internal Meeting"/>
    <s v="Internal Meetings"/>
    <x v="1"/>
    <s v="2024-08"/>
    <n v="6"/>
    <n v="1"/>
    <m/>
  </r>
  <r>
    <x v="14"/>
    <x v="0"/>
    <s v="Planning"/>
    <s v="Project planning for new project/assignment/task"/>
    <x v="1"/>
    <s v="2024-08"/>
    <n v="3"/>
    <n v="1"/>
    <m/>
  </r>
  <r>
    <x v="14"/>
    <x v="0"/>
    <s v="QA Environment U"/>
    <s v="QA Environment Upgrade"/>
    <x v="1"/>
    <s v="2024-08"/>
    <n v="39"/>
    <n v="1"/>
    <m/>
  </r>
  <r>
    <x v="14"/>
    <x v="0"/>
    <s v="Bug Fixing"/>
    <s v="Regular bug fixing activity"/>
    <x v="1"/>
    <s v="2024-08"/>
    <n v="9"/>
    <n v="1"/>
    <n v="0"/>
  </r>
  <r>
    <x v="14"/>
    <x v="0"/>
    <s v="QA"/>
    <s v="Regular testing and QA new project/assignment/task"/>
    <x v="1"/>
    <s v="2024-08"/>
    <n v="46"/>
    <n v="1"/>
    <m/>
  </r>
  <r>
    <x v="14"/>
    <x v="0"/>
    <s v="Release Environm"/>
    <s v="Release Environment Upgrade"/>
    <x v="1"/>
    <s v="2024-08"/>
    <n v="6"/>
    <n v="1"/>
    <n v="0"/>
  </r>
  <r>
    <x v="14"/>
    <x v="0"/>
    <s v="Requirement Writ"/>
    <s v="Requirement Specifications document writing"/>
    <x v="1"/>
    <s v="2024-08"/>
    <n v="11"/>
    <n v="1"/>
    <m/>
  </r>
  <r>
    <x v="14"/>
    <x v="4"/>
    <s v="Dev Support"/>
    <s v="Dev Support"/>
    <x v="7"/>
    <s v="2024-08"/>
    <n v="5"/>
    <n v="1"/>
    <n v="0"/>
  </r>
  <r>
    <x v="14"/>
    <x v="4"/>
    <s v="QA Environment U"/>
    <s v="QA Environment Upgrade"/>
    <x v="9"/>
    <s v="2024-08"/>
    <n v="22"/>
    <n v="1"/>
    <n v="0"/>
  </r>
  <r>
    <x v="14"/>
    <x v="4"/>
    <s v="QA"/>
    <s v="Regular testing and QA new project/assignment/task"/>
    <x v="9"/>
    <s v="2024-08"/>
    <n v="10"/>
    <n v="1"/>
    <m/>
  </r>
  <r>
    <x v="14"/>
    <x v="7"/>
    <s v="TIME"/>
    <s v="Time"/>
    <x v="6"/>
    <s v="2024-09"/>
    <n v="8"/>
    <n v="2"/>
    <n v="0"/>
  </r>
  <r>
    <x v="14"/>
    <x v="1"/>
    <n v="3"/>
    <s v="Ability to assign Employees to Roles by Media type and by Client"/>
    <x v="3"/>
    <s v="2024-09"/>
    <n v="16"/>
    <n v="2"/>
    <n v="0"/>
  </r>
  <r>
    <x v="14"/>
    <x v="1"/>
    <n v="3"/>
    <s v="Ability to assign Employees to Roles by Media type and by Client"/>
    <x v="21"/>
    <s v="2024-09"/>
    <n v="3"/>
    <n v="2"/>
    <m/>
  </r>
  <r>
    <x v="14"/>
    <x v="1"/>
    <n v="2"/>
    <s v="Add Media Type/Service type/Roles"/>
    <x v="21"/>
    <s v="2024-09"/>
    <n v="9"/>
    <n v="2"/>
    <n v="0"/>
  </r>
  <r>
    <x v="14"/>
    <x v="4"/>
    <s v="Production Issue"/>
    <s v="Analysis of production issues reported by support team"/>
    <x v="10"/>
    <s v="2024-09"/>
    <n v="15"/>
    <n v="2"/>
    <n v="0"/>
  </r>
  <r>
    <x v="14"/>
    <x v="4"/>
    <s v="Internal Meeting"/>
    <s v="Internal Meetings"/>
    <x v="3"/>
    <s v="2024-09"/>
    <n v="7"/>
    <n v="2"/>
    <m/>
  </r>
  <r>
    <x v="14"/>
    <x v="4"/>
    <s v="Internal Meeting"/>
    <s v="Internal Meetings"/>
    <x v="3"/>
    <s v="2024-09"/>
    <n v="8"/>
    <n v="2"/>
    <m/>
  </r>
  <r>
    <x v="14"/>
    <x v="4"/>
    <s v="Internal Meeting"/>
    <s v="Internal Meetings"/>
    <x v="9"/>
    <s v="2024-09"/>
    <n v="30"/>
    <n v="2"/>
    <m/>
  </r>
  <r>
    <x v="14"/>
    <x v="4"/>
    <s v="QA Environment U"/>
    <s v="QA Environment Upgrade"/>
    <x v="9"/>
    <s v="2024-09"/>
    <n v="4"/>
    <n v="2"/>
    <n v="0"/>
  </r>
  <r>
    <x v="14"/>
    <x v="4"/>
    <s v="QA"/>
    <s v="Regular testing and QA new project/assignment/task"/>
    <x v="9"/>
    <s v="2024-09"/>
    <n v="41"/>
    <n v="2"/>
    <n v="0"/>
  </r>
  <r>
    <x v="14"/>
    <x v="4"/>
    <s v="QA"/>
    <s v="Regular testing and QA new project/assignment/task"/>
    <x v="9"/>
    <s v="2024-09"/>
    <n v="11"/>
    <n v="2"/>
    <n v="0"/>
  </r>
  <r>
    <x v="14"/>
    <x v="3"/>
    <s v="Time Off-Planned"/>
    <s v="Time Off - Planned"/>
    <x v="6"/>
    <s v="2024-09"/>
    <n v="8"/>
    <n v="2"/>
    <n v="0"/>
  </r>
  <r>
    <x v="14"/>
    <x v="7"/>
    <s v="TIME"/>
    <s v="Time"/>
    <x v="23"/>
    <s v="2024-10"/>
    <n v="8"/>
    <n v="3"/>
    <n v="0"/>
  </r>
  <r>
    <x v="14"/>
    <x v="1"/>
    <n v="3"/>
    <s v="Ability to assign Employees to Roles by Media type and by Client"/>
    <x v="21"/>
    <s v="2024-10"/>
    <n v="3"/>
    <n v="3"/>
    <n v="8"/>
  </r>
  <r>
    <x v="14"/>
    <x v="1"/>
    <n v="3"/>
    <s v="Ability to assign Employees to Roles by Media type and by Client"/>
    <x v="9"/>
    <s v="2024-10"/>
    <n v="33"/>
    <n v="3"/>
    <m/>
  </r>
  <r>
    <x v="14"/>
    <x v="1"/>
    <n v="2"/>
    <s v="Add Media Type/Service type/Roles"/>
    <x v="21"/>
    <s v="2024-10"/>
    <n v="2"/>
    <n v="3"/>
    <m/>
  </r>
  <r>
    <x v="14"/>
    <x v="1"/>
    <n v="2"/>
    <s v="Add Media Type/Service type/Roles"/>
    <x v="9"/>
    <s v="2024-10"/>
    <n v="44"/>
    <n v="3"/>
    <n v="0"/>
  </r>
  <r>
    <x v="14"/>
    <x v="1"/>
    <n v="28"/>
    <s v="Customer Information: Select Client on Vendor Invoice"/>
    <x v="9"/>
    <s v="2024-10"/>
    <n v="4"/>
    <n v="3"/>
    <m/>
  </r>
  <r>
    <x v="14"/>
    <x v="1"/>
    <n v="21"/>
    <s v="Switch Company on Invoice"/>
    <x v="13"/>
    <s v="2024-10"/>
    <n v="1"/>
    <n v="3"/>
    <n v="0"/>
  </r>
  <r>
    <x v="14"/>
    <x v="1"/>
    <n v="31"/>
    <s v="Vendor/stations/sites associated to multiple pay to."/>
    <x v="9"/>
    <s v="2024-10"/>
    <n v="29"/>
    <n v="3"/>
    <n v="0"/>
  </r>
  <r>
    <x v="14"/>
    <x v="4"/>
    <s v="Cient UAT Upgrad"/>
    <s v="Cient UAT Upgrade"/>
    <x v="10"/>
    <s v="2024-10"/>
    <n v="11"/>
    <n v="3"/>
    <n v="0"/>
  </r>
  <r>
    <x v="14"/>
    <x v="4"/>
    <s v="Cient UAT Upgrad"/>
    <s v="Cient UAT Upgrade"/>
    <x v="9"/>
    <s v="2024-10"/>
    <n v="8"/>
    <n v="3"/>
    <n v="0"/>
  </r>
  <r>
    <x v="14"/>
    <x v="4"/>
    <s v="Client Items"/>
    <s v="Client Items"/>
    <x v="9"/>
    <s v="2024-10"/>
    <n v="13"/>
    <n v="3"/>
    <n v="0"/>
  </r>
  <r>
    <x v="14"/>
    <x v="4"/>
    <s v="Internal Meeting"/>
    <s v="Internal Meetings"/>
    <x v="3"/>
    <s v="2024-10"/>
    <n v="4"/>
    <n v="3"/>
    <n v="0"/>
  </r>
  <r>
    <x v="14"/>
    <x v="4"/>
    <s v="QA Environment U"/>
    <s v="QA Environment Upgrade"/>
    <x v="9"/>
    <s v="2024-10"/>
    <n v="9"/>
    <n v="3"/>
    <m/>
  </r>
  <r>
    <x v="14"/>
    <x v="4"/>
    <s v="QA"/>
    <s v="Regular testing and QA new project/assignment/task"/>
    <x v="9"/>
    <s v="2024-10"/>
    <n v="8"/>
    <n v="3"/>
    <m/>
  </r>
  <r>
    <x v="14"/>
    <x v="3"/>
    <s v="Time Off-Un Plan"/>
    <s v="Time Off - Un Planned"/>
    <x v="6"/>
    <s v="2024-10"/>
    <n v="8"/>
    <n v="3"/>
    <m/>
  </r>
  <r>
    <x v="14"/>
    <x v="0"/>
    <s v="QA"/>
    <s v="Regular testing and QA new project/assignment/task"/>
    <x v="7"/>
    <s v="2024-11"/>
    <n v="8"/>
    <n v="4"/>
    <m/>
  </r>
  <r>
    <x v="14"/>
    <x v="1"/>
    <n v="3"/>
    <s v="Ability to assign Employees to Roles by Media type and by Client"/>
    <x v="9"/>
    <s v="2024-11"/>
    <n v="4"/>
    <n v="4"/>
    <n v="0"/>
  </r>
  <r>
    <x v="14"/>
    <x v="1"/>
    <n v="2"/>
    <s v="Add Media Type/Service type/Roles"/>
    <x v="9"/>
    <s v="2024-11"/>
    <n v="4"/>
    <n v="4"/>
    <m/>
  </r>
  <r>
    <x v="14"/>
    <x v="1"/>
    <n v="100"/>
    <s v="Apply discount based on Payment terms settings"/>
    <x v="9"/>
    <s v="2024-11"/>
    <n v="2"/>
    <n v="4"/>
    <m/>
  </r>
  <r>
    <x v="14"/>
    <x v="1"/>
    <n v="28"/>
    <s v="Customer Information: Select Client on Vendor Invoice"/>
    <x v="9"/>
    <s v="2024-11"/>
    <n v="6"/>
    <n v="4"/>
    <m/>
  </r>
  <r>
    <x v="14"/>
    <x v="1"/>
    <n v="102"/>
    <s v="Invoice Editing: Make the tax editable"/>
    <x v="7"/>
    <s v="2024-11"/>
    <n v="2"/>
    <n v="4"/>
    <m/>
  </r>
  <r>
    <x v="14"/>
    <x v="1"/>
    <n v="101"/>
    <s v="Remove Site column from vendor lookup"/>
    <x v="9"/>
    <s v="2024-11"/>
    <n v="1"/>
    <n v="4"/>
    <n v="0"/>
  </r>
  <r>
    <x v="14"/>
    <x v="1"/>
    <n v="31"/>
    <s v="Vendor/stations/sites associated to multiple pay to."/>
    <x v="9"/>
    <s v="2024-11"/>
    <n v="2"/>
    <n v="4"/>
    <m/>
  </r>
  <r>
    <x v="14"/>
    <x v="8"/>
    <n v="10"/>
    <s v="Approve upto last level and auto post."/>
    <x v="7"/>
    <s v="2024-11"/>
    <n v="4"/>
    <n v="4"/>
    <n v="0"/>
  </r>
  <r>
    <x v="14"/>
    <x v="8"/>
    <n v="10"/>
    <s v="Approve upto last level and auto post."/>
    <x v="9"/>
    <s v="2024-11"/>
    <n v="6"/>
    <n v="4"/>
    <n v="0"/>
  </r>
  <r>
    <x v="14"/>
    <x v="8"/>
    <n v="11"/>
    <s v="Currency Changes on Vendor Map"/>
    <x v="7"/>
    <s v="2024-11"/>
    <n v="2"/>
    <n v="4"/>
    <n v="0"/>
  </r>
  <r>
    <x v="14"/>
    <x v="8"/>
    <n v="98"/>
    <s v="Integration Testing"/>
    <x v="2"/>
    <s v="2024-11"/>
    <n v="12"/>
    <n v="4"/>
    <n v="0"/>
  </r>
  <r>
    <x v="14"/>
    <x v="8"/>
    <n v="100"/>
    <s v="Production: Auto populate lines based PO during scanning"/>
    <x v="9"/>
    <s v="2024-11"/>
    <n v="3"/>
    <n v="4"/>
    <n v="4"/>
  </r>
  <r>
    <x v="14"/>
    <x v="8"/>
    <n v="12"/>
    <s v="Stamp multiple approvers."/>
    <x v="9"/>
    <s v="2024-11"/>
    <n v="1"/>
    <n v="4"/>
    <m/>
  </r>
  <r>
    <x v="14"/>
    <x v="4"/>
    <s v="QA Environment U"/>
    <s v="QA Environment Upgrade"/>
    <x v="9"/>
    <s v="2024-11"/>
    <n v="16"/>
    <n v="4"/>
    <n v="0"/>
  </r>
  <r>
    <x v="14"/>
    <x v="4"/>
    <s v="QA"/>
    <s v="Regular testing and QA new project/assignment/task"/>
    <x v="9"/>
    <s v="2024-11"/>
    <n v="7"/>
    <n v="4"/>
    <n v="0"/>
  </r>
  <r>
    <x v="14"/>
    <x v="4"/>
    <s v="QA"/>
    <s v="Regular testing and QA new project/assignment/task"/>
    <x v="9"/>
    <s v="2024-11"/>
    <n v="16"/>
    <n v="4"/>
    <m/>
  </r>
  <r>
    <x v="14"/>
    <x v="3"/>
    <s v="Cient UAT Upgrad"/>
    <s v="Cient UAT Upgrade"/>
    <x v="7"/>
    <s v="2024-11"/>
    <n v="2"/>
    <n v="4"/>
    <m/>
  </r>
  <r>
    <x v="14"/>
    <x v="3"/>
    <s v="In-house Trainin"/>
    <s v="In-house Training"/>
    <x v="17"/>
    <s v="2024-11"/>
    <n v="2"/>
    <n v="4"/>
    <m/>
  </r>
  <r>
    <x v="14"/>
    <x v="3"/>
    <s v="Internal Meeting"/>
    <s v="Internal Meetings"/>
    <x v="3"/>
    <s v="2024-11"/>
    <n v="1"/>
    <n v="4"/>
    <m/>
  </r>
  <r>
    <x v="14"/>
    <x v="3"/>
    <s v="Admin &amp; Misc."/>
    <s v="Meetings, mails, communication, TFS, Interviews"/>
    <x v="3"/>
    <s v="2024-11"/>
    <n v="1"/>
    <n v="4"/>
    <m/>
  </r>
  <r>
    <x v="14"/>
    <x v="3"/>
    <s v="QA Environment U"/>
    <s v="QA Environment Upgrade"/>
    <x v="9"/>
    <s v="2024-11"/>
    <n v="4"/>
    <n v="4"/>
    <m/>
  </r>
  <r>
    <x v="14"/>
    <x v="3"/>
    <s v="Time Off-Planned"/>
    <s v="Time Off - Planned"/>
    <x v="6"/>
    <s v="2024-11"/>
    <n v="32"/>
    <n v="4"/>
    <m/>
  </r>
  <r>
    <x v="14"/>
    <x v="3"/>
    <s v="Time Off-Un Plan"/>
    <s v="Time Off - Un Planned"/>
    <x v="6"/>
    <s v="2024-11"/>
    <n v="24"/>
    <n v="4"/>
    <m/>
  </r>
  <r>
    <x v="14"/>
    <x v="6"/>
    <n v="2"/>
    <s v="Time"/>
    <x v="10"/>
    <s v="2024-11"/>
    <n v="8"/>
    <n v="4"/>
    <n v="0"/>
  </r>
  <r>
    <x v="14"/>
    <x v="8"/>
    <n v="102"/>
    <s v="Apply variable name for Site in vendor mapping"/>
    <x v="9"/>
    <s v="2024-12"/>
    <n v="2"/>
    <n v="5"/>
    <n v="0"/>
  </r>
  <r>
    <x v="14"/>
    <x v="8"/>
    <n v="1"/>
    <s v="Approval routing"/>
    <x v="9"/>
    <s v="2024-12"/>
    <n v="8"/>
    <n v="5"/>
    <n v="0"/>
  </r>
  <r>
    <x v="14"/>
    <x v="8"/>
    <n v="10"/>
    <s v="Approve upto last level and auto post."/>
    <x v="9"/>
    <s v="2024-12"/>
    <n v="8"/>
    <n v="5"/>
    <n v="0"/>
  </r>
  <r>
    <x v="14"/>
    <x v="8"/>
    <n v="11"/>
    <s v="Currency Changes on Vendor Map"/>
    <x v="9"/>
    <s v="2024-12"/>
    <n v="2"/>
    <n v="5"/>
    <n v="0"/>
  </r>
  <r>
    <x v="14"/>
    <x v="8"/>
    <n v="100"/>
    <s v="Production: Auto populate lines based PO during scanning"/>
    <x v="9"/>
    <s v="2024-12"/>
    <n v="6"/>
    <n v="5"/>
    <n v="0"/>
  </r>
  <r>
    <x v="14"/>
    <x v="8"/>
    <n v="8"/>
    <s v="Production: Project should be available on summary as well."/>
    <x v="7"/>
    <s v="2024-12"/>
    <n v="4"/>
    <n v="5"/>
    <n v="0"/>
  </r>
  <r>
    <x v="14"/>
    <x v="8"/>
    <n v="101"/>
    <s v="Production: show keyvalue pairs for level2 mapping"/>
    <x v="2"/>
    <s v="2024-12"/>
    <n v="4"/>
    <n v="5"/>
    <n v="0"/>
  </r>
  <r>
    <x v="14"/>
    <x v="8"/>
    <n v="0"/>
    <s v="Project Overhead"/>
    <x v="7"/>
    <s v="2024-12"/>
    <n v="24"/>
    <n v="5"/>
    <n v="0"/>
  </r>
  <r>
    <x v="14"/>
    <x v="10"/>
    <n v="0"/>
    <s v="Project Overhead"/>
    <x v="7"/>
    <s v="2024-12"/>
    <n v="48"/>
    <n v="5"/>
    <n v="0"/>
  </r>
  <r>
    <x v="14"/>
    <x v="3"/>
    <s v="Time Off-Planned"/>
    <s v="Time Off - Planned"/>
    <x v="6"/>
    <s v="2024-12"/>
    <n v="8"/>
    <n v="5"/>
    <n v="0"/>
  </r>
  <r>
    <x v="14"/>
    <x v="3"/>
    <s v="Time Off-Un Plan"/>
    <s v="Time Off - Un Planned"/>
    <x v="6"/>
    <s v="2024-12"/>
    <n v="8"/>
    <n v="5"/>
    <n v="0"/>
  </r>
  <r>
    <x v="14"/>
    <x v="6"/>
    <n v="2"/>
    <s v="Time"/>
    <x v="10"/>
    <s v="2024-12"/>
    <n v="20"/>
    <n v="5"/>
    <n v="0"/>
  </r>
  <r>
    <x v="15"/>
    <x v="5"/>
    <n v="5"/>
    <s v="eConnect shell change to service"/>
    <x v="0"/>
    <s v="2024-10"/>
    <n v="16"/>
    <n v="3"/>
    <m/>
  </r>
  <r>
    <x v="15"/>
    <x v="5"/>
    <n v="5"/>
    <s v="eConnect shell change to service"/>
    <x v="15"/>
    <s v="2024-10"/>
    <n v="16"/>
    <n v="3"/>
    <m/>
  </r>
  <r>
    <x v="15"/>
    <x v="3"/>
    <s v="In-house Trainin"/>
    <s v="In-house Training"/>
    <x v="22"/>
    <s v="2024-10"/>
    <n v="40"/>
    <n v="3"/>
    <m/>
  </r>
  <r>
    <x v="15"/>
    <x v="7"/>
    <n v="1"/>
    <s v="Meetings"/>
    <x v="3"/>
    <s v="2024-11"/>
    <n v="0.75"/>
    <n v="4"/>
    <m/>
  </r>
  <r>
    <x v="15"/>
    <x v="7"/>
    <n v="1"/>
    <s v="Meetings"/>
    <x v="3"/>
    <s v="2024-11"/>
    <n v="0.3"/>
    <n v="4"/>
    <m/>
  </r>
  <r>
    <x v="15"/>
    <x v="7"/>
    <n v="1"/>
    <s v="Meetings"/>
    <x v="17"/>
    <s v="2024-11"/>
    <n v="2.2999999999999998"/>
    <n v="4"/>
    <n v="0"/>
  </r>
  <r>
    <x v="15"/>
    <x v="7"/>
    <s v="Taxes and Bank R"/>
    <s v="Taxes and Bank Related"/>
    <x v="18"/>
    <s v="2024-11"/>
    <n v="1"/>
    <n v="4"/>
    <n v="0"/>
  </r>
  <r>
    <x v="15"/>
    <x v="7"/>
    <s v="TIME"/>
    <s v="Time"/>
    <x v="24"/>
    <s v="2024-11"/>
    <n v="3.3"/>
    <n v="4"/>
    <m/>
  </r>
  <r>
    <x v="15"/>
    <x v="7"/>
    <s v="TIME"/>
    <s v="Time"/>
    <x v="15"/>
    <s v="2024-11"/>
    <n v="2.6"/>
    <n v="4"/>
    <m/>
  </r>
  <r>
    <x v="15"/>
    <x v="0"/>
    <s v="In-house Trainin"/>
    <s v="In-house Training"/>
    <x v="7"/>
    <s v="2024-11"/>
    <n v="1"/>
    <n v="4"/>
    <m/>
  </r>
  <r>
    <x v="15"/>
    <x v="5"/>
    <n v="7"/>
    <s v="Billing by Media Type"/>
    <x v="0"/>
    <s v="2024-11"/>
    <n v="10.3"/>
    <n v="4"/>
    <m/>
  </r>
  <r>
    <x v="15"/>
    <x v="5"/>
    <n v="7"/>
    <s v="Billing by Media Type"/>
    <x v="15"/>
    <s v="2024-11"/>
    <n v="2.2999999999999998"/>
    <n v="4"/>
    <m/>
  </r>
  <r>
    <x v="15"/>
    <x v="5"/>
    <n v="7"/>
    <s v="Billing by Media Type"/>
    <x v="9"/>
    <s v="2024-11"/>
    <n v="1"/>
    <n v="4"/>
    <m/>
  </r>
  <r>
    <x v="15"/>
    <x v="5"/>
    <n v="1"/>
    <s v="Client Profile: Media &gt; Flag to make the vendor inactive"/>
    <x v="0"/>
    <s v="2024-11"/>
    <n v="5"/>
    <n v="4"/>
    <m/>
  </r>
  <r>
    <x v="15"/>
    <x v="5"/>
    <n v="1"/>
    <s v="Client Profile: Media &gt; Flag to make the vendor inactive"/>
    <x v="15"/>
    <s v="2024-11"/>
    <n v="3.6"/>
    <n v="4"/>
    <m/>
  </r>
  <r>
    <x v="15"/>
    <x v="5"/>
    <n v="5"/>
    <s v="eConnect shell change to service"/>
    <x v="0"/>
    <s v="2024-11"/>
    <n v="21.2"/>
    <n v="4"/>
    <m/>
  </r>
  <r>
    <x v="15"/>
    <x v="5"/>
    <n v="5"/>
    <s v="eConnect shell change to service"/>
    <x v="3"/>
    <s v="2024-11"/>
    <n v="1"/>
    <n v="4"/>
    <m/>
  </r>
  <r>
    <x v="15"/>
    <x v="5"/>
    <n v="5"/>
    <s v="eConnect shell change to service"/>
    <x v="15"/>
    <s v="2024-11"/>
    <n v="8"/>
    <n v="4"/>
    <m/>
  </r>
  <r>
    <x v="15"/>
    <x v="5"/>
    <n v="5"/>
    <s v="eConnect shell change to service"/>
    <x v="9"/>
    <s v="2024-11"/>
    <n v="5.3"/>
    <n v="4"/>
    <m/>
  </r>
  <r>
    <x v="15"/>
    <x v="5"/>
    <n v="3"/>
    <s v="Generate Client Schedule Lines based on media type"/>
    <x v="0"/>
    <s v="2024-11"/>
    <n v="26.6"/>
    <n v="4"/>
    <m/>
  </r>
  <r>
    <x v="15"/>
    <x v="5"/>
    <n v="3"/>
    <s v="Generate Client Schedule Lines based on media type"/>
    <x v="3"/>
    <s v="2024-11"/>
    <n v="3.5"/>
    <n v="4"/>
    <m/>
  </r>
  <r>
    <x v="15"/>
    <x v="5"/>
    <n v="3"/>
    <s v="Generate Client Schedule Lines based on media type"/>
    <x v="15"/>
    <s v="2024-11"/>
    <n v="23.6"/>
    <n v="4"/>
    <m/>
  </r>
  <r>
    <x v="15"/>
    <x v="5"/>
    <n v="3"/>
    <s v="Generate Client Schedule Lines based on media type"/>
    <x v="9"/>
    <s v="2024-11"/>
    <n v="4.75"/>
    <n v="4"/>
    <m/>
  </r>
  <r>
    <x v="15"/>
    <x v="2"/>
    <s v="In-house Trainin"/>
    <s v="In-house Training"/>
    <x v="3"/>
    <s v="2024-11"/>
    <n v="3"/>
    <n v="4"/>
    <m/>
  </r>
  <r>
    <x v="15"/>
    <x v="3"/>
    <s v="In-house Trainin"/>
    <s v="In-house Training"/>
    <x v="22"/>
    <s v="2024-11"/>
    <n v="24"/>
    <n v="4"/>
    <m/>
  </r>
  <r>
    <x v="15"/>
    <x v="3"/>
    <s v="Time Off-Un Plan"/>
    <s v="Time Off - Un Planned"/>
    <x v="6"/>
    <s v="2024-11"/>
    <n v="8"/>
    <n v="4"/>
    <m/>
  </r>
  <r>
    <x v="15"/>
    <x v="7"/>
    <n v="1"/>
    <s v="Meetings"/>
    <x v="3"/>
    <s v="2024-12"/>
    <n v="1.8"/>
    <n v="5"/>
    <m/>
  </r>
  <r>
    <x v="15"/>
    <x v="7"/>
    <n v="1"/>
    <s v="Meetings"/>
    <x v="17"/>
    <s v="2024-12"/>
    <n v="3"/>
    <n v="5"/>
    <m/>
  </r>
  <r>
    <x v="15"/>
    <x v="5"/>
    <n v="3"/>
    <s v="Generate Client Schedule Lines based on media type"/>
    <x v="0"/>
    <s v="2024-12"/>
    <n v="52.4"/>
    <n v="5"/>
    <m/>
  </r>
  <r>
    <x v="15"/>
    <x v="5"/>
    <n v="3"/>
    <s v="Generate Client Schedule Lines based on media type"/>
    <x v="9"/>
    <s v="2024-12"/>
    <n v="18.8"/>
    <n v="5"/>
    <m/>
  </r>
  <r>
    <x v="16"/>
    <x v="7"/>
    <s v="Network Support"/>
    <s v="Network and infrastructure Support"/>
    <x v="18"/>
    <s v="2024-08"/>
    <n v="80"/>
    <n v="1"/>
    <m/>
  </r>
  <r>
    <x v="16"/>
    <x v="7"/>
    <s v="Network Support"/>
    <s v="Network and infrastructure Support"/>
    <x v="1"/>
    <s v="2024-08"/>
    <n v="96"/>
    <n v="1"/>
    <m/>
  </r>
  <r>
    <x v="16"/>
    <x v="7"/>
    <s v="Network Support"/>
    <s v="Network and infrastructure Support"/>
    <x v="18"/>
    <s v="2024-09"/>
    <n v="168"/>
    <n v="2"/>
    <m/>
  </r>
  <r>
    <x v="16"/>
    <x v="7"/>
    <s v="Network Support"/>
    <s v="Network and infrastructure Support"/>
    <x v="18"/>
    <s v="2024-10"/>
    <n v="72"/>
    <n v="3"/>
    <n v="0"/>
  </r>
  <r>
    <x v="16"/>
    <x v="7"/>
    <s v="Network Support"/>
    <s v="Network and infrastructure Support"/>
    <x v="24"/>
    <s v="2024-10"/>
    <n v="72"/>
    <n v="3"/>
    <m/>
  </r>
  <r>
    <x v="16"/>
    <x v="7"/>
    <s v="TIME"/>
    <s v="Time"/>
    <x v="24"/>
    <s v="2024-10"/>
    <n v="40"/>
    <n v="3"/>
    <m/>
  </r>
  <r>
    <x v="16"/>
    <x v="7"/>
    <s v="Network Support"/>
    <s v="Network and infrastructure Support"/>
    <x v="18"/>
    <s v="2024-11"/>
    <n v="160"/>
    <n v="4"/>
    <m/>
  </r>
  <r>
    <x v="16"/>
    <x v="7"/>
    <s v="Network Support"/>
    <s v="Network and infrastructure Support"/>
    <x v="24"/>
    <s v="2024-11"/>
    <n v="8"/>
    <n v="4"/>
    <m/>
  </r>
  <r>
    <x v="16"/>
    <x v="7"/>
    <s v="Network Support"/>
    <s v="Network and infrastructure Support"/>
    <x v="18"/>
    <s v="2024-12"/>
    <n v="144"/>
    <n v="5"/>
    <m/>
  </r>
  <r>
    <x v="17"/>
    <x v="7"/>
    <s v="HR"/>
    <s v="HR ad Admin Activities"/>
    <x v="20"/>
    <s v="2024-08"/>
    <n v="6"/>
    <n v="1"/>
    <m/>
  </r>
  <r>
    <x v="17"/>
    <x v="7"/>
    <s v="Network Support"/>
    <s v="Network and infrastructure Support"/>
    <x v="18"/>
    <s v="2024-08"/>
    <n v="1"/>
    <n v="1"/>
    <m/>
  </r>
  <r>
    <x v="17"/>
    <x v="7"/>
    <s v="Network Support"/>
    <s v="Network and infrastructure Support"/>
    <x v="1"/>
    <s v="2024-08"/>
    <n v="55"/>
    <n v="1"/>
    <m/>
  </r>
  <r>
    <x v="17"/>
    <x v="7"/>
    <s v="TIME"/>
    <s v="Time"/>
    <x v="18"/>
    <s v="2024-08"/>
    <n v="1"/>
    <n v="1"/>
    <m/>
  </r>
  <r>
    <x v="17"/>
    <x v="7"/>
    <s v="TIME"/>
    <s v="Time"/>
    <x v="3"/>
    <s v="2024-08"/>
    <n v="6"/>
    <n v="1"/>
    <m/>
  </r>
  <r>
    <x v="17"/>
    <x v="7"/>
    <s v="TIME"/>
    <s v="Time"/>
    <x v="1"/>
    <s v="2024-08"/>
    <n v="34.5"/>
    <n v="1"/>
    <m/>
  </r>
  <r>
    <x v="17"/>
    <x v="0"/>
    <s v="Analysis"/>
    <s v="Analysis of the new project/assignment/task"/>
    <x v="1"/>
    <s v="2024-08"/>
    <n v="14"/>
    <n v="1"/>
    <m/>
  </r>
  <r>
    <x v="17"/>
    <x v="0"/>
    <s v="Client Items"/>
    <s v="Client Items"/>
    <x v="1"/>
    <s v="2024-08"/>
    <n v="2"/>
    <n v="1"/>
    <m/>
  </r>
  <r>
    <x v="17"/>
    <x v="0"/>
    <s v="Admin &amp; Misc."/>
    <s v="Meetings, mails, communication, TFS, Interviews"/>
    <x v="1"/>
    <s v="2024-08"/>
    <n v="17"/>
    <n v="1"/>
    <m/>
  </r>
  <r>
    <x v="17"/>
    <x v="1"/>
    <n v="5"/>
    <s v="Project Overhead"/>
    <x v="3"/>
    <s v="2024-08"/>
    <n v="4"/>
    <n v="1"/>
    <m/>
  </r>
  <r>
    <x v="17"/>
    <x v="1"/>
    <n v="5"/>
    <s v="Project Overhead"/>
    <x v="5"/>
    <s v="2024-08"/>
    <n v="4"/>
    <n v="1"/>
    <m/>
  </r>
  <r>
    <x v="17"/>
    <x v="2"/>
    <s v="Cient UAT Upgrad"/>
    <s v="Cient UAT Upgrade"/>
    <x v="1"/>
    <s v="2024-08"/>
    <n v="3"/>
    <n v="1"/>
    <m/>
  </r>
  <r>
    <x v="17"/>
    <x v="2"/>
    <s v="Client Items"/>
    <s v="Client Items"/>
    <x v="1"/>
    <s v="2024-08"/>
    <n v="3"/>
    <n v="1"/>
    <m/>
  </r>
  <r>
    <x v="17"/>
    <x v="2"/>
    <s v="Admin &amp; Misc."/>
    <s v="Meetings, mails, communication, TFS, Interviews"/>
    <x v="1"/>
    <s v="2024-08"/>
    <n v="8"/>
    <n v="1"/>
    <m/>
  </r>
  <r>
    <x v="17"/>
    <x v="7"/>
    <s v="HR"/>
    <s v="HR ad Admin Activities"/>
    <x v="18"/>
    <s v="2024-09"/>
    <n v="6"/>
    <n v="2"/>
    <m/>
  </r>
  <r>
    <x v="17"/>
    <x v="7"/>
    <s v="HR"/>
    <s v="HR ad Admin Activities"/>
    <x v="19"/>
    <s v="2024-09"/>
    <n v="4"/>
    <n v="2"/>
    <m/>
  </r>
  <r>
    <x v="17"/>
    <x v="7"/>
    <s v="HR"/>
    <s v="HR ad Admin Activities"/>
    <x v="20"/>
    <s v="2024-09"/>
    <n v="9"/>
    <n v="2"/>
    <m/>
  </r>
  <r>
    <x v="17"/>
    <x v="7"/>
    <s v="Network Support"/>
    <s v="Network and infrastructure Support"/>
    <x v="0"/>
    <s v="2024-09"/>
    <n v="1"/>
    <n v="2"/>
    <m/>
  </r>
  <r>
    <x v="17"/>
    <x v="7"/>
    <s v="TIME"/>
    <s v="Time"/>
    <x v="4"/>
    <s v="2024-09"/>
    <n v="4"/>
    <n v="2"/>
    <m/>
  </r>
  <r>
    <x v="17"/>
    <x v="7"/>
    <s v="TIME"/>
    <s v="Time"/>
    <x v="6"/>
    <s v="2024-09"/>
    <n v="8"/>
    <n v="2"/>
    <m/>
  </r>
  <r>
    <x v="17"/>
    <x v="7"/>
    <s v="TIME"/>
    <s v="Time"/>
    <x v="3"/>
    <s v="2024-09"/>
    <n v="24"/>
    <n v="2"/>
    <m/>
  </r>
  <r>
    <x v="17"/>
    <x v="7"/>
    <s v="TIME"/>
    <s v="Time"/>
    <x v="25"/>
    <s v="2024-09"/>
    <n v="27"/>
    <n v="2"/>
    <m/>
  </r>
  <r>
    <x v="17"/>
    <x v="7"/>
    <s v="TIME"/>
    <s v="Time"/>
    <x v="26"/>
    <s v="2024-09"/>
    <n v="58"/>
    <n v="2"/>
    <m/>
  </r>
  <r>
    <x v="17"/>
    <x v="3"/>
    <s v="Session Meetings"/>
    <s v="Session with US team"/>
    <x v="3"/>
    <s v="2024-09"/>
    <n v="8"/>
    <n v="2"/>
    <m/>
  </r>
  <r>
    <x v="17"/>
    <x v="3"/>
    <s v="Time Off-Un Plan"/>
    <s v="Time Off - Un Planned"/>
    <x v="6"/>
    <s v="2024-09"/>
    <n v="8"/>
    <n v="2"/>
    <m/>
  </r>
  <r>
    <x v="17"/>
    <x v="7"/>
    <s v="HR"/>
    <s v="HR ad Admin Activities"/>
    <x v="20"/>
    <s v="2024-10"/>
    <n v="10"/>
    <n v="3"/>
    <m/>
  </r>
  <r>
    <x v="17"/>
    <x v="7"/>
    <s v="TIME"/>
    <s v="Time"/>
    <x v="18"/>
    <s v="2024-10"/>
    <n v="6"/>
    <n v="3"/>
    <m/>
  </r>
  <r>
    <x v="17"/>
    <x v="7"/>
    <s v="TIME"/>
    <s v="Time"/>
    <x v="6"/>
    <s v="2024-10"/>
    <n v="3"/>
    <n v="3"/>
    <n v="0"/>
  </r>
  <r>
    <x v="17"/>
    <x v="7"/>
    <s v="TIME"/>
    <s v="Time"/>
    <x v="23"/>
    <s v="2024-10"/>
    <n v="10"/>
    <n v="3"/>
    <n v="0"/>
  </r>
  <r>
    <x v="17"/>
    <x v="7"/>
    <s v="TIME"/>
    <s v="Time"/>
    <x v="3"/>
    <s v="2024-10"/>
    <n v="26"/>
    <n v="3"/>
    <n v="0"/>
  </r>
  <r>
    <x v="17"/>
    <x v="7"/>
    <s v="TIME"/>
    <s v="Time"/>
    <x v="25"/>
    <s v="2024-10"/>
    <n v="45"/>
    <n v="3"/>
    <n v="0"/>
  </r>
  <r>
    <x v="17"/>
    <x v="7"/>
    <s v="TIME"/>
    <s v="Time"/>
    <x v="26"/>
    <s v="2024-10"/>
    <n v="34"/>
    <n v="3"/>
    <n v="0"/>
  </r>
  <r>
    <x v="17"/>
    <x v="3"/>
    <s v="Session Meetings"/>
    <s v="Session with US team"/>
    <x v="3"/>
    <s v="2024-10"/>
    <n v="17"/>
    <n v="3"/>
    <n v="0"/>
  </r>
  <r>
    <x v="17"/>
    <x v="6"/>
    <n v="1"/>
    <s v="Time"/>
    <x v="10"/>
    <s v="2024-10"/>
    <n v="2"/>
    <n v="3"/>
    <n v="0"/>
  </r>
  <r>
    <x v="17"/>
    <x v="6"/>
    <n v="1"/>
    <s v="Time"/>
    <x v="10"/>
    <s v="2024-10"/>
    <n v="8"/>
    <n v="3"/>
    <n v="0"/>
  </r>
  <r>
    <x v="17"/>
    <x v="7"/>
    <s v="HR"/>
    <s v="HR ad Admin Activities"/>
    <x v="20"/>
    <s v="2024-11"/>
    <n v="4"/>
    <n v="4"/>
    <n v="0"/>
  </r>
  <r>
    <x v="17"/>
    <x v="7"/>
    <s v="TIME"/>
    <s v="Time"/>
    <x v="18"/>
    <s v="2024-11"/>
    <n v="20"/>
    <n v="4"/>
    <n v="0"/>
  </r>
  <r>
    <x v="17"/>
    <x v="7"/>
    <s v="TIME"/>
    <s v="Time"/>
    <x v="23"/>
    <s v="2024-11"/>
    <n v="22"/>
    <n v="4"/>
    <n v="0"/>
  </r>
  <r>
    <x v="17"/>
    <x v="7"/>
    <s v="TIME"/>
    <s v="Time"/>
    <x v="3"/>
    <s v="2024-11"/>
    <n v="33"/>
    <n v="4"/>
    <n v="0"/>
  </r>
  <r>
    <x v="17"/>
    <x v="7"/>
    <s v="TIME"/>
    <s v="Time"/>
    <x v="25"/>
    <s v="2024-11"/>
    <n v="38"/>
    <n v="4"/>
    <n v="0"/>
  </r>
  <r>
    <x v="17"/>
    <x v="7"/>
    <s v="TIME"/>
    <s v="Time"/>
    <x v="26"/>
    <s v="2024-11"/>
    <n v="4"/>
    <n v="4"/>
    <n v="0"/>
  </r>
  <r>
    <x v="17"/>
    <x v="8"/>
    <n v="0"/>
    <s v="Project Overhead"/>
    <x v="4"/>
    <s v="2024-11"/>
    <n v="7"/>
    <n v="4"/>
    <n v="0"/>
  </r>
  <r>
    <x v="17"/>
    <x v="3"/>
    <s v="Session Meetings"/>
    <s v="Session with US team"/>
    <x v="3"/>
    <s v="2024-11"/>
    <n v="20"/>
    <n v="4"/>
    <n v="0"/>
  </r>
  <r>
    <x v="17"/>
    <x v="7"/>
    <s v="HR"/>
    <s v="HR ad Admin Activities"/>
    <x v="20"/>
    <s v="2024-12"/>
    <n v="1"/>
    <n v="5"/>
    <n v="0"/>
  </r>
  <r>
    <x v="17"/>
    <x v="7"/>
    <s v="TIME"/>
    <s v="Time"/>
    <x v="18"/>
    <s v="2024-12"/>
    <n v="22"/>
    <n v="5"/>
    <n v="0"/>
  </r>
  <r>
    <x v="17"/>
    <x v="7"/>
    <s v="TIME"/>
    <s v="Time"/>
    <x v="23"/>
    <s v="2024-12"/>
    <n v="32"/>
    <n v="5"/>
    <n v="0"/>
  </r>
  <r>
    <x v="17"/>
    <x v="7"/>
    <s v="TIME"/>
    <s v="Time"/>
    <x v="3"/>
    <s v="2024-12"/>
    <n v="19"/>
    <n v="5"/>
    <n v="0"/>
  </r>
  <r>
    <x v="17"/>
    <x v="7"/>
    <s v="TIME"/>
    <s v="Time"/>
    <x v="25"/>
    <s v="2024-12"/>
    <n v="39"/>
    <n v="5"/>
    <n v="0"/>
  </r>
  <r>
    <x v="17"/>
    <x v="7"/>
    <s v="TIME"/>
    <s v="Time"/>
    <x v="26"/>
    <s v="2024-12"/>
    <n v="4"/>
    <n v="5"/>
    <n v="0"/>
  </r>
  <r>
    <x v="17"/>
    <x v="3"/>
    <s v="Session Meetings"/>
    <s v="Session with US team"/>
    <x v="3"/>
    <s v="2024-12"/>
    <n v="17"/>
    <n v="5"/>
    <n v="0"/>
  </r>
  <r>
    <x v="18"/>
    <x v="14"/>
    <m/>
    <m/>
    <x v="27"/>
    <m/>
    <m/>
    <m/>
    <m/>
  </r>
  <r>
    <x v="18"/>
    <x v="14"/>
    <m/>
    <m/>
    <x v="27"/>
    <m/>
    <m/>
    <m/>
    <m/>
  </r>
  <r>
    <x v="18"/>
    <x v="14"/>
    <m/>
    <m/>
    <x v="27"/>
    <m/>
    <m/>
    <m/>
    <m/>
  </r>
  <r>
    <x v="18"/>
    <x v="14"/>
    <m/>
    <m/>
    <x v="27"/>
    <m/>
    <m/>
    <m/>
    <m/>
  </r>
  <r>
    <x v="18"/>
    <x v="14"/>
    <m/>
    <m/>
    <x v="27"/>
    <m/>
    <m/>
    <m/>
    <m/>
  </r>
  <r>
    <x v="18"/>
    <x v="14"/>
    <m/>
    <m/>
    <x v="27"/>
    <m/>
    <m/>
    <m/>
    <m/>
  </r>
  <r>
    <x v="18"/>
    <x v="14"/>
    <m/>
    <m/>
    <x v="27"/>
    <m/>
    <m/>
    <m/>
    <m/>
  </r>
  <r>
    <x v="18"/>
    <x v="14"/>
    <m/>
    <m/>
    <x v="27"/>
    <m/>
    <m/>
    <m/>
    <m/>
  </r>
  <r>
    <x v="18"/>
    <x v="14"/>
    <m/>
    <m/>
    <x v="27"/>
    <m/>
    <m/>
    <m/>
    <m/>
  </r>
  <r>
    <x v="18"/>
    <x v="14"/>
    <m/>
    <m/>
    <x v="27"/>
    <m/>
    <m/>
    <m/>
    <m/>
  </r>
  <r>
    <x v="18"/>
    <x v="14"/>
    <m/>
    <m/>
    <x v="27"/>
    <m/>
    <m/>
    <m/>
    <m/>
  </r>
  <r>
    <x v="18"/>
    <x v="14"/>
    <m/>
    <m/>
    <x v="27"/>
    <m/>
    <m/>
    <m/>
    <m/>
  </r>
  <r>
    <x v="18"/>
    <x v="14"/>
    <m/>
    <m/>
    <x v="2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8E23A-3ABD-4EB0-9751-ECBD6732D47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L23" firstHeaderRow="1" firstDataRow="2" firstDataCol="1"/>
  <pivotFields count="9">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axis="axisCol" showAll="0">
      <items count="37">
        <item x="23"/>
        <item x="7"/>
        <item x="2"/>
        <item x="10"/>
        <item x="4"/>
        <item x="21"/>
        <item x="1"/>
        <item x="18"/>
        <item x="29"/>
        <item x="6"/>
        <item x="24"/>
        <item x="25"/>
        <item x="30"/>
        <item x="3"/>
        <item x="31"/>
        <item x="34"/>
        <item x="12"/>
        <item x="5"/>
        <item x="20"/>
        <item x="35"/>
        <item x="8"/>
        <item x="28"/>
        <item x="9"/>
        <item x="22"/>
        <item x="19"/>
        <item x="15"/>
        <item x="0"/>
        <item x="11"/>
        <item x="13"/>
        <item x="14"/>
        <item x="16"/>
        <item x="17"/>
        <item x="26"/>
        <item x="27"/>
        <item x="32"/>
        <item x="33"/>
        <item t="default"/>
      </items>
    </pivotField>
    <pivotField showAll="0"/>
    <pivotField dataField="1"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4"/>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CEF9C-45B3-498A-BB83-BBA6DE025939}" name="PivotTable1" cacheId="73"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BF25" firstHeaderRow="1" firstDataRow="3" firstDataCol="1" rowPageCount="1" colPageCount="1"/>
  <pivotFields count="9">
    <pivotField axis="axisRow" showAll="0">
      <items count="19">
        <item sd="0" x="0"/>
        <item sd="0" x="1"/>
        <item sd="0" x="2"/>
        <item sd="0" x="3"/>
        <item sd="0" x="4"/>
        <item sd="0" x="5"/>
        <item sd="0" x="6"/>
        <item sd="0" x="7"/>
        <item sd="0" x="8"/>
        <item sd="0" x="9"/>
        <item sd="0" x="10"/>
        <item sd="0" x="11"/>
        <item n="sq" sd="0" x="12"/>
        <item sd="0" x="13"/>
        <item sd="0" x="14"/>
        <item sd="0" x="15"/>
        <item sd="0" x="16"/>
        <item sd="0" x="17"/>
        <item t="default"/>
      </items>
    </pivotField>
    <pivotField axis="axisRow" showAll="0">
      <items count="30">
        <item m="1" x="21"/>
        <item m="1" x="14"/>
        <item m="1" x="22"/>
        <item m="1" x="15"/>
        <item m="1" x="23"/>
        <item m="1" x="25"/>
        <item m="1" x="28"/>
        <item m="1" x="18"/>
        <item m="1" x="26"/>
        <item m="1" x="27"/>
        <item m="1" x="19"/>
        <item m="1" x="16"/>
        <item m="1" x="24"/>
        <item m="1" x="17"/>
        <item m="1" x="20"/>
        <item x="0"/>
        <item x="1"/>
        <item x="2"/>
        <item x="3"/>
        <item x="4"/>
        <item x="5"/>
        <item x="6"/>
        <item x="7"/>
        <item x="8"/>
        <item x="9"/>
        <item x="10"/>
        <item x="11"/>
        <item x="12"/>
        <item x="13"/>
        <item t="default"/>
      </items>
    </pivotField>
    <pivotField showAll="0"/>
    <pivotField axis="axisRow" showAll="0">
      <items count="91">
        <item x="32"/>
        <item x="12"/>
        <item x="13"/>
        <item x="14"/>
        <item x="36"/>
        <item x="0"/>
        <item x="49"/>
        <item x="54"/>
        <item x="59"/>
        <item x="60"/>
        <item x="66"/>
        <item x="15"/>
        <item x="43"/>
        <item x="45"/>
        <item x="25"/>
        <item x="16"/>
        <item x="50"/>
        <item x="17"/>
        <item x="51"/>
        <item x="18"/>
        <item x="52"/>
        <item x="78"/>
        <item x="1"/>
        <item x="7"/>
        <item x="46"/>
        <item x="87"/>
        <item x="19"/>
        <item x="8"/>
        <item x="2"/>
        <item x="21"/>
        <item x="81"/>
        <item x="34"/>
        <item x="47"/>
        <item x="33"/>
        <item x="37"/>
        <item x="41"/>
        <item x="79"/>
        <item x="28"/>
        <item x="65"/>
        <item x="26"/>
        <item x="63"/>
        <item x="74"/>
        <item x="64"/>
        <item x="86"/>
        <item x="9"/>
        <item x="56"/>
        <item x="48"/>
        <item x="55"/>
        <item x="85"/>
        <item x="38"/>
        <item x="31"/>
        <item x="3"/>
        <item x="11"/>
        <item x="75"/>
        <item x="35"/>
        <item x="67"/>
        <item x="23"/>
        <item x="68"/>
        <item x="44"/>
        <item x="69"/>
        <item x="6"/>
        <item x="4"/>
        <item x="5"/>
        <item x="22"/>
        <item x="77"/>
        <item x="80"/>
        <item x="57"/>
        <item x="61"/>
        <item x="72"/>
        <item x="39"/>
        <item x="20"/>
        <item x="53"/>
        <item x="10"/>
        <item x="70"/>
        <item x="40"/>
        <item m="1" x="88"/>
        <item x="27"/>
        <item m="1" x="89"/>
        <item x="76"/>
        <item x="30"/>
        <item x="24"/>
        <item x="29"/>
        <item x="84"/>
        <item x="83"/>
        <item x="73"/>
        <item x="82"/>
        <item x="58"/>
        <item x="62"/>
        <item x="42"/>
        <item x="71"/>
        <item t="default"/>
      </items>
    </pivotField>
    <pivotField axis="axisCol" showAll="0" sortType="ascending">
      <items count="48">
        <item m="1" x="31"/>
        <item x="18"/>
        <item x="7"/>
        <item x="2"/>
        <item m="1" x="42"/>
        <item m="1" x="43"/>
        <item m="1" x="44"/>
        <item m="1" x="46"/>
        <item m="1" x="45"/>
        <item m="1" x="39"/>
        <item x="10"/>
        <item m="1" x="35"/>
        <item x="4"/>
        <item x="16"/>
        <item x="0"/>
        <item x="13"/>
        <item x="22"/>
        <item x="6"/>
        <item x="19"/>
        <item m="1" x="36"/>
        <item m="1" x="37"/>
        <item x="20"/>
        <item m="1" x="33"/>
        <item x="23"/>
        <item x="3"/>
        <item x="24"/>
        <item m="1" x="29"/>
        <item m="1" x="30"/>
        <item x="1"/>
        <item m="1" x="41"/>
        <item x="25"/>
        <item x="11"/>
        <item x="5"/>
        <item m="1" x="40"/>
        <item x="15"/>
        <item x="26"/>
        <item x="12"/>
        <item m="1" x="27"/>
        <item m="1" x="28"/>
        <item x="8"/>
        <item m="1" x="32"/>
        <item m="1" x="38"/>
        <item x="21"/>
        <item x="9"/>
        <item m="1" x="34"/>
        <item x="17"/>
        <item x="14"/>
        <item t="default"/>
      </items>
    </pivotField>
    <pivotField axis="axisPage" showAll="0">
      <items count="6">
        <item x="0"/>
        <item x="1"/>
        <item x="2"/>
        <item x="3"/>
        <item x="4"/>
        <item t="default"/>
      </items>
    </pivotField>
    <pivotField dataField="1" showAll="0"/>
    <pivotField showAll="0"/>
    <pivotField dataField="1" showAll="0"/>
  </pivotFields>
  <rowFields count="3">
    <field x="0"/>
    <field x="1"/>
    <field x="3"/>
  </rowFields>
  <rowItems count="19">
    <i>
      <x/>
    </i>
    <i>
      <x v="1"/>
    </i>
    <i>
      <x v="2"/>
    </i>
    <i>
      <x v="3"/>
    </i>
    <i>
      <x v="4"/>
    </i>
    <i>
      <x v="5"/>
    </i>
    <i>
      <x v="6"/>
    </i>
    <i>
      <x v="7"/>
    </i>
    <i>
      <x v="8"/>
    </i>
    <i>
      <x v="9"/>
    </i>
    <i>
      <x v="10"/>
    </i>
    <i>
      <x v="11"/>
    </i>
    <i>
      <x v="12"/>
    </i>
    <i>
      <x v="13"/>
    </i>
    <i>
      <x v="14"/>
    </i>
    <i>
      <x v="15"/>
    </i>
    <i>
      <x v="16"/>
    </i>
    <i>
      <x v="17"/>
    </i>
    <i t="grand">
      <x/>
    </i>
  </rowItems>
  <colFields count="2">
    <field x="4"/>
    <field x="-2"/>
  </colFields>
  <colItems count="56">
    <i>
      <x v="1"/>
      <x/>
    </i>
    <i r="1" i="1">
      <x v="1"/>
    </i>
    <i>
      <x v="2"/>
      <x/>
    </i>
    <i r="1" i="1">
      <x v="1"/>
    </i>
    <i>
      <x v="3"/>
      <x/>
    </i>
    <i r="1" i="1">
      <x v="1"/>
    </i>
    <i>
      <x v="10"/>
      <x/>
    </i>
    <i r="1" i="1">
      <x v="1"/>
    </i>
    <i>
      <x v="12"/>
      <x/>
    </i>
    <i r="1" i="1">
      <x v="1"/>
    </i>
    <i>
      <x v="13"/>
      <x/>
    </i>
    <i r="1" i="1">
      <x v="1"/>
    </i>
    <i>
      <x v="14"/>
      <x/>
    </i>
    <i r="1" i="1">
      <x v="1"/>
    </i>
    <i>
      <x v="15"/>
      <x/>
    </i>
    <i r="1" i="1">
      <x v="1"/>
    </i>
    <i>
      <x v="16"/>
      <x/>
    </i>
    <i r="1" i="1">
      <x v="1"/>
    </i>
    <i>
      <x v="17"/>
      <x/>
    </i>
    <i r="1" i="1">
      <x v="1"/>
    </i>
    <i>
      <x v="18"/>
      <x/>
    </i>
    <i r="1" i="1">
      <x v="1"/>
    </i>
    <i>
      <x v="21"/>
      <x/>
    </i>
    <i r="1" i="1">
      <x v="1"/>
    </i>
    <i>
      <x v="23"/>
      <x/>
    </i>
    <i r="1" i="1">
      <x v="1"/>
    </i>
    <i>
      <x v="24"/>
      <x/>
    </i>
    <i r="1" i="1">
      <x v="1"/>
    </i>
    <i>
      <x v="25"/>
      <x/>
    </i>
    <i r="1" i="1">
      <x v="1"/>
    </i>
    <i>
      <x v="28"/>
      <x/>
    </i>
    <i r="1" i="1">
      <x v="1"/>
    </i>
    <i>
      <x v="30"/>
      <x/>
    </i>
    <i r="1" i="1">
      <x v="1"/>
    </i>
    <i>
      <x v="31"/>
      <x/>
    </i>
    <i r="1" i="1">
      <x v="1"/>
    </i>
    <i>
      <x v="32"/>
      <x/>
    </i>
    <i r="1" i="1">
      <x v="1"/>
    </i>
    <i>
      <x v="34"/>
      <x/>
    </i>
    <i r="1" i="1">
      <x v="1"/>
    </i>
    <i>
      <x v="35"/>
      <x/>
    </i>
    <i r="1" i="1">
      <x v="1"/>
    </i>
    <i>
      <x v="36"/>
      <x/>
    </i>
    <i r="1" i="1">
      <x v="1"/>
    </i>
    <i>
      <x v="39"/>
      <x/>
    </i>
    <i r="1" i="1">
      <x v="1"/>
    </i>
    <i>
      <x v="42"/>
      <x/>
    </i>
    <i r="1" i="1">
      <x v="1"/>
    </i>
    <i>
      <x v="43"/>
      <x/>
    </i>
    <i r="1" i="1">
      <x v="1"/>
    </i>
    <i>
      <x v="45"/>
      <x/>
    </i>
    <i r="1" i="1">
      <x v="1"/>
    </i>
    <i>
      <x v="46"/>
      <x/>
    </i>
    <i r="1" i="1">
      <x v="1"/>
    </i>
    <i t="grand">
      <x/>
    </i>
    <i t="grand" i="1">
      <x/>
    </i>
  </colItems>
  <pageFields count="1">
    <pageField fld="5" hier="-1"/>
  </pageFields>
  <dataFields count="2">
    <dataField name="Estimate" fld="8" baseField="0" baseItem="0"/>
    <dataField name="Actual" fld="6" baseField="0" baseItem="0" numFmtId="2"/>
  </dataFields>
  <formats count="14">
    <format dxfId="0">
      <pivotArea type="all" dataOnly="0" outline="0" fieldPosition="0"/>
    </format>
    <format dxfId="1">
      <pivotArea outline="0" fieldPosition="0">
        <references count="1">
          <reference field="4294967294" count="1">
            <x v="1"/>
          </reference>
        </references>
      </pivotArea>
    </format>
    <format dxfId="2">
      <pivotArea outline="0" collapsedLevelsAreSubtotals="1" fieldPosition="0"/>
    </format>
    <format dxfId="3">
      <pivotArea dataOnly="0" labelOnly="1" outline="0" fieldPosition="0">
        <references count="1">
          <reference field="5" count="0"/>
        </references>
      </pivotArea>
    </format>
    <format dxfId="4">
      <pivotArea field="4" type="button" dataOnly="0" labelOnly="1" outline="0" axis="axisCol" fieldPosition="0"/>
    </format>
    <format dxfId="5">
      <pivotArea field="-2" type="button" dataOnly="0" labelOnly="1" outline="0" axis="axisCol" fieldPosition="1"/>
    </format>
    <format dxfId="6">
      <pivotArea type="topRight" dataOnly="0" labelOnly="1" outline="0" fieldPosition="0"/>
    </format>
    <format dxfId="7">
      <pivotArea dataOnly="0" labelOnly="1" fieldPosition="0">
        <references count="1">
          <reference field="4" count="0"/>
        </references>
      </pivotArea>
    </format>
    <format dxfId="8">
      <pivotArea field="4" dataOnly="0" labelOnly="1" grandCol="1" outline="0" axis="axisCol" fieldPosition="0">
        <references count="1">
          <reference field="4294967294" count="1" selected="0">
            <x v="0"/>
          </reference>
        </references>
      </pivotArea>
    </format>
    <format dxfId="9">
      <pivotArea field="4" dataOnly="0" labelOnly="1" grandCol="1" outline="0" axis="axisCol" fieldPosition="0">
        <references count="1">
          <reference field="4294967294" count="1" selected="0">
            <x v="1"/>
          </reference>
        </references>
      </pivotArea>
    </format>
    <format dxfId="10">
      <pivotArea dataOnly="0" labelOnly="1" outline="0" fieldPosition="0">
        <references count="2">
          <reference field="4294967294" count="2">
            <x v="0"/>
            <x v="1"/>
          </reference>
          <reference field="4" count="1" selected="0">
            <x v="14"/>
          </reference>
        </references>
      </pivotArea>
    </format>
    <format dxfId="11">
      <pivotArea dataOnly="0" labelOnly="1" outline="0" fieldPosition="0">
        <references count="2">
          <reference field="4294967294" count="2">
            <x v="0"/>
            <x v="1"/>
          </reference>
          <reference field="4" count="1" selected="0">
            <x v="33"/>
          </reference>
        </references>
      </pivotArea>
    </format>
    <format dxfId="12">
      <pivotArea dataOnly="0" labelOnly="1" outline="0" fieldPosition="0">
        <references count="2">
          <reference field="4294967294" count="2">
            <x v="0"/>
            <x v="1"/>
          </reference>
          <reference field="4" count="1" selected="0">
            <x v="43"/>
          </reference>
        </references>
      </pivotArea>
    </format>
    <format dxfId="13">
      <pivotArea dataOnly="0" labelOnly="1" outline="0" fieldPosition="0">
        <references count="2">
          <reference field="4294967294" count="2">
            <x v="0"/>
            <x v="1"/>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88D18-B4DF-49A0-A068-812F131EC0EB}"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T19" firstHeaderRow="1" firstDataRow="2" firstDataCol="1"/>
  <pivotFields count="9">
    <pivotField axis="axisCol" showAll="0">
      <items count="19">
        <item x="0"/>
        <item x="1"/>
        <item x="2"/>
        <item x="4"/>
        <item x="5"/>
        <item x="6"/>
        <item x="7"/>
        <item x="8"/>
        <item x="9"/>
        <item x="11"/>
        <item x="12"/>
        <item x="13"/>
        <item x="14"/>
        <item x="15"/>
        <item x="16"/>
        <item x="17"/>
        <item x="3"/>
        <item x="10"/>
        <item t="default"/>
      </items>
    </pivotField>
    <pivotField axis="axisRow" showAll="0">
      <items count="15">
        <item x="7"/>
        <item x="0"/>
        <item x="1"/>
        <item x="8"/>
        <item x="10"/>
        <item x="13"/>
        <item x="4"/>
        <item x="11"/>
        <item x="12"/>
        <item x="5"/>
        <item x="2"/>
        <item x="9"/>
        <item x="3"/>
        <item x="6"/>
        <item t="default"/>
      </items>
    </pivotField>
    <pivotField showAll="0"/>
    <pivotField showAll="0"/>
    <pivotField showAll="0"/>
    <pivotField showAll="0"/>
    <pivotField dataField="1" showAll="0"/>
    <pivotField showAll="0"/>
    <pivotField showAll="0"/>
  </pivotFields>
  <rowFields count="1">
    <field x="1"/>
  </rowFields>
  <rowItems count="15">
    <i>
      <x/>
    </i>
    <i>
      <x v="1"/>
    </i>
    <i>
      <x v="2"/>
    </i>
    <i>
      <x v="3"/>
    </i>
    <i>
      <x v="4"/>
    </i>
    <i>
      <x v="5"/>
    </i>
    <i>
      <x v="6"/>
    </i>
    <i>
      <x v="7"/>
    </i>
    <i>
      <x v="8"/>
    </i>
    <i>
      <x v="9"/>
    </i>
    <i>
      <x v="10"/>
    </i>
    <i>
      <x v="11"/>
    </i>
    <i>
      <x v="12"/>
    </i>
    <i>
      <x v="13"/>
    </i>
    <i t="grand">
      <x/>
    </i>
  </rowItems>
  <colFields count="1">
    <field x="0"/>
  </colFields>
  <colItems count="19">
    <i>
      <x/>
    </i>
    <i>
      <x v="1"/>
    </i>
    <i>
      <x v="2"/>
    </i>
    <i>
      <x v="3"/>
    </i>
    <i>
      <x v="4"/>
    </i>
    <i>
      <x v="5"/>
    </i>
    <i>
      <x v="6"/>
    </i>
    <i>
      <x v="7"/>
    </i>
    <i>
      <x v="8"/>
    </i>
    <i>
      <x v="9"/>
    </i>
    <i>
      <x v="10"/>
    </i>
    <i>
      <x v="11"/>
    </i>
    <i>
      <x v="12"/>
    </i>
    <i>
      <x v="13"/>
    </i>
    <i>
      <x v="14"/>
    </i>
    <i>
      <x v="15"/>
    </i>
    <i>
      <x v="16"/>
    </i>
    <i>
      <x v="17"/>
    </i>
    <i t="grand">
      <x/>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F41A2-7C38-4E06-A28A-9A559121C406}" name="PivotTable6"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U34" firstHeaderRow="1" firstDataRow="2" firstDataCol="1"/>
  <pivotFields count="9">
    <pivotField axis="axisCol" showAll="0">
      <items count="20">
        <item x="0"/>
        <item x="1"/>
        <item x="2"/>
        <item x="4"/>
        <item x="5"/>
        <item x="6"/>
        <item x="7"/>
        <item x="8"/>
        <item x="9"/>
        <item x="11"/>
        <item x="12"/>
        <item x="13"/>
        <item x="14"/>
        <item x="15"/>
        <item x="16"/>
        <item x="17"/>
        <item x="3"/>
        <item x="10"/>
        <item x="18"/>
        <item t="default"/>
      </items>
    </pivotField>
    <pivotField showAll="0"/>
    <pivotField showAll="0"/>
    <pivotField showAll="0"/>
    <pivotField axis="axisRow" showAll="0">
      <items count="49">
        <item m="1" x="39"/>
        <item x="18"/>
        <item x="7"/>
        <item x="2"/>
        <item m="1" x="41"/>
        <item m="1" x="42"/>
        <item m="1" x="43"/>
        <item m="1" x="45"/>
        <item m="1" x="44"/>
        <item m="1" x="31"/>
        <item x="10"/>
        <item m="1" x="38"/>
        <item x="4"/>
        <item x="16"/>
        <item x="0"/>
        <item x="13"/>
        <item x="22"/>
        <item x="6"/>
        <item x="19"/>
        <item m="1" x="29"/>
        <item x="20"/>
        <item m="1" x="33"/>
        <item x="23"/>
        <item x="3"/>
        <item x="24"/>
        <item m="1" x="32"/>
        <item m="1" x="36"/>
        <item x="25"/>
        <item x="11"/>
        <item x="5"/>
        <item m="1" x="34"/>
        <item x="15"/>
        <item x="26"/>
        <item m="1" x="35"/>
        <item m="1" x="47"/>
        <item x="8"/>
        <item m="1" x="40"/>
        <item m="1" x="30"/>
        <item x="21"/>
        <item x="9"/>
        <item m="1" x="37"/>
        <item x="17"/>
        <item x="14"/>
        <item m="1" x="28"/>
        <item m="1" x="46"/>
        <item x="27"/>
        <item x="1"/>
        <item x="12"/>
        <item t="default"/>
      </items>
    </pivotField>
    <pivotField showAll="0"/>
    <pivotField dataField="1" showAll="0"/>
    <pivotField showAll="0"/>
    <pivotField showAll="0"/>
  </pivotFields>
  <rowFields count="1">
    <field x="4"/>
  </rowFields>
  <rowItems count="29">
    <i>
      <x v="1"/>
    </i>
    <i>
      <x v="2"/>
    </i>
    <i>
      <x v="3"/>
    </i>
    <i>
      <x v="10"/>
    </i>
    <i>
      <x v="12"/>
    </i>
    <i>
      <x v="13"/>
    </i>
    <i>
      <x v="14"/>
    </i>
    <i>
      <x v="15"/>
    </i>
    <i>
      <x v="16"/>
    </i>
    <i>
      <x v="17"/>
    </i>
    <i>
      <x v="18"/>
    </i>
    <i>
      <x v="20"/>
    </i>
    <i>
      <x v="22"/>
    </i>
    <i>
      <x v="23"/>
    </i>
    <i>
      <x v="24"/>
    </i>
    <i>
      <x v="27"/>
    </i>
    <i>
      <x v="28"/>
    </i>
    <i>
      <x v="29"/>
    </i>
    <i>
      <x v="31"/>
    </i>
    <i>
      <x v="32"/>
    </i>
    <i>
      <x v="35"/>
    </i>
    <i>
      <x v="38"/>
    </i>
    <i>
      <x v="39"/>
    </i>
    <i>
      <x v="41"/>
    </i>
    <i>
      <x v="42"/>
    </i>
    <i>
      <x v="45"/>
    </i>
    <i>
      <x v="46"/>
    </i>
    <i>
      <x v="47"/>
    </i>
    <i t="grand">
      <x/>
    </i>
  </rowItems>
  <colFields count="1">
    <field x="0"/>
  </colFields>
  <colItems count="20">
    <i>
      <x/>
    </i>
    <i>
      <x v="1"/>
    </i>
    <i>
      <x v="2"/>
    </i>
    <i>
      <x v="3"/>
    </i>
    <i>
      <x v="4"/>
    </i>
    <i>
      <x v="5"/>
    </i>
    <i>
      <x v="6"/>
    </i>
    <i>
      <x v="7"/>
    </i>
    <i>
      <x v="8"/>
    </i>
    <i>
      <x v="9"/>
    </i>
    <i>
      <x v="10"/>
    </i>
    <i>
      <x v="11"/>
    </i>
    <i>
      <x v="12"/>
    </i>
    <i>
      <x v="13"/>
    </i>
    <i>
      <x v="14"/>
    </i>
    <i>
      <x v="15"/>
    </i>
    <i>
      <x v="16"/>
    </i>
    <i>
      <x v="17"/>
    </i>
    <i>
      <x v="18"/>
    </i>
    <i t="grand">
      <x/>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1C6B48-C4EE-46DB-8ABC-C45D278E60EC}" name="PivotTable7"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O23" firstHeaderRow="1" firstDataRow="2" firstDataCol="1"/>
  <pivotFields count="9">
    <pivotField axis="axisRow" showAll="0">
      <items count="20">
        <item x="0"/>
        <item x="1"/>
        <item x="2"/>
        <item x="4"/>
        <item x="5"/>
        <item x="6"/>
        <item x="7"/>
        <item x="8"/>
        <item x="9"/>
        <item x="11"/>
        <item x="12"/>
        <item x="13"/>
        <item x="14"/>
        <item x="15"/>
        <item x="16"/>
        <item x="17"/>
        <item x="3"/>
        <item x="10"/>
        <item x="18"/>
        <item t="default"/>
      </items>
    </pivotField>
    <pivotField showAll="0"/>
    <pivotField showAll="0"/>
    <pivotField showAll="0"/>
    <pivotField axis="axisCol" showAll="0">
      <items count="49">
        <item h="1" m="1" x="39"/>
        <item x="18"/>
        <item h="1" x="7"/>
        <item h="1" x="2"/>
        <item h="1" m="1" x="41"/>
        <item h="1" m="1" x="42"/>
        <item h="1" m="1" x="43"/>
        <item h="1" m="1" x="45"/>
        <item h="1" m="1" x="44"/>
        <item h="1" m="1" x="31"/>
        <item h="1" x="10"/>
        <item h="1" m="1" x="38"/>
        <item x="4"/>
        <item h="1" x="16"/>
        <item h="1" x="0"/>
        <item x="13"/>
        <item x="22"/>
        <item x="6"/>
        <item h="1" x="19"/>
        <item m="1" x="29"/>
        <item x="20"/>
        <item h="1" m="1" x="33"/>
        <item x="23"/>
        <item x="3"/>
        <item x="24"/>
        <item m="1" x="32"/>
        <item h="1" m="1" x="36"/>
        <item h="1" x="25"/>
        <item h="1" x="11"/>
        <item h="1" x="5"/>
        <item h="1" m="1" x="34"/>
        <item x="15"/>
        <item h="1" x="26"/>
        <item h="1" m="1" x="35"/>
        <item h="1" m="1" x="47"/>
        <item x="8"/>
        <item h="1" m="1" x="40"/>
        <item m="1" x="30"/>
        <item x="21"/>
        <item h="1" x="9"/>
        <item h="1" m="1" x="37"/>
        <item h="1" x="17"/>
        <item x="14"/>
        <item h="1" m="1" x="28"/>
        <item h="1" m="1" x="46"/>
        <item h="1" x="27"/>
        <item h="1" x="1"/>
        <item h="1" x="12"/>
        <item t="default"/>
      </items>
    </pivotField>
    <pivotField showAll="0"/>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4"/>
  </colFields>
  <colItems count="14">
    <i>
      <x v="1"/>
    </i>
    <i>
      <x v="12"/>
    </i>
    <i>
      <x v="15"/>
    </i>
    <i>
      <x v="16"/>
    </i>
    <i>
      <x v="17"/>
    </i>
    <i>
      <x v="20"/>
    </i>
    <i>
      <x v="22"/>
    </i>
    <i>
      <x v="23"/>
    </i>
    <i>
      <x v="24"/>
    </i>
    <i>
      <x v="31"/>
    </i>
    <i>
      <x v="35"/>
    </i>
    <i>
      <x v="38"/>
    </i>
    <i>
      <x v="42"/>
    </i>
    <i t="grand">
      <x/>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905439534">
      <items count="29">
        <i x="7" s="1"/>
        <i x="0" s="1"/>
        <i x="1" s="1"/>
        <i x="8" s="1"/>
        <i x="10" s="1"/>
        <i x="13" s="1"/>
        <i x="4" s="1"/>
        <i x="11" s="1"/>
        <i x="12" s="1"/>
        <i x="5" s="1"/>
        <i x="2" s="1"/>
        <i x="9" s="1"/>
        <i x="3" s="1"/>
        <i x="6" s="1"/>
        <i x="21" s="1" nd="1"/>
        <i x="14" s="1" nd="1"/>
        <i x="22" s="1" nd="1"/>
        <i x="15" s="1" nd="1"/>
        <i x="23" s="1" nd="1"/>
        <i x="25" s="1" nd="1"/>
        <i x="28" s="1" nd="1"/>
        <i x="18" s="1" nd="1"/>
        <i x="26" s="1" nd="1"/>
        <i x="27" s="1" nd="1"/>
        <i x="19" s="1" nd="1"/>
        <i x="16" s="1" nd="1"/>
        <i x="24" s="1" nd="1"/>
        <i x="17" s="1" nd="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4:H25"/>
  <sheetViews>
    <sheetView workbookViewId="0">
      <selection activeCell="B18" sqref="B18"/>
    </sheetView>
  </sheetViews>
  <sheetFormatPr defaultRowHeight="15" x14ac:dyDescent="0.25"/>
  <cols>
    <col min="1" max="1" width="10" style="29" bestFit="1" customWidth="1"/>
    <col min="2" max="2" width="38" customWidth="1"/>
    <col min="3" max="8" width="12.85546875" customWidth="1"/>
  </cols>
  <sheetData>
    <row r="4" spans="1:8" x14ac:dyDescent="0.25">
      <c r="C4" s="45" t="s">
        <v>574</v>
      </c>
      <c r="D4" s="45"/>
      <c r="E4" s="45"/>
      <c r="F4" s="45"/>
      <c r="G4" s="45"/>
      <c r="H4" s="45"/>
    </row>
    <row r="5" spans="1:8" s="47" customFormat="1" ht="30" x14ac:dyDescent="0.25">
      <c r="A5" s="46" t="s">
        <v>572</v>
      </c>
      <c r="B5" s="46" t="s">
        <v>573</v>
      </c>
      <c r="C5" s="46" t="s">
        <v>567</v>
      </c>
      <c r="D5" s="46" t="s">
        <v>568</v>
      </c>
      <c r="E5" s="46" t="s">
        <v>18</v>
      </c>
      <c r="F5" s="46" t="s">
        <v>569</v>
      </c>
      <c r="G5" s="46" t="s">
        <v>570</v>
      </c>
      <c r="H5" s="46" t="s">
        <v>571</v>
      </c>
    </row>
    <row r="6" spans="1:8" x14ac:dyDescent="0.25">
      <c r="A6" s="44">
        <v>45597</v>
      </c>
      <c r="B6" s="42" t="s">
        <v>560</v>
      </c>
      <c r="C6" s="42">
        <v>0</v>
      </c>
      <c r="D6" s="42">
        <v>0</v>
      </c>
      <c r="E6" s="42">
        <v>0</v>
      </c>
      <c r="F6" s="42">
        <v>0</v>
      </c>
      <c r="G6" s="42">
        <v>0</v>
      </c>
      <c r="H6" s="42">
        <v>0</v>
      </c>
    </row>
    <row r="7" spans="1:8" x14ac:dyDescent="0.25">
      <c r="A7" s="44">
        <v>45597</v>
      </c>
      <c r="B7" s="42" t="s">
        <v>561</v>
      </c>
      <c r="C7" s="42">
        <v>0</v>
      </c>
      <c r="D7" s="42">
        <v>15</v>
      </c>
      <c r="E7" s="42">
        <v>20</v>
      </c>
      <c r="F7" s="42">
        <v>0</v>
      </c>
      <c r="G7" s="42">
        <v>0</v>
      </c>
      <c r="H7" s="42">
        <v>0</v>
      </c>
    </row>
    <row r="8" spans="1:8" x14ac:dyDescent="0.25">
      <c r="A8" s="44">
        <v>45597</v>
      </c>
      <c r="B8" s="42" t="s">
        <v>54</v>
      </c>
      <c r="C8" s="42">
        <v>0</v>
      </c>
      <c r="D8" s="42">
        <v>4</v>
      </c>
      <c r="E8" s="42">
        <v>12</v>
      </c>
      <c r="F8" s="42">
        <v>0</v>
      </c>
      <c r="G8" s="42">
        <v>0</v>
      </c>
      <c r="H8" s="42">
        <v>0</v>
      </c>
    </row>
    <row r="9" spans="1:8" x14ac:dyDescent="0.25">
      <c r="A9" s="44">
        <v>45597</v>
      </c>
      <c r="B9" s="42" t="s">
        <v>562</v>
      </c>
      <c r="C9" s="42">
        <v>0</v>
      </c>
      <c r="D9" s="42">
        <v>10</v>
      </c>
      <c r="E9" s="42">
        <v>15</v>
      </c>
      <c r="F9" s="42">
        <v>0</v>
      </c>
      <c r="G9" s="42">
        <v>0</v>
      </c>
      <c r="H9" s="42">
        <v>0</v>
      </c>
    </row>
    <row r="10" spans="1:8" x14ac:dyDescent="0.25">
      <c r="A10" s="44">
        <v>45597</v>
      </c>
      <c r="B10" s="42" t="s">
        <v>563</v>
      </c>
      <c r="C10" s="42">
        <v>0</v>
      </c>
      <c r="D10" s="42">
        <v>0</v>
      </c>
      <c r="E10" s="42">
        <v>0</v>
      </c>
      <c r="F10" s="42">
        <v>0</v>
      </c>
      <c r="G10" s="42">
        <v>0</v>
      </c>
      <c r="H10" s="42">
        <v>0</v>
      </c>
    </row>
    <row r="11" spans="1:8" x14ac:dyDescent="0.25">
      <c r="A11" s="44">
        <v>45597</v>
      </c>
      <c r="B11" s="42" t="s">
        <v>564</v>
      </c>
      <c r="C11" s="42">
        <v>0</v>
      </c>
      <c r="D11" s="42">
        <v>15</v>
      </c>
      <c r="E11" s="42">
        <v>0</v>
      </c>
      <c r="F11" s="42">
        <v>0</v>
      </c>
      <c r="G11" s="42">
        <v>0</v>
      </c>
      <c r="H11" s="42">
        <v>0</v>
      </c>
    </row>
    <row r="12" spans="1:8" x14ac:dyDescent="0.25">
      <c r="A12" s="44">
        <v>45597</v>
      </c>
      <c r="B12" s="42" t="s">
        <v>565</v>
      </c>
      <c r="C12" s="42">
        <v>0</v>
      </c>
      <c r="D12" s="42">
        <v>0</v>
      </c>
      <c r="E12" s="42">
        <v>0</v>
      </c>
      <c r="F12" s="42">
        <v>0</v>
      </c>
      <c r="G12" s="42">
        <v>2</v>
      </c>
      <c r="H12" s="42">
        <v>0</v>
      </c>
    </row>
    <row r="13" spans="1:8" x14ac:dyDescent="0.25">
      <c r="A13" s="44">
        <v>45597</v>
      </c>
      <c r="B13" s="42" t="s">
        <v>67</v>
      </c>
      <c r="C13" s="42">
        <v>0</v>
      </c>
      <c r="D13" s="42">
        <v>0</v>
      </c>
      <c r="E13" s="42">
        <v>0</v>
      </c>
      <c r="F13" s="42">
        <v>0</v>
      </c>
      <c r="G13" s="42">
        <v>4</v>
      </c>
      <c r="H13" s="42">
        <v>0</v>
      </c>
    </row>
    <row r="14" spans="1:8" x14ac:dyDescent="0.25">
      <c r="A14" s="44">
        <v>45597</v>
      </c>
      <c r="B14" s="42" t="s">
        <v>566</v>
      </c>
      <c r="C14" s="42">
        <v>0</v>
      </c>
      <c r="D14" s="42">
        <v>0</v>
      </c>
      <c r="E14" s="42">
        <v>0</v>
      </c>
      <c r="F14" s="42">
        <v>0</v>
      </c>
      <c r="G14" s="42">
        <v>4</v>
      </c>
      <c r="H14" s="42">
        <v>0</v>
      </c>
    </row>
    <row r="15" spans="1:8" x14ac:dyDescent="0.25">
      <c r="A15" s="44">
        <v>45597</v>
      </c>
      <c r="B15" s="42" t="s">
        <v>83</v>
      </c>
      <c r="C15" s="42">
        <v>0</v>
      </c>
      <c r="D15" s="42">
        <v>0</v>
      </c>
      <c r="E15" s="42">
        <v>0</v>
      </c>
      <c r="F15" s="42">
        <v>0</v>
      </c>
      <c r="G15" s="42">
        <v>8</v>
      </c>
      <c r="H15" s="42">
        <v>12</v>
      </c>
    </row>
    <row r="16" spans="1:8" x14ac:dyDescent="0.25">
      <c r="A16" s="44">
        <v>45627</v>
      </c>
      <c r="B16" s="42" t="s">
        <v>560</v>
      </c>
      <c r="C16" s="42">
        <v>0</v>
      </c>
      <c r="D16" s="42">
        <v>0</v>
      </c>
      <c r="E16" s="42">
        <v>0</v>
      </c>
      <c r="F16" s="42">
        <v>0</v>
      </c>
      <c r="G16" s="42">
        <v>0</v>
      </c>
      <c r="H16" s="42">
        <v>0</v>
      </c>
    </row>
    <row r="17" spans="1:8" x14ac:dyDescent="0.25">
      <c r="A17" s="44">
        <v>45627</v>
      </c>
      <c r="B17" s="42" t="s">
        <v>561</v>
      </c>
      <c r="C17" s="42">
        <v>0</v>
      </c>
      <c r="D17" s="42">
        <v>10</v>
      </c>
      <c r="E17" s="42">
        <v>24</v>
      </c>
      <c r="F17" s="42">
        <v>0</v>
      </c>
      <c r="G17" s="42">
        <v>0</v>
      </c>
      <c r="H17" s="42">
        <v>0</v>
      </c>
    </row>
    <row r="18" spans="1:8" x14ac:dyDescent="0.25">
      <c r="A18" s="44">
        <v>45627</v>
      </c>
      <c r="B18" s="42" t="s">
        <v>54</v>
      </c>
      <c r="C18" s="42">
        <v>0</v>
      </c>
      <c r="D18" s="42">
        <v>8</v>
      </c>
      <c r="E18" s="42">
        <v>20</v>
      </c>
      <c r="F18" s="42">
        <v>0</v>
      </c>
      <c r="G18" s="42">
        <v>0</v>
      </c>
      <c r="H18" s="42">
        <v>0</v>
      </c>
    </row>
    <row r="19" spans="1:8" x14ac:dyDescent="0.25">
      <c r="A19" s="44">
        <v>45627</v>
      </c>
      <c r="B19" s="42" t="s">
        <v>562</v>
      </c>
      <c r="C19" s="42">
        <v>0</v>
      </c>
      <c r="D19" s="42">
        <v>6</v>
      </c>
      <c r="E19" s="42">
        <v>22</v>
      </c>
      <c r="F19" s="42">
        <v>0</v>
      </c>
      <c r="G19" s="42">
        <v>0</v>
      </c>
      <c r="H19" s="42">
        <v>0</v>
      </c>
    </row>
    <row r="20" spans="1:8" x14ac:dyDescent="0.25">
      <c r="A20" s="44">
        <v>45627</v>
      </c>
      <c r="B20" s="42" t="s">
        <v>563</v>
      </c>
      <c r="C20" s="42">
        <v>0</v>
      </c>
      <c r="D20" s="42">
        <v>0</v>
      </c>
      <c r="E20" s="42">
        <v>0</v>
      </c>
      <c r="F20" s="42">
        <v>0</v>
      </c>
      <c r="G20" s="42">
        <v>0</v>
      </c>
      <c r="H20" s="42">
        <v>0</v>
      </c>
    </row>
    <row r="21" spans="1:8" x14ac:dyDescent="0.25">
      <c r="A21" s="44">
        <v>45627</v>
      </c>
      <c r="B21" s="42" t="s">
        <v>564</v>
      </c>
      <c r="C21" s="42">
        <v>0</v>
      </c>
      <c r="D21" s="42">
        <v>20</v>
      </c>
      <c r="E21" s="42">
        <v>0</v>
      </c>
      <c r="F21" s="42">
        <v>0</v>
      </c>
      <c r="G21" s="42">
        <v>0</v>
      </c>
      <c r="H21" s="42">
        <v>0</v>
      </c>
    </row>
    <row r="22" spans="1:8" x14ac:dyDescent="0.25">
      <c r="A22" s="44">
        <v>45627</v>
      </c>
      <c r="B22" s="42" t="s">
        <v>565</v>
      </c>
      <c r="C22" s="42">
        <v>0</v>
      </c>
      <c r="D22" s="42">
        <v>0</v>
      </c>
      <c r="E22" s="42">
        <v>0</v>
      </c>
      <c r="F22" s="42">
        <v>0</v>
      </c>
      <c r="G22" s="42">
        <v>0</v>
      </c>
      <c r="H22" s="42">
        <v>0</v>
      </c>
    </row>
    <row r="23" spans="1:8" x14ac:dyDescent="0.25">
      <c r="A23" s="44">
        <v>45627</v>
      </c>
      <c r="B23" s="42" t="s">
        <v>67</v>
      </c>
      <c r="C23" s="42">
        <v>0</v>
      </c>
      <c r="D23" s="42">
        <v>0</v>
      </c>
      <c r="E23" s="42">
        <v>0</v>
      </c>
      <c r="F23" s="42">
        <v>0</v>
      </c>
      <c r="G23" s="42">
        <v>0</v>
      </c>
      <c r="H23" s="42">
        <v>0</v>
      </c>
    </row>
    <row r="24" spans="1:8" x14ac:dyDescent="0.25">
      <c r="A24" s="44">
        <v>45627</v>
      </c>
      <c r="B24" s="42" t="s">
        <v>566</v>
      </c>
      <c r="C24" s="42">
        <v>0</v>
      </c>
      <c r="D24" s="42">
        <v>0</v>
      </c>
      <c r="E24" s="42">
        <v>0</v>
      </c>
      <c r="F24" s="42">
        <v>0</v>
      </c>
      <c r="G24" s="42">
        <v>0</v>
      </c>
      <c r="H24" s="42">
        <v>0</v>
      </c>
    </row>
    <row r="25" spans="1:8" x14ac:dyDescent="0.25">
      <c r="A25" s="44">
        <v>45627</v>
      </c>
      <c r="B25" s="42" t="s">
        <v>83</v>
      </c>
      <c r="C25" s="42">
        <v>0</v>
      </c>
      <c r="D25" s="42">
        <v>0</v>
      </c>
      <c r="E25" s="42">
        <v>0</v>
      </c>
      <c r="F25" s="42">
        <v>0</v>
      </c>
      <c r="G25" s="42">
        <v>0</v>
      </c>
      <c r="H25" s="42">
        <v>12</v>
      </c>
    </row>
  </sheetData>
  <mergeCells count="1">
    <mergeCell ref="C4:H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40" t="s">
        <v>71</v>
      </c>
      <c r="J1" s="40"/>
      <c r="K1" s="40"/>
      <c r="L1" s="40"/>
      <c r="M1" s="40"/>
    </row>
    <row r="2" spans="1:22" x14ac:dyDescent="0.25">
      <c r="A2" s="4" t="s">
        <v>513</v>
      </c>
      <c r="B2" s="4" t="s">
        <v>179</v>
      </c>
      <c r="C2" s="4" t="s">
        <v>180</v>
      </c>
      <c r="D2" s="4" t="s">
        <v>512</v>
      </c>
      <c r="E2" s="4" t="s">
        <v>181</v>
      </c>
      <c r="F2" s="4" t="s">
        <v>182</v>
      </c>
      <c r="G2" s="4" t="s">
        <v>183</v>
      </c>
      <c r="H2" s="4" t="s">
        <v>184</v>
      </c>
      <c r="I2" s="35">
        <v>45505</v>
      </c>
      <c r="J2" s="35">
        <v>45536</v>
      </c>
      <c r="K2" s="36">
        <v>45566</v>
      </c>
      <c r="L2" s="35">
        <v>45597</v>
      </c>
      <c r="M2" s="36">
        <v>45627</v>
      </c>
      <c r="N2" s="35">
        <v>45658</v>
      </c>
      <c r="O2" s="36">
        <v>45689</v>
      </c>
      <c r="P2" s="35">
        <v>45717</v>
      </c>
      <c r="Q2" s="36">
        <v>45748</v>
      </c>
      <c r="R2" s="35">
        <v>45778</v>
      </c>
      <c r="S2" s="36">
        <v>45809</v>
      </c>
      <c r="T2" s="35">
        <v>45839</v>
      </c>
      <c r="U2" s="36">
        <v>45870</v>
      </c>
      <c r="V2" s="35">
        <v>45901</v>
      </c>
    </row>
    <row r="3" spans="1:22" s="8" customFormat="1" x14ac:dyDescent="0.25">
      <c r="A3" s="6"/>
      <c r="B3" s="6" t="s">
        <v>196</v>
      </c>
      <c r="C3" s="6"/>
      <c r="D3" s="6"/>
      <c r="E3" s="7" t="s">
        <v>197</v>
      </c>
      <c r="F3" s="6" t="s">
        <v>198</v>
      </c>
      <c r="G3" s="7" t="s">
        <v>199</v>
      </c>
      <c r="H3" s="7" t="s">
        <v>200</v>
      </c>
      <c r="I3" s="28"/>
      <c r="J3" s="28"/>
      <c r="K3" s="28"/>
      <c r="L3" s="28"/>
      <c r="M3" s="28"/>
      <c r="N3" s="28"/>
    </row>
    <row r="4" spans="1:22" x14ac:dyDescent="0.25">
      <c r="A4" s="5" t="s">
        <v>553</v>
      </c>
      <c r="B4" s="9" t="s">
        <v>201</v>
      </c>
      <c r="C4" s="5" t="s">
        <v>69</v>
      </c>
      <c r="D4" s="23" t="str">
        <f t="shared" ref="D4:D22" si="0">CONCATENATE(TRIM(A4),": ",C4)</f>
        <v>APWORKS 2024.2 - PHASE 3: Add Media Type/Service type/Roles</v>
      </c>
      <c r="E4" s="10" t="s">
        <v>202</v>
      </c>
      <c r="F4" s="9" t="s">
        <v>203</v>
      </c>
      <c r="G4" s="10" t="s">
        <v>199</v>
      </c>
      <c r="H4" s="10" t="s">
        <v>199</v>
      </c>
    </row>
    <row r="5" spans="1:22" ht="30" x14ac:dyDescent="0.25">
      <c r="A5" s="5" t="s">
        <v>553</v>
      </c>
      <c r="B5" s="9" t="s">
        <v>204</v>
      </c>
      <c r="C5" s="5" t="s">
        <v>11</v>
      </c>
      <c r="D5" s="23" t="str">
        <f t="shared" si="0"/>
        <v>APWORKS 2024.2 - PHASE 3: Google Drive integration. (Setup and Integration development)</v>
      </c>
      <c r="E5" s="10" t="s">
        <v>205</v>
      </c>
      <c r="F5" s="9" t="s">
        <v>206</v>
      </c>
      <c r="G5" s="10" t="s">
        <v>207</v>
      </c>
      <c r="H5" s="10" t="s">
        <v>208</v>
      </c>
      <c r="I5" s="29"/>
      <c r="J5" s="29">
        <v>8</v>
      </c>
      <c r="K5" s="29"/>
      <c r="L5" s="29"/>
      <c r="M5" s="29"/>
    </row>
    <row r="6" spans="1:22" ht="30" x14ac:dyDescent="0.25">
      <c r="A6" s="5" t="s">
        <v>553</v>
      </c>
      <c r="B6" s="9" t="s">
        <v>209</v>
      </c>
      <c r="C6" s="5" t="s">
        <v>7</v>
      </c>
      <c r="D6" s="23" t="str">
        <f t="shared" si="0"/>
        <v>APWORKS 2024.2 - PHASE 3: Ability to automatically attach additional documents to Invoice</v>
      </c>
      <c r="E6" s="10" t="s">
        <v>210</v>
      </c>
      <c r="F6" s="9" t="s">
        <v>211</v>
      </c>
      <c r="G6" s="10" t="s">
        <v>199</v>
      </c>
      <c r="H6" s="10" t="s">
        <v>212</v>
      </c>
      <c r="I6" s="29"/>
      <c r="J6" s="29">
        <v>13.2</v>
      </c>
      <c r="K6" s="29">
        <v>6.8</v>
      </c>
      <c r="L6" s="29"/>
      <c r="M6" s="29"/>
    </row>
    <row r="7" spans="1:22" ht="45" x14ac:dyDescent="0.25">
      <c r="A7" s="5" t="s">
        <v>553</v>
      </c>
      <c r="B7" s="11" t="s">
        <v>213</v>
      </c>
      <c r="C7" s="5" t="s">
        <v>52</v>
      </c>
      <c r="D7" s="23" t="str">
        <f t="shared" si="0"/>
        <v>APWORKS 2024.2 - PHASE 3: Route invoice from one company - company identification</v>
      </c>
      <c r="E7" s="10" t="s">
        <v>214</v>
      </c>
      <c r="F7" s="9" t="s">
        <v>215</v>
      </c>
      <c r="G7" s="10" t="s">
        <v>199</v>
      </c>
      <c r="H7" s="10" t="s">
        <v>216</v>
      </c>
      <c r="I7" s="29"/>
      <c r="J7" s="29"/>
      <c r="K7" s="29">
        <v>20</v>
      </c>
      <c r="L7" s="29"/>
      <c r="M7" s="29"/>
    </row>
    <row r="8" spans="1:22" x14ac:dyDescent="0.25">
      <c r="A8" s="5" t="s">
        <v>553</v>
      </c>
      <c r="B8" s="9" t="s">
        <v>217</v>
      </c>
      <c r="C8" s="9"/>
      <c r="D8" s="23" t="str">
        <f t="shared" si="0"/>
        <v xml:space="preserve">APWORKS 2024.2 - PHASE 3: </v>
      </c>
      <c r="E8" s="10" t="s">
        <v>218</v>
      </c>
      <c r="F8" s="9" t="s">
        <v>198</v>
      </c>
      <c r="G8" s="10" t="s">
        <v>199</v>
      </c>
      <c r="H8" s="10" t="s">
        <v>200</v>
      </c>
    </row>
    <row r="9" spans="1:22" ht="30" x14ac:dyDescent="0.25">
      <c r="A9" s="5" t="s">
        <v>553</v>
      </c>
      <c r="B9" s="12" t="s">
        <v>219</v>
      </c>
      <c r="C9" s="5" t="s">
        <v>113</v>
      </c>
      <c r="D9" s="23" t="str">
        <f t="shared" si="0"/>
        <v>APWORKS 2024.2 - PHASE 3: separate node for "Broadcast Invoices"</v>
      </c>
      <c r="E9" s="13" t="s">
        <v>202</v>
      </c>
      <c r="F9" s="12" t="s">
        <v>220</v>
      </c>
      <c r="G9" s="13" t="s">
        <v>221</v>
      </c>
      <c r="H9" s="13" t="s">
        <v>221</v>
      </c>
    </row>
    <row r="10" spans="1:22" x14ac:dyDescent="0.25">
      <c r="A10" s="5" t="s">
        <v>553</v>
      </c>
      <c r="B10" s="9" t="s">
        <v>222</v>
      </c>
      <c r="C10" s="5" t="s">
        <v>114</v>
      </c>
      <c r="D10" s="23" t="str">
        <f t="shared" si="0"/>
        <v>APWORKS 2024.2 - PHASE 3: Broadcast Invoice: User Group Management Changes</v>
      </c>
      <c r="E10" s="10" t="s">
        <v>223</v>
      </c>
      <c r="F10" s="9" t="s">
        <v>224</v>
      </c>
      <c r="G10" s="10" t="s">
        <v>199</v>
      </c>
      <c r="H10" s="10" t="s">
        <v>225</v>
      </c>
      <c r="I10" s="29"/>
      <c r="J10" s="29">
        <v>2</v>
      </c>
      <c r="K10" s="29"/>
      <c r="L10" s="29"/>
      <c r="M10" s="29"/>
    </row>
    <row r="11" spans="1:22" x14ac:dyDescent="0.25">
      <c r="A11" s="5" t="s">
        <v>553</v>
      </c>
      <c r="B11" s="11" t="s">
        <v>226</v>
      </c>
      <c r="C11" s="9"/>
      <c r="D11" s="23" t="str">
        <f t="shared" si="0"/>
        <v xml:space="preserve">APWORKS 2024.2 - PHASE 3: </v>
      </c>
      <c r="E11" s="10" t="s">
        <v>227</v>
      </c>
      <c r="F11" s="9" t="s">
        <v>228</v>
      </c>
      <c r="G11" s="10" t="s">
        <v>199</v>
      </c>
      <c r="H11" s="10" t="s">
        <v>229</v>
      </c>
    </row>
    <row r="12" spans="1:22" x14ac:dyDescent="0.25">
      <c r="A12" s="5" t="s">
        <v>553</v>
      </c>
      <c r="B12" s="9" t="s">
        <v>230</v>
      </c>
      <c r="C12" s="5" t="s">
        <v>51</v>
      </c>
      <c r="D12" s="23" t="str">
        <f t="shared" si="0"/>
        <v>APWORKS 2024.2 - PHASE 3: Broadcast Invoice: Manage Invoice Documents</v>
      </c>
      <c r="E12" s="10" t="s">
        <v>202</v>
      </c>
      <c r="F12" s="9" t="s">
        <v>231</v>
      </c>
      <c r="G12" s="10" t="s">
        <v>199</v>
      </c>
      <c r="H12" s="10" t="s">
        <v>208</v>
      </c>
    </row>
    <row r="13" spans="1:22" x14ac:dyDescent="0.25">
      <c r="A13" s="5" t="s">
        <v>553</v>
      </c>
      <c r="B13" s="9" t="s">
        <v>232</v>
      </c>
      <c r="C13" s="5" t="s">
        <v>17</v>
      </c>
      <c r="D13" s="23" t="str">
        <f t="shared" si="0"/>
        <v>APWORKS 2024.2 - PHASE 3: Broadcast Invoice: EDI File Processing</v>
      </c>
      <c r="E13" s="10" t="s">
        <v>233</v>
      </c>
      <c r="F13" s="9" t="s">
        <v>234</v>
      </c>
      <c r="G13" s="10" t="s">
        <v>199</v>
      </c>
      <c r="H13" s="10" t="s">
        <v>235</v>
      </c>
      <c r="I13" s="29"/>
      <c r="J13" s="29"/>
      <c r="K13" s="29">
        <v>40</v>
      </c>
      <c r="L13" s="29"/>
      <c r="M13" s="29"/>
    </row>
    <row r="14" spans="1:22" x14ac:dyDescent="0.25">
      <c r="A14" s="5" t="s">
        <v>553</v>
      </c>
      <c r="B14" s="9" t="s">
        <v>236</v>
      </c>
      <c r="C14" s="5" t="s">
        <v>19</v>
      </c>
      <c r="D14" s="23" t="str">
        <f t="shared" si="0"/>
        <v>APWORKS 2024.2 - PHASE 3: Broadcast Invoice: PDF file generation</v>
      </c>
      <c r="E14" s="10" t="s">
        <v>237</v>
      </c>
      <c r="F14" s="9" t="s">
        <v>238</v>
      </c>
      <c r="G14" s="10" t="s">
        <v>235</v>
      </c>
      <c r="H14" s="10" t="s">
        <v>200</v>
      </c>
      <c r="I14" s="29"/>
      <c r="J14" s="29"/>
      <c r="K14" s="29">
        <v>6</v>
      </c>
      <c r="L14" s="29"/>
      <c r="M14" s="29"/>
    </row>
    <row r="15" spans="1:22" x14ac:dyDescent="0.25">
      <c r="A15" s="5" t="s">
        <v>553</v>
      </c>
      <c r="B15" s="9" t="s">
        <v>239</v>
      </c>
      <c r="C15" s="5" t="s">
        <v>48</v>
      </c>
      <c r="D15" s="23" t="str">
        <f t="shared" si="0"/>
        <v>APWORKS 2024.2 - PHASE 3: Broadcast Invoice: Invoice View UI</v>
      </c>
      <c r="E15" s="10" t="s">
        <v>210</v>
      </c>
      <c r="F15" s="9" t="s">
        <v>234</v>
      </c>
      <c r="G15" s="10" t="s">
        <v>199</v>
      </c>
      <c r="H15" s="10" t="s">
        <v>235</v>
      </c>
      <c r="I15" s="29"/>
      <c r="J15" s="29"/>
      <c r="K15" s="29">
        <v>12</v>
      </c>
      <c r="L15" s="29"/>
      <c r="M15" s="29"/>
    </row>
    <row r="16" spans="1:22" ht="30" x14ac:dyDescent="0.25">
      <c r="A16" s="5" t="s">
        <v>553</v>
      </c>
      <c r="B16" s="14" t="s">
        <v>240</v>
      </c>
      <c r="C16" s="9"/>
      <c r="D16" s="23" t="str">
        <f t="shared" si="0"/>
        <v xml:space="preserve">APWORKS 2024.2 - PHASE 3: </v>
      </c>
      <c r="E16" s="10" t="s">
        <v>241</v>
      </c>
      <c r="F16" s="9" t="s">
        <v>242</v>
      </c>
      <c r="G16" s="10" t="s">
        <v>199</v>
      </c>
      <c r="H16" s="10" t="s">
        <v>235</v>
      </c>
    </row>
    <row r="17" spans="1:14" ht="45" x14ac:dyDescent="0.25">
      <c r="A17" s="5" t="s">
        <v>553</v>
      </c>
      <c r="B17" s="9" t="s">
        <v>243</v>
      </c>
      <c r="C17" s="5" t="s">
        <v>22</v>
      </c>
      <c r="D17" s="23" t="str">
        <f t="shared" si="0"/>
        <v>APWORKS 2024.2 - PHASE 3: Customer Information: Select Client on Vendor Invoice</v>
      </c>
      <c r="E17" s="10" t="s">
        <v>227</v>
      </c>
      <c r="F17" s="9" t="s">
        <v>244</v>
      </c>
      <c r="G17" s="10" t="s">
        <v>245</v>
      </c>
      <c r="H17" s="10" t="s">
        <v>246</v>
      </c>
      <c r="I17" s="29"/>
      <c r="J17" s="29"/>
      <c r="K17" s="29">
        <v>4</v>
      </c>
      <c r="L17" s="29"/>
      <c r="M17" s="29"/>
    </row>
    <row r="18" spans="1:14" ht="45" x14ac:dyDescent="0.25">
      <c r="A18" s="5" t="s">
        <v>553</v>
      </c>
      <c r="B18" s="15" t="s">
        <v>247</v>
      </c>
      <c r="C18" s="12"/>
      <c r="D18" s="23" t="str">
        <f t="shared" si="0"/>
        <v xml:space="preserve">APWORKS 2024.2 - PHASE 3: </v>
      </c>
      <c r="E18" s="13" t="s">
        <v>248</v>
      </c>
      <c r="F18" s="12" t="s">
        <v>249</v>
      </c>
      <c r="G18" s="13" t="s">
        <v>199</v>
      </c>
      <c r="H18" s="13" t="s">
        <v>250</v>
      </c>
      <c r="I18" s="29"/>
      <c r="J18" s="29"/>
      <c r="K18" s="29">
        <v>40</v>
      </c>
      <c r="L18" s="29"/>
      <c r="M18" s="29"/>
    </row>
    <row r="19" spans="1:14" ht="30" x14ac:dyDescent="0.25">
      <c r="A19" s="5" t="s">
        <v>553</v>
      </c>
      <c r="B19" s="9" t="s">
        <v>251</v>
      </c>
      <c r="C19" s="5" t="s">
        <v>41</v>
      </c>
      <c r="D19" s="23" t="str">
        <f t="shared" si="0"/>
        <v>APWORKS 2024.2 - PHASE 3: Vendor/stations/sites associated to multiple pay to.</v>
      </c>
      <c r="E19" s="10" t="s">
        <v>252</v>
      </c>
      <c r="F19" s="9" t="s">
        <v>253</v>
      </c>
      <c r="G19" s="10" t="s">
        <v>208</v>
      </c>
      <c r="H19" s="10" t="s">
        <v>246</v>
      </c>
      <c r="I19" s="29"/>
      <c r="J19" s="29"/>
      <c r="K19" s="29">
        <v>6</v>
      </c>
      <c r="L19" s="29"/>
      <c r="M19" s="29"/>
    </row>
    <row r="20" spans="1:14" x14ac:dyDescent="0.25">
      <c r="A20" s="5" t="s">
        <v>553</v>
      </c>
      <c r="B20" s="12" t="s">
        <v>254</v>
      </c>
      <c r="C20" s="5" t="s">
        <v>70</v>
      </c>
      <c r="D20" s="23" t="str">
        <f t="shared" si="0"/>
        <v>APWORKS 2024.2 - PHASE 3: Checkbox to filter discrepant lines</v>
      </c>
      <c r="E20" s="13" t="s">
        <v>255</v>
      </c>
      <c r="F20" s="12" t="s">
        <v>256</v>
      </c>
      <c r="G20" s="13" t="s">
        <v>246</v>
      </c>
      <c r="H20" s="13" t="s">
        <v>257</v>
      </c>
    </row>
    <row r="21" spans="1:14" ht="30" x14ac:dyDescent="0.25">
      <c r="A21" s="5" t="s">
        <v>553</v>
      </c>
      <c r="B21" s="9" t="s">
        <v>258</v>
      </c>
      <c r="C21" s="5" t="s">
        <v>9</v>
      </c>
      <c r="D21" s="23" t="str">
        <f t="shared" si="0"/>
        <v>APWORKS 2024.2 - PHASE 3: Ability to assign Employees to Roles by Media type and by Client</v>
      </c>
      <c r="E21" s="10" t="s">
        <v>259</v>
      </c>
      <c r="F21" s="9" t="s">
        <v>260</v>
      </c>
      <c r="G21" s="10" t="s">
        <v>245</v>
      </c>
      <c r="H21" s="10" t="s">
        <v>261</v>
      </c>
      <c r="I21" s="29"/>
      <c r="J21" s="29"/>
      <c r="K21" s="29">
        <v>8</v>
      </c>
      <c r="L21" s="29"/>
      <c r="M21" s="29"/>
    </row>
    <row r="22" spans="1:14" x14ac:dyDescent="0.25">
      <c r="A22" s="5" t="s">
        <v>553</v>
      </c>
      <c r="B22" s="12" t="s">
        <v>262</v>
      </c>
      <c r="C22" s="5" t="s">
        <v>118</v>
      </c>
      <c r="D22" s="23" t="str">
        <f t="shared" si="0"/>
        <v>APWORKS 2024.2 - PHASE 3: Invoice Editing: Make the tax editable</v>
      </c>
      <c r="E22" s="13" t="s">
        <v>241</v>
      </c>
      <c r="F22" s="16"/>
      <c r="G22" s="17"/>
      <c r="H22" s="17"/>
    </row>
    <row r="23" spans="1:14" s="8" customFormat="1" x14ac:dyDescent="0.25">
      <c r="A23" s="6" t="s">
        <v>558</v>
      </c>
      <c r="B23" s="6" t="s">
        <v>263</v>
      </c>
      <c r="C23" s="6"/>
      <c r="D23" s="6"/>
      <c r="E23" s="7" t="s">
        <v>264</v>
      </c>
      <c r="F23" s="6" t="s">
        <v>265</v>
      </c>
      <c r="G23" s="7" t="s">
        <v>266</v>
      </c>
      <c r="H23" s="7" t="s">
        <v>267</v>
      </c>
      <c r="I23" s="28"/>
      <c r="J23" s="28"/>
      <c r="K23" s="28"/>
      <c r="L23" s="28"/>
      <c r="M23" s="28"/>
      <c r="N23" s="28"/>
    </row>
    <row r="24" spans="1:14" x14ac:dyDescent="0.25">
      <c r="A24" s="5" t="s">
        <v>555</v>
      </c>
      <c r="B24" s="12" t="s">
        <v>268</v>
      </c>
      <c r="C24" s="12"/>
      <c r="D24" s="23" t="str">
        <f t="shared" ref="D24:D52" si="1">CONCATENATE(A24,": ",C24)</f>
        <v xml:space="preserve">APWORKS 2024.2 - PHASE 4: </v>
      </c>
      <c r="E24" s="13" t="s">
        <v>269</v>
      </c>
      <c r="F24" s="12" t="s">
        <v>270</v>
      </c>
      <c r="G24" s="13" t="s">
        <v>271</v>
      </c>
      <c r="H24" s="13" t="s">
        <v>272</v>
      </c>
    </row>
    <row r="25" spans="1:14" x14ac:dyDescent="0.25">
      <c r="A25" s="5" t="s">
        <v>555</v>
      </c>
      <c r="B25" s="14" t="s">
        <v>273</v>
      </c>
      <c r="C25" s="9"/>
      <c r="D25" s="23" t="str">
        <f t="shared" si="1"/>
        <v xml:space="preserve">APWORKS 2024.2 - PHASE 4: </v>
      </c>
      <c r="E25" s="10" t="s">
        <v>223</v>
      </c>
      <c r="F25" s="9" t="s">
        <v>274</v>
      </c>
      <c r="G25" s="10" t="s">
        <v>272</v>
      </c>
      <c r="H25" s="10" t="s">
        <v>275</v>
      </c>
    </row>
    <row r="26" spans="1:14" ht="30" x14ac:dyDescent="0.25">
      <c r="A26" s="5" t="s">
        <v>555</v>
      </c>
      <c r="B26" s="12" t="s">
        <v>276</v>
      </c>
      <c r="C26" s="5" t="s">
        <v>130</v>
      </c>
      <c r="D26" s="23" t="str">
        <f t="shared" si="1"/>
        <v>APWORKS 2024.2 - PHASE 4: Approve upto last level and auto post.</v>
      </c>
      <c r="E26" s="13" t="s">
        <v>255</v>
      </c>
      <c r="F26" s="12" t="s">
        <v>277</v>
      </c>
      <c r="G26" s="13" t="s">
        <v>275</v>
      </c>
      <c r="H26" s="13" t="s">
        <v>278</v>
      </c>
    </row>
    <row r="27" spans="1:14" ht="30" x14ac:dyDescent="0.25">
      <c r="A27" s="5" t="s">
        <v>555</v>
      </c>
      <c r="B27" s="12" t="s">
        <v>279</v>
      </c>
      <c r="C27" s="5" t="s">
        <v>150</v>
      </c>
      <c r="D27" s="23" t="str">
        <f t="shared" si="1"/>
        <v>APWORKS 2024.2 - PHASE 4: Currency Changes on Vendor Map</v>
      </c>
      <c r="E27" s="13" t="s">
        <v>227</v>
      </c>
      <c r="F27" s="12" t="s">
        <v>280</v>
      </c>
      <c r="G27" s="13" t="s">
        <v>275</v>
      </c>
      <c r="H27" s="13" t="s">
        <v>281</v>
      </c>
    </row>
    <row r="28" spans="1:14" x14ac:dyDescent="0.25">
      <c r="A28" s="5" t="s">
        <v>555</v>
      </c>
      <c r="B28" s="12" t="s">
        <v>282</v>
      </c>
      <c r="C28" s="5" t="s">
        <v>131</v>
      </c>
      <c r="D28" s="23" t="str">
        <f t="shared" si="1"/>
        <v>APWORKS 2024.2 - PHASE 4: Stamp multiple approvers.</v>
      </c>
      <c r="E28" s="13" t="s">
        <v>223</v>
      </c>
      <c r="F28" s="12" t="s">
        <v>283</v>
      </c>
      <c r="G28" s="13" t="s">
        <v>278</v>
      </c>
      <c r="H28" s="13" t="s">
        <v>281</v>
      </c>
    </row>
    <row r="29" spans="1:14" ht="30" x14ac:dyDescent="0.25">
      <c r="A29" s="5" t="s">
        <v>555</v>
      </c>
      <c r="B29" s="12" t="s">
        <v>284</v>
      </c>
      <c r="C29" s="12"/>
      <c r="D29" s="23" t="str">
        <f t="shared" si="1"/>
        <v xml:space="preserve">APWORKS 2024.2 - PHASE 4: </v>
      </c>
      <c r="E29" s="13" t="s">
        <v>210</v>
      </c>
      <c r="F29" s="12" t="s">
        <v>270</v>
      </c>
      <c r="G29" s="13" t="s">
        <v>281</v>
      </c>
      <c r="H29" s="13" t="s">
        <v>285</v>
      </c>
    </row>
    <row r="30" spans="1:14" x14ac:dyDescent="0.25">
      <c r="A30" s="5" t="s">
        <v>555</v>
      </c>
      <c r="B30" s="12" t="s">
        <v>286</v>
      </c>
      <c r="C30" s="5" t="s">
        <v>145</v>
      </c>
      <c r="D30" s="23" t="str">
        <f t="shared" si="1"/>
        <v>APWORKS 2024.2 - PHASE 4: EDI file updating and upload</v>
      </c>
      <c r="E30" s="13" t="s">
        <v>223</v>
      </c>
      <c r="F30" s="12" t="s">
        <v>287</v>
      </c>
      <c r="G30" s="13" t="s">
        <v>288</v>
      </c>
      <c r="H30" s="13" t="s">
        <v>289</v>
      </c>
    </row>
    <row r="31" spans="1:14" x14ac:dyDescent="0.25">
      <c r="A31" s="5" t="s">
        <v>555</v>
      </c>
      <c r="B31" s="12" t="s">
        <v>290</v>
      </c>
      <c r="C31" s="12"/>
      <c r="D31" s="23" t="str">
        <f t="shared" si="1"/>
        <v xml:space="preserve">APWORKS 2024.2 - PHASE 4: </v>
      </c>
      <c r="E31" s="13" t="s">
        <v>291</v>
      </c>
      <c r="F31" s="12" t="s">
        <v>292</v>
      </c>
      <c r="G31" s="13" t="s">
        <v>281</v>
      </c>
      <c r="H31" s="13" t="s">
        <v>281</v>
      </c>
    </row>
    <row r="32" spans="1:14" x14ac:dyDescent="0.25">
      <c r="A32" s="5" t="s">
        <v>555</v>
      </c>
      <c r="B32" s="12" t="s">
        <v>293</v>
      </c>
      <c r="C32" s="12"/>
      <c r="D32" s="23" t="str">
        <f t="shared" si="1"/>
        <v xml:space="preserve">APWORKS 2024.2 - PHASE 4: </v>
      </c>
      <c r="E32" s="13" t="s">
        <v>202</v>
      </c>
      <c r="F32" s="12" t="s">
        <v>203</v>
      </c>
      <c r="G32" s="13" t="s">
        <v>281</v>
      </c>
      <c r="H32" s="13" t="s">
        <v>294</v>
      </c>
    </row>
    <row r="33" spans="1:13" x14ac:dyDescent="0.25">
      <c r="A33" s="5" t="s">
        <v>555</v>
      </c>
      <c r="B33" s="12" t="s">
        <v>295</v>
      </c>
      <c r="C33" s="5" t="s">
        <v>134</v>
      </c>
      <c r="D33" s="23" t="str">
        <f t="shared" si="1"/>
        <v>APWORKS 2024.2 - PHASE 4: Production: Project should be available on summary as well.</v>
      </c>
      <c r="E33" s="13" t="s">
        <v>296</v>
      </c>
      <c r="F33" s="12" t="s">
        <v>297</v>
      </c>
      <c r="G33" s="13" t="s">
        <v>298</v>
      </c>
      <c r="H33" s="13" t="s">
        <v>299</v>
      </c>
      <c r="I33" s="29"/>
      <c r="J33" s="29"/>
      <c r="K33" s="29"/>
      <c r="L33" s="29">
        <v>4</v>
      </c>
      <c r="M33" s="29"/>
    </row>
    <row r="34" spans="1:13" x14ac:dyDescent="0.25">
      <c r="A34" s="5" t="s">
        <v>555</v>
      </c>
      <c r="B34" s="9" t="s">
        <v>300</v>
      </c>
      <c r="C34" s="5" t="s">
        <v>148</v>
      </c>
      <c r="D34" s="23" t="str">
        <f t="shared" si="1"/>
        <v>APWORKS 2024.2 - PHASE 4: Production: Auto populate lines based PO during scanning</v>
      </c>
      <c r="E34" s="10" t="s">
        <v>255</v>
      </c>
      <c r="F34" s="9" t="s">
        <v>301</v>
      </c>
      <c r="G34" s="10" t="s">
        <v>299</v>
      </c>
      <c r="H34" s="10" t="s">
        <v>299</v>
      </c>
      <c r="I34" s="29"/>
      <c r="J34" s="29"/>
      <c r="K34" s="29"/>
      <c r="L34" s="29">
        <v>4</v>
      </c>
      <c r="M34" s="29"/>
    </row>
    <row r="35" spans="1:13" x14ac:dyDescent="0.25">
      <c r="A35" s="5" t="s">
        <v>555</v>
      </c>
      <c r="B35" s="9" t="s">
        <v>302</v>
      </c>
      <c r="C35" s="5" t="s">
        <v>147</v>
      </c>
      <c r="D35" s="23" t="str">
        <f t="shared" si="1"/>
        <v>APWORKS 2024.2 - PHASE 4: Production: show keyvalue pairs for level2 mapping</v>
      </c>
      <c r="E35" s="10" t="s">
        <v>255</v>
      </c>
      <c r="F35" s="9" t="s">
        <v>303</v>
      </c>
      <c r="G35" s="10" t="s">
        <v>266</v>
      </c>
      <c r="H35" s="10" t="s">
        <v>288</v>
      </c>
      <c r="I35" s="29"/>
      <c r="J35" s="29"/>
      <c r="K35" s="29"/>
      <c r="L35" s="29">
        <v>4</v>
      </c>
      <c r="M35" s="29"/>
    </row>
    <row r="36" spans="1:13" x14ac:dyDescent="0.25">
      <c r="A36" s="5" t="s">
        <v>555</v>
      </c>
      <c r="B36" s="18" t="s">
        <v>304</v>
      </c>
      <c r="C36" s="12"/>
      <c r="D36" s="23" t="str">
        <f t="shared" si="1"/>
        <v xml:space="preserve">APWORKS 2024.2 - PHASE 4: </v>
      </c>
      <c r="E36" s="13" t="s">
        <v>241</v>
      </c>
      <c r="F36" s="16"/>
      <c r="G36" s="17"/>
      <c r="H36" s="17"/>
    </row>
    <row r="37" spans="1:13" ht="30" x14ac:dyDescent="0.25">
      <c r="A37" s="5" t="s">
        <v>555</v>
      </c>
      <c r="B37" s="9" t="s">
        <v>305</v>
      </c>
      <c r="C37" s="5" t="s">
        <v>52</v>
      </c>
      <c r="D37" s="23" t="str">
        <f t="shared" si="1"/>
        <v>APWORKS 2024.2 - PHASE 4: Route invoice from one company - company identification</v>
      </c>
      <c r="E37" s="10" t="s">
        <v>259</v>
      </c>
      <c r="F37" s="9" t="s">
        <v>306</v>
      </c>
      <c r="G37" s="10" t="s">
        <v>289</v>
      </c>
      <c r="H37" s="10" t="s">
        <v>307</v>
      </c>
      <c r="I37" s="29"/>
      <c r="J37" s="29"/>
      <c r="K37" s="29"/>
      <c r="L37" s="29">
        <v>28.4</v>
      </c>
      <c r="M37" s="29">
        <v>23</v>
      </c>
    </row>
    <row r="38" spans="1:13" x14ac:dyDescent="0.25">
      <c r="A38" s="5" t="s">
        <v>555</v>
      </c>
      <c r="B38" s="9" t="s">
        <v>309</v>
      </c>
      <c r="C38" s="5" t="s">
        <v>142</v>
      </c>
      <c r="D38" s="23" t="str">
        <f t="shared" si="1"/>
        <v>APWORKS 2024.2 - PHASE 4: A report to spot check the invoices processed</v>
      </c>
      <c r="E38" s="10" t="s">
        <v>210</v>
      </c>
      <c r="F38" s="9" t="s">
        <v>310</v>
      </c>
      <c r="G38" s="10" t="s">
        <v>288</v>
      </c>
      <c r="H38" s="10" t="s">
        <v>311</v>
      </c>
      <c r="I38" s="29"/>
      <c r="J38" s="29"/>
      <c r="K38" s="29"/>
      <c r="L38" s="29"/>
      <c r="M38" s="29">
        <v>3</v>
      </c>
    </row>
    <row r="39" spans="1:13" x14ac:dyDescent="0.25">
      <c r="A39" s="5" t="s">
        <v>555</v>
      </c>
      <c r="B39" s="9" t="s">
        <v>314</v>
      </c>
      <c r="C39" s="9"/>
      <c r="D39" s="23" t="str">
        <f t="shared" si="1"/>
        <v xml:space="preserve">APWORKS 2024.2 - PHASE 4: </v>
      </c>
      <c r="E39" s="10" t="s">
        <v>269</v>
      </c>
      <c r="F39" s="9" t="s">
        <v>315</v>
      </c>
      <c r="G39" s="10" t="s">
        <v>316</v>
      </c>
      <c r="H39" s="10" t="s">
        <v>267</v>
      </c>
      <c r="I39" s="29"/>
      <c r="J39" s="29"/>
      <c r="K39" s="29"/>
      <c r="L39" s="29"/>
      <c r="M39" s="29">
        <v>16</v>
      </c>
    </row>
    <row r="40" spans="1:13" x14ac:dyDescent="0.25">
      <c r="A40" s="5" t="s">
        <v>555</v>
      </c>
      <c r="B40" s="9" t="s">
        <v>317</v>
      </c>
      <c r="C40" s="5" t="s">
        <v>146</v>
      </c>
      <c r="D40" s="23" t="str">
        <f t="shared" si="1"/>
        <v>APWORKS 2024.2 - PHASE 4: PDF based broadcast invoices - Invoice Scan</v>
      </c>
      <c r="E40" s="10" t="s">
        <v>308</v>
      </c>
      <c r="F40" s="9" t="s">
        <v>306</v>
      </c>
      <c r="G40" s="10" t="s">
        <v>316</v>
      </c>
      <c r="H40" s="10" t="s">
        <v>318</v>
      </c>
    </row>
    <row r="41" spans="1:13" x14ac:dyDescent="0.25">
      <c r="A41" s="5" t="s">
        <v>555</v>
      </c>
      <c r="B41" s="9" t="s">
        <v>319</v>
      </c>
      <c r="C41" s="9"/>
      <c r="D41" s="23" t="str">
        <f t="shared" si="1"/>
        <v xml:space="preserve">APWORKS 2024.2 - PHASE 4: </v>
      </c>
      <c r="E41" s="10" t="s">
        <v>277</v>
      </c>
      <c r="F41" s="9" t="s">
        <v>320</v>
      </c>
      <c r="G41" s="10" t="s">
        <v>316</v>
      </c>
      <c r="H41" s="10" t="s">
        <v>321</v>
      </c>
    </row>
    <row r="42" spans="1:13" x14ac:dyDescent="0.25">
      <c r="A42" s="5" t="s">
        <v>555</v>
      </c>
      <c r="B42" s="9" t="s">
        <v>322</v>
      </c>
      <c r="C42" s="9"/>
      <c r="D42" s="23" t="str">
        <f t="shared" si="1"/>
        <v xml:space="preserve">APWORKS 2024.2 - PHASE 4: </v>
      </c>
      <c r="E42" s="10" t="s">
        <v>277</v>
      </c>
      <c r="F42" s="9" t="s">
        <v>315</v>
      </c>
      <c r="G42" s="10" t="s">
        <v>316</v>
      </c>
      <c r="H42" s="10" t="s">
        <v>267</v>
      </c>
    </row>
    <row r="43" spans="1:13" x14ac:dyDescent="0.25">
      <c r="A43" s="5" t="s">
        <v>555</v>
      </c>
      <c r="B43" s="12" t="s">
        <v>323</v>
      </c>
      <c r="C43" s="5" t="s">
        <v>155</v>
      </c>
      <c r="D43" s="23" t="str">
        <f t="shared" si="1"/>
        <v>APWORKS 2024.2 - PHASE 4: PDF based broadcast invoices - Import / Export lines</v>
      </c>
      <c r="E43" s="13" t="s">
        <v>241</v>
      </c>
      <c r="F43" s="12" t="s">
        <v>274</v>
      </c>
      <c r="G43" s="13" t="s">
        <v>316</v>
      </c>
      <c r="H43" s="13" t="s">
        <v>316</v>
      </c>
    </row>
    <row r="44" spans="1:13" x14ac:dyDescent="0.25">
      <c r="A44" s="5" t="s">
        <v>555</v>
      </c>
      <c r="B44" s="12" t="s">
        <v>324</v>
      </c>
      <c r="C44" s="5" t="s">
        <v>139</v>
      </c>
      <c r="D44" s="23" t="str">
        <f t="shared" si="1"/>
        <v>APWORKS 2024.2 - PHASE 4: Approval routing</v>
      </c>
      <c r="E44" s="13" t="s">
        <v>241</v>
      </c>
      <c r="F44" s="12" t="s">
        <v>274</v>
      </c>
      <c r="G44" s="13" t="s">
        <v>316</v>
      </c>
      <c r="H44" s="13" t="s">
        <v>316</v>
      </c>
    </row>
    <row r="45" spans="1:13" ht="30" x14ac:dyDescent="0.25">
      <c r="A45" s="5" t="s">
        <v>555</v>
      </c>
      <c r="B45" s="9" t="s">
        <v>325</v>
      </c>
      <c r="C45" s="9"/>
      <c r="D45" s="23" t="str">
        <f t="shared" si="1"/>
        <v xml:space="preserve">APWORKS 2024.2 - PHASE 4: </v>
      </c>
      <c r="E45" s="10" t="s">
        <v>326</v>
      </c>
      <c r="F45" s="9" t="s">
        <v>274</v>
      </c>
      <c r="G45" s="10" t="s">
        <v>288</v>
      </c>
      <c r="H45" s="10" t="s">
        <v>288</v>
      </c>
    </row>
    <row r="46" spans="1:13" x14ac:dyDescent="0.25">
      <c r="A46" s="5" t="s">
        <v>555</v>
      </c>
      <c r="B46" s="12" t="s">
        <v>327</v>
      </c>
      <c r="C46" s="12"/>
      <c r="D46" s="23" t="str">
        <f t="shared" si="1"/>
        <v xml:space="preserve">APWORKS 2024.2 - PHASE 4: </v>
      </c>
      <c r="E46" s="13" t="s">
        <v>241</v>
      </c>
      <c r="F46" s="16"/>
      <c r="G46" s="17"/>
      <c r="H46" s="17"/>
    </row>
    <row r="47" spans="1:13" x14ac:dyDescent="0.25">
      <c r="A47" s="5" t="s">
        <v>555</v>
      </c>
      <c r="B47" s="12" t="s">
        <v>328</v>
      </c>
      <c r="C47" s="12"/>
      <c r="D47" s="23" t="str">
        <f t="shared" si="1"/>
        <v xml:space="preserve">APWORKS 2024.2 - PHASE 4: </v>
      </c>
      <c r="E47" s="13" t="s">
        <v>223</v>
      </c>
      <c r="F47" s="12" t="s">
        <v>274</v>
      </c>
      <c r="G47" s="13" t="s">
        <v>311</v>
      </c>
      <c r="H47" s="13" t="s">
        <v>329</v>
      </c>
    </row>
    <row r="48" spans="1:13" x14ac:dyDescent="0.25">
      <c r="A48" s="5" t="s">
        <v>555</v>
      </c>
      <c r="B48" s="12" t="s">
        <v>330</v>
      </c>
      <c r="C48" s="12"/>
      <c r="D48" s="23" t="str">
        <f t="shared" si="1"/>
        <v xml:space="preserve">APWORKS 2024.2 - PHASE 4: </v>
      </c>
      <c r="E48" s="13" t="s">
        <v>241</v>
      </c>
      <c r="F48" s="12" t="s">
        <v>331</v>
      </c>
      <c r="G48" s="13" t="s">
        <v>266</v>
      </c>
      <c r="H48" s="13" t="s">
        <v>266</v>
      </c>
    </row>
    <row r="49" spans="1:14" x14ac:dyDescent="0.25">
      <c r="A49" s="5" t="s">
        <v>555</v>
      </c>
      <c r="B49" s="9" t="s">
        <v>332</v>
      </c>
      <c r="C49" s="5" t="s">
        <v>333</v>
      </c>
      <c r="D49" s="23" t="str">
        <f t="shared" si="1"/>
        <v>APWORKS 2024.2 - PHASE 4: Vendor mapping enhancement for Non-media</v>
      </c>
      <c r="E49" s="10" t="s">
        <v>241</v>
      </c>
      <c r="F49" s="9" t="s">
        <v>274</v>
      </c>
      <c r="G49" s="10" t="s">
        <v>266</v>
      </c>
      <c r="H49" s="10" t="s">
        <v>266</v>
      </c>
    </row>
    <row r="50" spans="1:14" x14ac:dyDescent="0.25">
      <c r="A50" s="5" t="s">
        <v>555</v>
      </c>
      <c r="B50" s="12" t="s">
        <v>334</v>
      </c>
      <c r="C50" s="12"/>
      <c r="D50" s="23" t="str">
        <f t="shared" si="1"/>
        <v xml:space="preserve">APWORKS 2024.2 - PHASE 4: </v>
      </c>
      <c r="E50" s="13" t="s">
        <v>202</v>
      </c>
      <c r="F50" s="12" t="s">
        <v>255</v>
      </c>
      <c r="G50" s="13" t="s">
        <v>266</v>
      </c>
      <c r="H50" s="13" t="s">
        <v>335</v>
      </c>
    </row>
    <row r="51" spans="1:14" x14ac:dyDescent="0.25">
      <c r="A51" s="5" t="s">
        <v>555</v>
      </c>
      <c r="B51" s="12" t="s">
        <v>336</v>
      </c>
      <c r="C51" s="12"/>
      <c r="D51" s="23" t="str">
        <f t="shared" si="1"/>
        <v xml:space="preserve">APWORKS 2024.2 - PHASE 4: </v>
      </c>
      <c r="E51" s="13" t="s">
        <v>241</v>
      </c>
      <c r="F51" s="12" t="s">
        <v>274</v>
      </c>
      <c r="G51" s="13" t="s">
        <v>266</v>
      </c>
      <c r="H51" s="13" t="s">
        <v>266</v>
      </c>
    </row>
    <row r="52" spans="1:14" x14ac:dyDescent="0.25">
      <c r="A52" s="5" t="s">
        <v>555</v>
      </c>
      <c r="B52" s="12" t="s">
        <v>337</v>
      </c>
      <c r="C52" s="12"/>
      <c r="D52" s="23" t="str">
        <f t="shared" si="1"/>
        <v xml:space="preserve">APWORKS 2024.2 - PHASE 4: </v>
      </c>
      <c r="E52" s="13" t="s">
        <v>241</v>
      </c>
      <c r="F52" s="16"/>
      <c r="G52" s="17"/>
      <c r="H52" s="17"/>
    </row>
    <row r="53" spans="1:14" s="8" customFormat="1" x14ac:dyDescent="0.25">
      <c r="A53" s="6" t="s">
        <v>558</v>
      </c>
      <c r="B53" s="6" t="s">
        <v>338</v>
      </c>
      <c r="C53" s="6"/>
      <c r="D53" s="6" t="str">
        <f>CONCATENATE(A53,": ",B53)</f>
        <v>:          Sprint 5</v>
      </c>
      <c r="E53" s="7" t="s">
        <v>308</v>
      </c>
      <c r="F53" s="6" t="s">
        <v>194</v>
      </c>
      <c r="G53" s="7" t="s">
        <v>190</v>
      </c>
      <c r="H53" s="7" t="s">
        <v>195</v>
      </c>
      <c r="I53" s="28"/>
      <c r="J53" s="28"/>
      <c r="K53" s="28"/>
      <c r="L53" s="28"/>
      <c r="M53" s="28"/>
      <c r="N53" s="28"/>
    </row>
    <row r="54" spans="1:14" x14ac:dyDescent="0.25">
      <c r="A54" s="5" t="s">
        <v>555</v>
      </c>
      <c r="B54" s="12" t="s">
        <v>339</v>
      </c>
      <c r="C54" s="5" t="s">
        <v>154</v>
      </c>
      <c r="D54" s="23" t="str">
        <f>CONCATENATE(A54,": ",C54)</f>
        <v>APWORKS 2024.2 - PHASE 4: Google Drive Setup (company configuration UI)</v>
      </c>
      <c r="E54" s="13" t="s">
        <v>308</v>
      </c>
      <c r="F54" s="12" t="s">
        <v>306</v>
      </c>
      <c r="G54" s="13" t="s">
        <v>340</v>
      </c>
      <c r="H54" s="13" t="s">
        <v>195</v>
      </c>
    </row>
    <row r="55" spans="1:14" x14ac:dyDescent="0.25">
      <c r="A55" s="5" t="s">
        <v>555</v>
      </c>
      <c r="B55" s="12" t="s">
        <v>341</v>
      </c>
      <c r="C55" s="12"/>
      <c r="D55" s="23" t="str">
        <f>CONCATENATE(A55,": ",C55)</f>
        <v xml:space="preserve">APWORKS 2024.2 - PHASE 4: </v>
      </c>
      <c r="E55" s="13" t="s">
        <v>241</v>
      </c>
      <c r="F55" s="12" t="s">
        <v>274</v>
      </c>
      <c r="G55" s="13" t="s">
        <v>190</v>
      </c>
      <c r="H55" s="13" t="s">
        <v>190</v>
      </c>
    </row>
    <row r="56" spans="1:14" s="8" customFormat="1" x14ac:dyDescent="0.25">
      <c r="A56" s="6" t="s">
        <v>558</v>
      </c>
      <c r="B56" s="6" t="s">
        <v>342</v>
      </c>
      <c r="C56" s="6"/>
      <c r="D56" s="6" t="str">
        <f>CONCATENATE(A56,": ",B56)</f>
        <v>:          Sprint #6</v>
      </c>
      <c r="E56" s="7" t="s">
        <v>241</v>
      </c>
      <c r="F56" s="6" t="s">
        <v>194</v>
      </c>
      <c r="G56" s="7" t="s">
        <v>190</v>
      </c>
      <c r="H56" s="7" t="s">
        <v>195</v>
      </c>
      <c r="I56" s="28"/>
      <c r="J56" s="28"/>
      <c r="K56" s="28"/>
      <c r="L56" s="28"/>
      <c r="M56" s="28"/>
      <c r="N56" s="28"/>
    </row>
    <row r="57" spans="1:14" x14ac:dyDescent="0.25">
      <c r="A57" s="5" t="s">
        <v>514</v>
      </c>
      <c r="B57" s="9" t="s">
        <v>343</v>
      </c>
      <c r="C57" s="9"/>
      <c r="D57" s="23" t="str">
        <f t="shared" ref="D57:D88" si="2">CONCATENATE(A57,": ",C57)</f>
        <v xml:space="preserve">APWORKS 2024.2 - PHASE 6: </v>
      </c>
      <c r="E57" s="10" t="s">
        <v>241</v>
      </c>
      <c r="F57" s="9" t="s">
        <v>344</v>
      </c>
      <c r="G57" s="10" t="s">
        <v>311</v>
      </c>
      <c r="H57" s="10" t="s">
        <v>195</v>
      </c>
    </row>
    <row r="58" spans="1:14" x14ac:dyDescent="0.25">
      <c r="A58" s="5" t="s">
        <v>514</v>
      </c>
      <c r="B58" s="12" t="s">
        <v>345</v>
      </c>
      <c r="C58" s="12"/>
      <c r="D58" s="23" t="str">
        <f t="shared" si="2"/>
        <v xml:space="preserve">APWORKS 2024.2 - PHASE 6: </v>
      </c>
      <c r="E58" s="13" t="s">
        <v>241</v>
      </c>
      <c r="F58" s="12" t="s">
        <v>331</v>
      </c>
      <c r="G58" s="13" t="s">
        <v>195</v>
      </c>
      <c r="H58" s="13" t="s">
        <v>195</v>
      </c>
    </row>
    <row r="59" spans="1:14" x14ac:dyDescent="0.25">
      <c r="A59" s="5" t="s">
        <v>514</v>
      </c>
      <c r="B59" s="9" t="s">
        <v>346</v>
      </c>
      <c r="C59" s="9"/>
      <c r="D59" s="23" t="str">
        <f t="shared" si="2"/>
        <v xml:space="preserve">APWORKS 2024.2 - PHASE 6: </v>
      </c>
      <c r="E59" s="10" t="s">
        <v>241</v>
      </c>
      <c r="F59" s="9" t="s">
        <v>331</v>
      </c>
      <c r="G59" s="10" t="s">
        <v>347</v>
      </c>
      <c r="H59" s="10" t="s">
        <v>347</v>
      </c>
    </row>
    <row r="60" spans="1:14" ht="30" x14ac:dyDescent="0.25">
      <c r="A60" s="5" t="s">
        <v>514</v>
      </c>
      <c r="B60" s="9" t="s">
        <v>348</v>
      </c>
      <c r="C60" s="9"/>
      <c r="D60" s="23" t="str">
        <f t="shared" si="2"/>
        <v xml:space="preserve">APWORKS 2024.2 - PHASE 6: </v>
      </c>
      <c r="E60" s="10" t="s">
        <v>241</v>
      </c>
      <c r="F60" s="9" t="s">
        <v>331</v>
      </c>
      <c r="G60" s="10" t="s">
        <v>347</v>
      </c>
      <c r="H60" s="10" t="s">
        <v>347</v>
      </c>
    </row>
    <row r="61" spans="1:14" ht="30" x14ac:dyDescent="0.25">
      <c r="A61" s="5" t="s">
        <v>514</v>
      </c>
      <c r="B61" s="9" t="s">
        <v>349</v>
      </c>
      <c r="C61" s="9"/>
      <c r="D61" s="23" t="str">
        <f t="shared" si="2"/>
        <v xml:space="preserve">APWORKS 2024.2 - PHASE 6: </v>
      </c>
      <c r="E61" s="10" t="s">
        <v>241</v>
      </c>
      <c r="F61" s="9" t="s">
        <v>350</v>
      </c>
      <c r="G61" s="10" t="s">
        <v>190</v>
      </c>
      <c r="H61" s="10" t="s">
        <v>347</v>
      </c>
    </row>
    <row r="62" spans="1:14" ht="30" x14ac:dyDescent="0.25">
      <c r="A62" s="5" t="s">
        <v>514</v>
      </c>
      <c r="B62" s="9" t="s">
        <v>351</v>
      </c>
      <c r="C62" s="9"/>
      <c r="D62" s="23" t="str">
        <f t="shared" si="2"/>
        <v xml:space="preserve">APWORKS 2024.2 - PHASE 6: </v>
      </c>
      <c r="E62" s="10" t="s">
        <v>241</v>
      </c>
      <c r="F62" s="9" t="s">
        <v>350</v>
      </c>
      <c r="G62" s="10" t="s">
        <v>190</v>
      </c>
      <c r="H62" s="10" t="s">
        <v>347</v>
      </c>
    </row>
    <row r="63" spans="1:14" x14ac:dyDescent="0.25">
      <c r="A63" s="5" t="s">
        <v>514</v>
      </c>
      <c r="B63" s="12" t="s">
        <v>352</v>
      </c>
      <c r="C63" s="12"/>
      <c r="D63" s="23" t="str">
        <f t="shared" si="2"/>
        <v xml:space="preserve">APWORKS 2024.2 - PHASE 6: </v>
      </c>
      <c r="E63" s="13" t="s">
        <v>241</v>
      </c>
      <c r="F63" s="12" t="s">
        <v>274</v>
      </c>
      <c r="G63" s="13" t="s">
        <v>190</v>
      </c>
      <c r="H63" s="13" t="s">
        <v>190</v>
      </c>
    </row>
    <row r="64" spans="1:14" x14ac:dyDescent="0.25">
      <c r="A64" s="5" t="s">
        <v>514</v>
      </c>
      <c r="B64" s="12" t="s">
        <v>353</v>
      </c>
      <c r="C64" s="12"/>
      <c r="D64" s="23" t="str">
        <f t="shared" si="2"/>
        <v xml:space="preserve">APWORKS 2024.2 - PHASE 6: </v>
      </c>
      <c r="E64" s="13" t="s">
        <v>241</v>
      </c>
      <c r="F64" s="16"/>
      <c r="G64" s="17"/>
      <c r="H64" s="17"/>
    </row>
    <row r="65" spans="1:8" x14ac:dyDescent="0.25">
      <c r="A65" s="5" t="s">
        <v>514</v>
      </c>
      <c r="B65" s="12" t="s">
        <v>354</v>
      </c>
      <c r="C65" s="12"/>
      <c r="D65" s="23" t="str">
        <f t="shared" si="2"/>
        <v xml:space="preserve">APWORKS 2024.2 - PHASE 6: </v>
      </c>
      <c r="E65" s="13" t="s">
        <v>241</v>
      </c>
      <c r="F65" s="12" t="s">
        <v>274</v>
      </c>
      <c r="G65" s="13" t="s">
        <v>190</v>
      </c>
      <c r="H65" s="13" t="s">
        <v>190</v>
      </c>
    </row>
    <row r="66" spans="1:8" x14ac:dyDescent="0.25">
      <c r="A66" s="5" t="s">
        <v>514</v>
      </c>
      <c r="B66" s="12" t="s">
        <v>355</v>
      </c>
      <c r="C66" s="12"/>
      <c r="D66" s="23" t="str">
        <f t="shared" si="2"/>
        <v xml:space="preserve">APWORKS 2024.2 - PHASE 6: </v>
      </c>
      <c r="E66" s="13" t="s">
        <v>241</v>
      </c>
      <c r="F66" s="16"/>
      <c r="G66" s="17"/>
      <c r="H66" s="17"/>
    </row>
    <row r="67" spans="1:8" x14ac:dyDescent="0.25">
      <c r="A67" s="5" t="s">
        <v>514</v>
      </c>
      <c r="B67" s="12" t="s">
        <v>356</v>
      </c>
      <c r="C67" s="12"/>
      <c r="D67" s="23" t="str">
        <f t="shared" si="2"/>
        <v xml:space="preserve">APWORKS 2024.2 - PHASE 6: </v>
      </c>
      <c r="E67" s="13" t="s">
        <v>241</v>
      </c>
      <c r="F67" s="16"/>
      <c r="G67" s="17"/>
      <c r="H67" s="17"/>
    </row>
    <row r="68" spans="1:8" x14ac:dyDescent="0.25">
      <c r="A68" s="5" t="s">
        <v>514</v>
      </c>
      <c r="B68" s="12" t="s">
        <v>357</v>
      </c>
      <c r="C68" s="12"/>
      <c r="D68" s="23" t="str">
        <f t="shared" si="2"/>
        <v xml:space="preserve">APWORKS 2024.2 - PHASE 6: </v>
      </c>
      <c r="E68" s="13" t="s">
        <v>259</v>
      </c>
      <c r="F68" s="12" t="s">
        <v>358</v>
      </c>
      <c r="G68" s="13" t="s">
        <v>190</v>
      </c>
      <c r="H68" s="13" t="s">
        <v>275</v>
      </c>
    </row>
    <row r="69" spans="1:8" x14ac:dyDescent="0.25">
      <c r="A69" s="5" t="s">
        <v>514</v>
      </c>
      <c r="B69" s="19" t="s">
        <v>359</v>
      </c>
      <c r="C69" s="19"/>
      <c r="D69" s="23" t="str">
        <f t="shared" si="2"/>
        <v xml:space="preserve">APWORKS 2024.2 - PHASE 6: </v>
      </c>
      <c r="E69" s="20" t="s">
        <v>259</v>
      </c>
      <c r="F69" s="16"/>
      <c r="G69" s="20" t="s">
        <v>190</v>
      </c>
      <c r="H69" s="20" t="s">
        <v>275</v>
      </c>
    </row>
    <row r="70" spans="1:8" x14ac:dyDescent="0.25">
      <c r="A70" s="5" t="s">
        <v>514</v>
      </c>
      <c r="B70" s="9" t="s">
        <v>360</v>
      </c>
      <c r="C70" s="9"/>
      <c r="D70" s="23" t="str">
        <f t="shared" si="2"/>
        <v xml:space="preserve">APWORKS 2024.2 - PHASE 6: </v>
      </c>
      <c r="E70" s="10" t="s">
        <v>361</v>
      </c>
      <c r="F70" s="9" t="s">
        <v>362</v>
      </c>
      <c r="G70" s="10" t="s">
        <v>208</v>
      </c>
      <c r="H70" s="10" t="s">
        <v>363</v>
      </c>
    </row>
    <row r="71" spans="1:8" x14ac:dyDescent="0.25">
      <c r="A71" s="5" t="s">
        <v>514</v>
      </c>
      <c r="B71" s="9" t="s">
        <v>364</v>
      </c>
      <c r="C71" s="9"/>
      <c r="D71" s="23" t="str">
        <f t="shared" si="2"/>
        <v xml:space="preserve">APWORKS 2024.2 - PHASE 6: </v>
      </c>
      <c r="E71" s="10" t="s">
        <v>365</v>
      </c>
      <c r="F71" s="9" t="s">
        <v>366</v>
      </c>
      <c r="G71" s="10" t="s">
        <v>208</v>
      </c>
      <c r="H71" s="10" t="s">
        <v>367</v>
      </c>
    </row>
    <row r="72" spans="1:8" x14ac:dyDescent="0.25">
      <c r="A72" s="5" t="s">
        <v>514</v>
      </c>
      <c r="B72" s="9" t="s">
        <v>368</v>
      </c>
      <c r="C72" s="9"/>
      <c r="D72" s="23" t="str">
        <f t="shared" si="2"/>
        <v xml:space="preserve">APWORKS 2024.2 - PHASE 6: </v>
      </c>
      <c r="E72" s="10" t="s">
        <v>365</v>
      </c>
      <c r="F72" s="9" t="s">
        <v>366</v>
      </c>
      <c r="G72" s="10" t="s">
        <v>208</v>
      </c>
      <c r="H72" s="10" t="s">
        <v>367</v>
      </c>
    </row>
    <row r="73" spans="1:8" ht="30" x14ac:dyDescent="0.25">
      <c r="A73" s="5" t="s">
        <v>514</v>
      </c>
      <c r="B73" s="12" t="s">
        <v>369</v>
      </c>
      <c r="C73" t="s">
        <v>11</v>
      </c>
      <c r="D73" s="23" t="str">
        <f t="shared" si="2"/>
        <v>APWORKS 2024.2 - PHASE 6: Google Drive integration. (Setup and Integration development)</v>
      </c>
      <c r="E73" s="13" t="s">
        <v>255</v>
      </c>
      <c r="F73" s="12" t="s">
        <v>277</v>
      </c>
      <c r="G73" s="13" t="s">
        <v>208</v>
      </c>
      <c r="H73" s="13" t="s">
        <v>370</v>
      </c>
    </row>
    <row r="74" spans="1:8" ht="30" x14ac:dyDescent="0.25">
      <c r="A74" s="5" t="s">
        <v>514</v>
      </c>
      <c r="B74" s="12" t="s">
        <v>371</v>
      </c>
      <c r="C74" t="s">
        <v>7</v>
      </c>
      <c r="D74" s="23" t="str">
        <f t="shared" si="2"/>
        <v>APWORKS 2024.2 - PHASE 6: Ability to automatically attach additional documents to Invoice</v>
      </c>
      <c r="E74" s="13" t="s">
        <v>372</v>
      </c>
      <c r="F74" s="12" t="s">
        <v>373</v>
      </c>
      <c r="G74" s="13" t="s">
        <v>212</v>
      </c>
      <c r="H74" s="13" t="s">
        <v>250</v>
      </c>
    </row>
    <row r="75" spans="1:8" ht="45" x14ac:dyDescent="0.25">
      <c r="A75" s="5" t="s">
        <v>514</v>
      </c>
      <c r="B75" s="12" t="s">
        <v>374</v>
      </c>
      <c r="C75" s="12"/>
      <c r="D75" s="23" t="str">
        <f t="shared" si="2"/>
        <v xml:space="preserve">APWORKS 2024.2 - PHASE 6: </v>
      </c>
      <c r="E75" s="13" t="s">
        <v>372</v>
      </c>
      <c r="F75" s="12" t="s">
        <v>373</v>
      </c>
      <c r="G75" s="13" t="s">
        <v>246</v>
      </c>
      <c r="H75" s="13" t="s">
        <v>216</v>
      </c>
    </row>
    <row r="76" spans="1:8" x14ac:dyDescent="0.25">
      <c r="A76" s="5" t="s">
        <v>514</v>
      </c>
      <c r="B76" s="9" t="s">
        <v>375</v>
      </c>
      <c r="C76" s="9"/>
      <c r="D76" s="23" t="str">
        <f t="shared" si="2"/>
        <v xml:space="preserve">APWORKS 2024.2 - PHASE 6: </v>
      </c>
      <c r="E76" s="10" t="s">
        <v>269</v>
      </c>
      <c r="F76" s="9" t="s">
        <v>306</v>
      </c>
      <c r="G76" s="10" t="s">
        <v>216</v>
      </c>
      <c r="H76" s="10" t="s">
        <v>376</v>
      </c>
    </row>
    <row r="77" spans="1:8" x14ac:dyDescent="0.25">
      <c r="A77" s="5" t="s">
        <v>514</v>
      </c>
      <c r="B77" s="21" t="s">
        <v>377</v>
      </c>
      <c r="C77" s="21"/>
      <c r="D77" s="23" t="str">
        <f t="shared" si="2"/>
        <v xml:space="preserve">APWORKS 2024.2 - PHASE 6: </v>
      </c>
      <c r="E77" s="22" t="s">
        <v>255</v>
      </c>
      <c r="F77" s="21" t="s">
        <v>312</v>
      </c>
      <c r="G77" s="22" t="s">
        <v>208</v>
      </c>
      <c r="H77" s="22" t="s">
        <v>370</v>
      </c>
    </row>
    <row r="78" spans="1:8" x14ac:dyDescent="0.25">
      <c r="A78" s="5" t="s">
        <v>514</v>
      </c>
      <c r="B78" s="12" t="s">
        <v>378</v>
      </c>
      <c r="C78" t="s">
        <v>114</v>
      </c>
      <c r="D78" s="23" t="str">
        <f t="shared" si="2"/>
        <v>APWORKS 2024.2 - PHASE 6: Broadcast Invoice: User Group Management Changes</v>
      </c>
      <c r="E78" s="13" t="s">
        <v>379</v>
      </c>
      <c r="F78" s="16"/>
      <c r="G78" s="17"/>
      <c r="H78" s="17"/>
    </row>
    <row r="79" spans="1:8" x14ac:dyDescent="0.25">
      <c r="A79" s="5" t="s">
        <v>514</v>
      </c>
      <c r="B79" s="12" t="s">
        <v>380</v>
      </c>
      <c r="C79" s="12"/>
      <c r="D79" s="23" t="str">
        <f t="shared" si="2"/>
        <v xml:space="preserve">APWORKS 2024.2 - PHASE 6: </v>
      </c>
      <c r="E79" s="13" t="s">
        <v>241</v>
      </c>
      <c r="F79" s="16"/>
      <c r="G79" s="17"/>
      <c r="H79" s="17"/>
    </row>
    <row r="80" spans="1:8" x14ac:dyDescent="0.25">
      <c r="A80" s="5" t="s">
        <v>514</v>
      </c>
      <c r="B80" s="12" t="s">
        <v>381</v>
      </c>
      <c r="C80" t="s">
        <v>111</v>
      </c>
      <c r="D80" s="23" t="str">
        <f t="shared" si="2"/>
        <v>APWORKS 2024.2 - PHASE 6: Broadcast Invoice: Manage Invoice Models List</v>
      </c>
      <c r="E80" s="13" t="s">
        <v>241</v>
      </c>
      <c r="F80" s="16"/>
      <c r="G80" s="17"/>
      <c r="H80" s="17"/>
    </row>
    <row r="81" spans="1:8" x14ac:dyDescent="0.25">
      <c r="A81" s="5" t="s">
        <v>514</v>
      </c>
      <c r="B81" s="12" t="s">
        <v>382</v>
      </c>
      <c r="C81" t="s">
        <v>115</v>
      </c>
      <c r="D81" s="23" t="str">
        <f t="shared" si="2"/>
        <v>APWORKS 2024.2 - PHASE 6: Broadcast Invoice: Manage Non-Mapped Broadcast Invoices</v>
      </c>
      <c r="E81" s="13" t="s">
        <v>241</v>
      </c>
      <c r="F81" s="16"/>
      <c r="G81" s="17"/>
      <c r="H81" s="17"/>
    </row>
    <row r="82" spans="1:8" x14ac:dyDescent="0.25">
      <c r="A82" s="5" t="s">
        <v>514</v>
      </c>
      <c r="B82" s="12" t="s">
        <v>383</v>
      </c>
      <c r="C82" t="s">
        <v>17</v>
      </c>
      <c r="D82" s="23" t="str">
        <f t="shared" si="2"/>
        <v>APWORKS 2024.2 - PHASE 6: Broadcast Invoice: EDI File Processing</v>
      </c>
      <c r="E82" s="13" t="s">
        <v>308</v>
      </c>
      <c r="F82" s="12" t="s">
        <v>306</v>
      </c>
      <c r="G82" s="13" t="s">
        <v>216</v>
      </c>
      <c r="H82" s="13" t="s">
        <v>376</v>
      </c>
    </row>
    <row r="83" spans="1:8" x14ac:dyDescent="0.25">
      <c r="A83" s="5" t="s">
        <v>514</v>
      </c>
      <c r="B83" s="12" t="s">
        <v>384</v>
      </c>
      <c r="C83" t="s">
        <v>48</v>
      </c>
      <c r="D83" s="23" t="str">
        <f t="shared" si="2"/>
        <v>APWORKS 2024.2 - PHASE 6: Broadcast Invoice: Invoice View UI</v>
      </c>
      <c r="E83" s="13" t="s">
        <v>223</v>
      </c>
      <c r="F83" s="12" t="s">
        <v>287</v>
      </c>
      <c r="G83" s="13" t="s">
        <v>385</v>
      </c>
      <c r="H83" s="13" t="s">
        <v>386</v>
      </c>
    </row>
    <row r="84" spans="1:8" x14ac:dyDescent="0.25">
      <c r="A84" s="5" t="s">
        <v>514</v>
      </c>
      <c r="B84" s="12" t="s">
        <v>387</v>
      </c>
      <c r="C84" t="s">
        <v>19</v>
      </c>
      <c r="D84" s="23" t="str">
        <f t="shared" si="2"/>
        <v>APWORKS 2024.2 - PHASE 6: Broadcast Invoice: PDF file generation</v>
      </c>
      <c r="E84" s="13" t="s">
        <v>296</v>
      </c>
      <c r="F84" s="12" t="s">
        <v>297</v>
      </c>
      <c r="G84" s="13" t="s">
        <v>200</v>
      </c>
      <c r="H84" s="13" t="s">
        <v>385</v>
      </c>
    </row>
    <row r="85" spans="1:8" ht="45" x14ac:dyDescent="0.25">
      <c r="A85" s="5" t="s">
        <v>514</v>
      </c>
      <c r="B85" s="12" t="s">
        <v>388</v>
      </c>
      <c r="C85" t="s">
        <v>22</v>
      </c>
      <c r="D85" s="23" t="str">
        <f t="shared" si="2"/>
        <v>APWORKS 2024.2 - PHASE 6: Customer Information: Select Client on Vendor Invoice</v>
      </c>
      <c r="E85" s="13" t="s">
        <v>202</v>
      </c>
      <c r="F85" s="12" t="s">
        <v>203</v>
      </c>
      <c r="G85" s="13" t="s">
        <v>246</v>
      </c>
      <c r="H85" s="13" t="s">
        <v>246</v>
      </c>
    </row>
    <row r="86" spans="1:8" ht="45" x14ac:dyDescent="0.25">
      <c r="A86" s="5" t="s">
        <v>514</v>
      </c>
      <c r="B86" s="12" t="s">
        <v>389</v>
      </c>
      <c r="C86" s="12"/>
      <c r="D86" s="23" t="str">
        <f t="shared" si="2"/>
        <v xml:space="preserve">APWORKS 2024.2 - PHASE 6: </v>
      </c>
      <c r="E86" s="13" t="s">
        <v>308</v>
      </c>
      <c r="F86" s="12" t="s">
        <v>306</v>
      </c>
      <c r="G86" s="13" t="s">
        <v>250</v>
      </c>
      <c r="H86" s="13" t="s">
        <v>390</v>
      </c>
    </row>
    <row r="87" spans="1:8" ht="30" x14ac:dyDescent="0.25">
      <c r="A87" s="5" t="s">
        <v>514</v>
      </c>
      <c r="B87" s="12" t="s">
        <v>391</v>
      </c>
      <c r="C87" s="12"/>
      <c r="D87" s="23" t="str">
        <f t="shared" si="2"/>
        <v xml:space="preserve">APWORKS 2024.2 - PHASE 6: </v>
      </c>
      <c r="E87" s="13" t="s">
        <v>296</v>
      </c>
      <c r="F87" s="12" t="s">
        <v>297</v>
      </c>
      <c r="G87" s="13" t="s">
        <v>246</v>
      </c>
      <c r="H87" s="13" t="s">
        <v>257</v>
      </c>
    </row>
    <row r="88" spans="1:8" ht="30" x14ac:dyDescent="0.25">
      <c r="A88" s="5" t="s">
        <v>514</v>
      </c>
      <c r="B88" s="12" t="s">
        <v>392</v>
      </c>
      <c r="C88" s="12"/>
      <c r="D88" s="23" t="str">
        <f t="shared" si="2"/>
        <v xml:space="preserve">APWORKS 2024.2 - PHASE 6: </v>
      </c>
      <c r="E88" s="13" t="s">
        <v>255</v>
      </c>
      <c r="F88" s="12" t="s">
        <v>393</v>
      </c>
      <c r="G88" s="13" t="s">
        <v>261</v>
      </c>
      <c r="H88" s="13" t="s">
        <v>394</v>
      </c>
    </row>
    <row r="89" spans="1:8" x14ac:dyDescent="0.25">
      <c r="A89" s="5" t="s">
        <v>514</v>
      </c>
      <c r="B89" s="12" t="s">
        <v>395</v>
      </c>
      <c r="C89" s="12"/>
      <c r="D89" s="23" t="str">
        <f t="shared" ref="D89:D120" si="3">CONCATENATE(A89,": ",C89)</f>
        <v xml:space="preserve">APWORKS 2024.2 - PHASE 6: </v>
      </c>
      <c r="E89" s="13" t="s">
        <v>269</v>
      </c>
      <c r="F89" s="12" t="s">
        <v>396</v>
      </c>
      <c r="G89" s="13" t="s">
        <v>246</v>
      </c>
      <c r="H89" s="13" t="s">
        <v>367</v>
      </c>
    </row>
    <row r="90" spans="1:8" x14ac:dyDescent="0.25">
      <c r="A90" s="5" t="s">
        <v>514</v>
      </c>
      <c r="B90" s="9" t="s">
        <v>397</v>
      </c>
      <c r="C90" s="9"/>
      <c r="D90" s="23" t="str">
        <f t="shared" si="3"/>
        <v xml:space="preserve">APWORKS 2024.2 - PHASE 6: </v>
      </c>
      <c r="E90" s="10" t="s">
        <v>398</v>
      </c>
      <c r="F90" s="9" t="s">
        <v>399</v>
      </c>
      <c r="G90" s="10" t="s">
        <v>288</v>
      </c>
      <c r="H90" s="10" t="s">
        <v>400</v>
      </c>
    </row>
    <row r="91" spans="1:8" x14ac:dyDescent="0.25">
      <c r="A91" s="5" t="s">
        <v>514</v>
      </c>
      <c r="B91" s="12" t="s">
        <v>300</v>
      </c>
      <c r="C91" s="12"/>
      <c r="D91" s="23" t="str">
        <f t="shared" si="3"/>
        <v xml:space="preserve">APWORKS 2024.2 - PHASE 6: </v>
      </c>
      <c r="E91" s="13" t="s">
        <v>202</v>
      </c>
      <c r="F91" s="12" t="s">
        <v>401</v>
      </c>
      <c r="G91" s="13" t="s">
        <v>288</v>
      </c>
      <c r="H91" s="13" t="s">
        <v>288</v>
      </c>
    </row>
    <row r="92" spans="1:8" x14ac:dyDescent="0.25">
      <c r="A92" s="5" t="s">
        <v>514</v>
      </c>
      <c r="B92" s="12" t="s">
        <v>295</v>
      </c>
      <c r="C92" s="12"/>
      <c r="D92" s="23" t="str">
        <f t="shared" si="3"/>
        <v xml:space="preserve">APWORKS 2024.2 - PHASE 6: </v>
      </c>
      <c r="E92" s="13" t="s">
        <v>202</v>
      </c>
      <c r="F92" s="12" t="s">
        <v>402</v>
      </c>
      <c r="G92" s="13" t="s">
        <v>288</v>
      </c>
      <c r="H92" s="13" t="s">
        <v>289</v>
      </c>
    </row>
    <row r="93" spans="1:8" x14ac:dyDescent="0.25">
      <c r="A93" s="5" t="s">
        <v>514</v>
      </c>
      <c r="B93" s="12" t="s">
        <v>302</v>
      </c>
      <c r="C93" s="12"/>
      <c r="D93" s="23" t="str">
        <f t="shared" si="3"/>
        <v xml:space="preserve">APWORKS 2024.2 - PHASE 6: </v>
      </c>
      <c r="E93" s="13" t="s">
        <v>202</v>
      </c>
      <c r="F93" s="12" t="s">
        <v>402</v>
      </c>
      <c r="G93" s="13" t="s">
        <v>289</v>
      </c>
      <c r="H93" s="13" t="s">
        <v>289</v>
      </c>
    </row>
    <row r="94" spans="1:8" ht="30" x14ac:dyDescent="0.25">
      <c r="A94" s="5" t="s">
        <v>514</v>
      </c>
      <c r="B94" s="9" t="s">
        <v>305</v>
      </c>
      <c r="C94" s="9"/>
      <c r="D94" s="23" t="str">
        <f t="shared" si="3"/>
        <v xml:space="preserve">APWORKS 2024.2 - PHASE 6: </v>
      </c>
      <c r="E94" s="10" t="s">
        <v>403</v>
      </c>
      <c r="F94" s="9" t="s">
        <v>404</v>
      </c>
      <c r="G94" s="10" t="s">
        <v>289</v>
      </c>
      <c r="H94" s="10" t="s">
        <v>329</v>
      </c>
    </row>
    <row r="95" spans="1:8" x14ac:dyDescent="0.25">
      <c r="A95" s="5" t="s">
        <v>514</v>
      </c>
      <c r="B95" s="9" t="s">
        <v>408</v>
      </c>
      <c r="C95" s="9"/>
      <c r="D95" s="23" t="str">
        <f t="shared" si="3"/>
        <v xml:space="preserve">APWORKS 2024.2 - PHASE 6: </v>
      </c>
      <c r="E95" s="10" t="s">
        <v>255</v>
      </c>
      <c r="F95" s="9" t="s">
        <v>409</v>
      </c>
      <c r="G95" s="10" t="s">
        <v>406</v>
      </c>
      <c r="H95" s="10" t="s">
        <v>329</v>
      </c>
    </row>
    <row r="96" spans="1:8" x14ac:dyDescent="0.25">
      <c r="A96" s="5" t="s">
        <v>514</v>
      </c>
      <c r="B96" s="9" t="s">
        <v>410</v>
      </c>
      <c r="C96" s="9"/>
      <c r="D96" s="23" t="str">
        <f t="shared" si="3"/>
        <v xml:space="preserve">APWORKS 2024.2 - PHASE 6: </v>
      </c>
      <c r="E96" s="10" t="s">
        <v>210</v>
      </c>
      <c r="F96" s="9" t="s">
        <v>411</v>
      </c>
      <c r="G96" s="10" t="s">
        <v>307</v>
      </c>
      <c r="H96" s="10" t="s">
        <v>400</v>
      </c>
    </row>
    <row r="97" spans="1:14" x14ac:dyDescent="0.25">
      <c r="A97" s="5" t="s">
        <v>514</v>
      </c>
      <c r="B97" s="12" t="s">
        <v>412</v>
      </c>
      <c r="C97" s="12"/>
      <c r="D97" s="23" t="str">
        <f t="shared" si="3"/>
        <v xml:space="preserve">APWORKS 2024.2 - PHASE 6: </v>
      </c>
      <c r="E97" s="13" t="s">
        <v>241</v>
      </c>
      <c r="F97" s="12" t="s">
        <v>405</v>
      </c>
      <c r="G97" s="13" t="s">
        <v>289</v>
      </c>
      <c r="H97" s="13" t="s">
        <v>406</v>
      </c>
    </row>
    <row r="98" spans="1:14" x14ac:dyDescent="0.25">
      <c r="A98" s="5" t="s">
        <v>514</v>
      </c>
      <c r="B98" s="9" t="s">
        <v>413</v>
      </c>
      <c r="C98" s="9"/>
      <c r="D98" s="23" t="str">
        <f t="shared" si="3"/>
        <v xml:space="preserve">APWORKS 2024.2 - PHASE 6: </v>
      </c>
      <c r="E98" s="10" t="s">
        <v>227</v>
      </c>
      <c r="F98" s="9" t="s">
        <v>407</v>
      </c>
      <c r="G98" s="10" t="s">
        <v>195</v>
      </c>
      <c r="H98" s="10" t="s">
        <v>363</v>
      </c>
    </row>
    <row r="99" spans="1:14" x14ac:dyDescent="0.25">
      <c r="A99" s="5" t="s">
        <v>514</v>
      </c>
      <c r="B99" s="9" t="s">
        <v>414</v>
      </c>
      <c r="C99" s="9"/>
      <c r="D99" s="23" t="str">
        <f t="shared" si="3"/>
        <v xml:space="preserve">APWORKS 2024.2 - PHASE 6: </v>
      </c>
      <c r="E99" s="10" t="s">
        <v>415</v>
      </c>
      <c r="F99" s="9" t="s">
        <v>192</v>
      </c>
      <c r="G99" s="10" t="s">
        <v>190</v>
      </c>
      <c r="H99" s="10" t="s">
        <v>193</v>
      </c>
    </row>
    <row r="100" spans="1:14" x14ac:dyDescent="0.25">
      <c r="A100" s="5" t="s">
        <v>514</v>
      </c>
      <c r="B100" s="9" t="s">
        <v>416</v>
      </c>
      <c r="C100" s="9"/>
      <c r="D100" s="23" t="str">
        <f t="shared" si="3"/>
        <v xml:space="preserve">APWORKS 2024.2 - PHASE 6: </v>
      </c>
      <c r="E100" s="10" t="s">
        <v>396</v>
      </c>
      <c r="F100" s="9" t="s">
        <v>417</v>
      </c>
      <c r="G100" s="10" t="s">
        <v>235</v>
      </c>
      <c r="H100" s="10" t="s">
        <v>266</v>
      </c>
    </row>
    <row r="101" spans="1:14" x14ac:dyDescent="0.25">
      <c r="A101" s="5" t="s">
        <v>514</v>
      </c>
      <c r="B101" s="9" t="s">
        <v>397</v>
      </c>
      <c r="C101" s="9"/>
      <c r="D101" s="23" t="str">
        <f t="shared" si="3"/>
        <v xml:space="preserve">APWORKS 2024.2 - PHASE 6: </v>
      </c>
      <c r="E101" s="10" t="s">
        <v>210</v>
      </c>
      <c r="F101" s="9" t="s">
        <v>418</v>
      </c>
      <c r="G101" s="10" t="s">
        <v>190</v>
      </c>
      <c r="H101" s="10" t="s">
        <v>419</v>
      </c>
    </row>
    <row r="102" spans="1:14" ht="30" x14ac:dyDescent="0.25">
      <c r="A102" s="5" t="s">
        <v>514</v>
      </c>
      <c r="B102" s="9" t="s">
        <v>305</v>
      </c>
      <c r="C102" s="9"/>
      <c r="D102" s="23" t="str">
        <f t="shared" si="3"/>
        <v xml:space="preserve">APWORKS 2024.2 - PHASE 6: </v>
      </c>
      <c r="E102" s="10" t="s">
        <v>420</v>
      </c>
      <c r="F102" s="9" t="s">
        <v>405</v>
      </c>
      <c r="G102" s="10" t="s">
        <v>329</v>
      </c>
      <c r="H102" s="10" t="s">
        <v>318</v>
      </c>
    </row>
    <row r="103" spans="1:14" x14ac:dyDescent="0.25">
      <c r="A103" s="5" t="s">
        <v>514</v>
      </c>
      <c r="B103" s="9" t="s">
        <v>408</v>
      </c>
      <c r="C103" s="9"/>
      <c r="D103" s="23" t="str">
        <f t="shared" si="3"/>
        <v xml:space="preserve">APWORKS 2024.2 - PHASE 6: </v>
      </c>
      <c r="E103" s="10" t="s">
        <v>421</v>
      </c>
      <c r="F103" s="9" t="s">
        <v>422</v>
      </c>
      <c r="G103" s="10" t="s">
        <v>329</v>
      </c>
      <c r="H103" s="10" t="s">
        <v>329</v>
      </c>
    </row>
    <row r="104" spans="1:14" x14ac:dyDescent="0.25">
      <c r="A104" s="5" t="s">
        <v>514</v>
      </c>
      <c r="B104" s="9" t="s">
        <v>410</v>
      </c>
      <c r="C104" s="9"/>
      <c r="D104" s="23" t="str">
        <f t="shared" si="3"/>
        <v xml:space="preserve">APWORKS 2024.2 - PHASE 6: </v>
      </c>
      <c r="E104" s="10" t="s">
        <v>227</v>
      </c>
      <c r="F104" s="9" t="s">
        <v>423</v>
      </c>
      <c r="G104" s="10" t="s">
        <v>400</v>
      </c>
      <c r="H104" s="10" t="s">
        <v>419</v>
      </c>
    </row>
    <row r="105" spans="1:14" x14ac:dyDescent="0.25">
      <c r="A105" s="5" t="s">
        <v>514</v>
      </c>
      <c r="B105" s="9" t="s">
        <v>412</v>
      </c>
      <c r="C105" s="9"/>
      <c r="D105" s="23" t="str">
        <f t="shared" si="3"/>
        <v xml:space="preserve">APWORKS 2024.2 - PHASE 6: </v>
      </c>
      <c r="E105" s="10" t="s">
        <v>241</v>
      </c>
      <c r="F105" s="9" t="s">
        <v>241</v>
      </c>
      <c r="G105" s="10" t="s">
        <v>190</v>
      </c>
      <c r="H105" s="10" t="s">
        <v>190</v>
      </c>
    </row>
    <row r="106" spans="1:14" x14ac:dyDescent="0.25">
      <c r="A106" s="5" t="s">
        <v>514</v>
      </c>
      <c r="B106" s="9" t="s">
        <v>413</v>
      </c>
      <c r="C106" s="9"/>
      <c r="D106" s="23" t="str">
        <f t="shared" si="3"/>
        <v xml:space="preserve">APWORKS 2024.2 - PHASE 6: </v>
      </c>
      <c r="E106" s="10" t="s">
        <v>255</v>
      </c>
      <c r="F106" s="9" t="s">
        <v>192</v>
      </c>
      <c r="G106" s="10" t="s">
        <v>190</v>
      </c>
      <c r="H106" s="10" t="s">
        <v>193</v>
      </c>
    </row>
    <row r="107" spans="1:14" x14ac:dyDescent="0.25">
      <c r="A107" s="5" t="s">
        <v>514</v>
      </c>
      <c r="B107" s="9" t="s">
        <v>424</v>
      </c>
      <c r="C107" s="9"/>
      <c r="D107" s="23" t="str">
        <f t="shared" si="3"/>
        <v xml:space="preserve">APWORKS 2024.2 - PHASE 6: </v>
      </c>
      <c r="E107" s="10" t="s">
        <v>425</v>
      </c>
      <c r="F107" s="9" t="s">
        <v>426</v>
      </c>
      <c r="G107" s="10" t="s">
        <v>190</v>
      </c>
      <c r="H107" s="10" t="s">
        <v>427</v>
      </c>
    </row>
    <row r="108" spans="1:14" x14ac:dyDescent="0.25">
      <c r="A108" s="5" t="s">
        <v>514</v>
      </c>
      <c r="B108" s="12" t="s">
        <v>428</v>
      </c>
      <c r="C108" s="12"/>
      <c r="D108" s="23" t="str">
        <f t="shared" si="3"/>
        <v xml:space="preserve">APWORKS 2024.2 - PHASE 6: </v>
      </c>
      <c r="E108" s="13" t="s">
        <v>429</v>
      </c>
      <c r="F108" s="12" t="s">
        <v>313</v>
      </c>
      <c r="G108" s="13" t="s">
        <v>427</v>
      </c>
      <c r="H108" s="13" t="s">
        <v>191</v>
      </c>
    </row>
    <row r="109" spans="1:14" x14ac:dyDescent="0.25">
      <c r="A109" s="5" t="s">
        <v>514</v>
      </c>
      <c r="B109" s="12" t="s">
        <v>430</v>
      </c>
      <c r="C109" s="12"/>
      <c r="D109" s="23" t="str">
        <f t="shared" si="3"/>
        <v xml:space="preserve">APWORKS 2024.2 - PHASE 6: </v>
      </c>
      <c r="E109" s="13" t="s">
        <v>308</v>
      </c>
      <c r="F109" s="12" t="s">
        <v>431</v>
      </c>
      <c r="G109" s="13" t="s">
        <v>427</v>
      </c>
      <c r="H109" s="13" t="s">
        <v>191</v>
      </c>
    </row>
    <row r="110" spans="1:14" x14ac:dyDescent="0.25">
      <c r="A110" s="5" t="s">
        <v>514</v>
      </c>
      <c r="B110" s="12" t="s">
        <v>432</v>
      </c>
      <c r="C110" s="12"/>
      <c r="D110" s="23" t="str">
        <f t="shared" si="3"/>
        <v xml:space="preserve">APWORKS 2024.2 - PHASE 6: </v>
      </c>
      <c r="E110" s="13" t="s">
        <v>372</v>
      </c>
      <c r="F110" s="12" t="s">
        <v>433</v>
      </c>
      <c r="G110" s="13" t="s">
        <v>191</v>
      </c>
      <c r="H110" s="13" t="s">
        <v>434</v>
      </c>
    </row>
    <row r="111" spans="1:14" x14ac:dyDescent="0.25">
      <c r="A111" s="16" t="s">
        <v>558</v>
      </c>
      <c r="B111" s="16"/>
      <c r="C111" s="16"/>
      <c r="D111" s="23" t="str">
        <f t="shared" si="3"/>
        <v xml:space="preserve">: </v>
      </c>
      <c r="E111" s="13" t="s">
        <v>241</v>
      </c>
      <c r="F111" s="16"/>
      <c r="G111" s="17"/>
      <c r="H111" s="17"/>
    </row>
    <row r="112" spans="1:14" s="8" customFormat="1" x14ac:dyDescent="0.25">
      <c r="A112" s="6" t="s">
        <v>558</v>
      </c>
      <c r="B112" s="6" t="s">
        <v>435</v>
      </c>
      <c r="C112" s="6"/>
      <c r="D112" s="6" t="str">
        <f>CONCATENATE(A112,": ",B112)</f>
        <v>: Nexelus 2024.1 SP2</v>
      </c>
      <c r="E112" s="7" t="s">
        <v>436</v>
      </c>
      <c r="F112" s="6" t="s">
        <v>437</v>
      </c>
      <c r="G112" s="7" t="s">
        <v>200</v>
      </c>
      <c r="H112" s="7" t="s">
        <v>193</v>
      </c>
      <c r="I112" s="28"/>
      <c r="J112" s="28"/>
      <c r="K112" s="28"/>
      <c r="L112" s="28"/>
      <c r="M112" s="28"/>
      <c r="N112" s="28"/>
    </row>
    <row r="113" spans="1:13" x14ac:dyDescent="0.25">
      <c r="A113" s="5" t="s">
        <v>554</v>
      </c>
      <c r="B113" s="9" t="s">
        <v>438</v>
      </c>
      <c r="C113" s="9"/>
      <c r="D113" s="23" t="str">
        <f t="shared" ref="D113:D149" si="4">CONCATENATE(A113,": ",C113)</f>
        <v xml:space="preserve">NEXELUS 2024.1 SP2: </v>
      </c>
      <c r="E113" s="10" t="s">
        <v>439</v>
      </c>
      <c r="F113" s="9" t="s">
        <v>440</v>
      </c>
      <c r="G113" s="10" t="s">
        <v>200</v>
      </c>
      <c r="H113" s="10" t="s">
        <v>419</v>
      </c>
    </row>
    <row r="114" spans="1:13" x14ac:dyDescent="0.25">
      <c r="A114" s="5" t="s">
        <v>554</v>
      </c>
      <c r="B114" s="9" t="s">
        <v>441</v>
      </c>
      <c r="C114" s="5" t="s">
        <v>42</v>
      </c>
      <c r="D114" s="23" t="str">
        <f t="shared" si="4"/>
        <v>NEXELUS 2024.1 SP2: Backup Table for vendor/client lines relationship</v>
      </c>
      <c r="E114" s="10" t="s">
        <v>442</v>
      </c>
      <c r="F114" s="9" t="s">
        <v>443</v>
      </c>
      <c r="G114" s="10" t="s">
        <v>444</v>
      </c>
      <c r="H114" s="10" t="s">
        <v>294</v>
      </c>
      <c r="L114" s="24">
        <v>12</v>
      </c>
    </row>
    <row r="115" spans="1:13" ht="30" x14ac:dyDescent="0.25">
      <c r="A115" s="5" t="s">
        <v>554</v>
      </c>
      <c r="B115" s="9" t="s">
        <v>449</v>
      </c>
      <c r="C115" s="9"/>
      <c r="D115" s="23" t="str">
        <f t="shared" si="4"/>
        <v xml:space="preserve">NEXELUS 2024.1 SP2: </v>
      </c>
      <c r="E115" s="10" t="s">
        <v>450</v>
      </c>
      <c r="F115" s="9" t="s">
        <v>451</v>
      </c>
      <c r="G115" s="10" t="s">
        <v>386</v>
      </c>
      <c r="H115" s="10" t="s">
        <v>298</v>
      </c>
    </row>
    <row r="116" spans="1:13" x14ac:dyDescent="0.25">
      <c r="A116" s="5" t="s">
        <v>554</v>
      </c>
      <c r="B116" s="9" t="s">
        <v>452</v>
      </c>
      <c r="C116" s="5" t="s">
        <v>78</v>
      </c>
      <c r="D116" s="23" t="str">
        <f t="shared" si="4"/>
        <v>NEXELUS 2024.1 SP2: UDF &amp; Naming Convention in Vendor Portal - Proposal Import/exp</v>
      </c>
      <c r="E116" s="10" t="s">
        <v>453</v>
      </c>
      <c r="F116" s="9" t="s">
        <v>454</v>
      </c>
      <c r="G116" s="10" t="s">
        <v>386</v>
      </c>
      <c r="H116" s="10" t="s">
        <v>294</v>
      </c>
      <c r="K116" s="24">
        <v>0.9</v>
      </c>
      <c r="L116" s="24">
        <v>23.1</v>
      </c>
    </row>
    <row r="117" spans="1:13" x14ac:dyDescent="0.25">
      <c r="A117" s="5" t="s">
        <v>554</v>
      </c>
      <c r="B117" s="9" t="s">
        <v>458</v>
      </c>
      <c r="C117" s="5" t="s">
        <v>123</v>
      </c>
      <c r="D117" s="23" t="str">
        <f t="shared" si="4"/>
        <v>NEXELUS 2024.1 SP2: UDF &amp; Naming Convention in Nexelus - Export on Proposal</v>
      </c>
      <c r="E117" s="10" t="s">
        <v>326</v>
      </c>
      <c r="F117" s="9" t="s">
        <v>242</v>
      </c>
      <c r="G117" s="10" t="s">
        <v>266</v>
      </c>
      <c r="H117" s="10" t="s">
        <v>459</v>
      </c>
      <c r="K117" s="24">
        <v>12</v>
      </c>
    </row>
    <row r="118" spans="1:13" x14ac:dyDescent="0.25">
      <c r="A118" s="5" t="s">
        <v>554</v>
      </c>
      <c r="B118" s="9" t="s">
        <v>460</v>
      </c>
      <c r="C118" s="5" t="s">
        <v>124</v>
      </c>
      <c r="D118" s="23" t="str">
        <f t="shared" si="4"/>
        <v>NEXELUS 2024.1 SP2: UDF &amp; Naming Convention in RFP - Nexelus RFP(Exp and Imp)</v>
      </c>
      <c r="E118" s="10" t="s">
        <v>461</v>
      </c>
      <c r="F118" s="9" t="s">
        <v>451</v>
      </c>
      <c r="G118" s="10" t="s">
        <v>386</v>
      </c>
      <c r="H118" s="10" t="s">
        <v>298</v>
      </c>
    </row>
    <row r="119" spans="1:13" x14ac:dyDescent="0.25">
      <c r="A119" s="5" t="s">
        <v>554</v>
      </c>
      <c r="B119" s="21" t="s">
        <v>462</v>
      </c>
      <c r="C119" s="21"/>
      <c r="D119" s="23" t="str">
        <f t="shared" si="4"/>
        <v xml:space="preserve">NEXELUS 2024.1 SP2: </v>
      </c>
      <c r="E119" s="22" t="s">
        <v>463</v>
      </c>
      <c r="F119" s="21" t="s">
        <v>464</v>
      </c>
      <c r="G119" s="22" t="s">
        <v>386</v>
      </c>
      <c r="H119" s="22" t="s">
        <v>367</v>
      </c>
    </row>
    <row r="120" spans="1:13" x14ac:dyDescent="0.25">
      <c r="A120" s="5" t="s">
        <v>554</v>
      </c>
      <c r="B120" s="9" t="s">
        <v>465</v>
      </c>
      <c r="C120" s="5" t="s">
        <v>26</v>
      </c>
      <c r="D120" s="23" t="str">
        <f t="shared" si="4"/>
        <v>NEXELUS 2024.1 SP2: Generate Client Schedule Lines based on media type</v>
      </c>
      <c r="E120" s="10" t="s">
        <v>466</v>
      </c>
      <c r="F120" s="9" t="s">
        <v>440</v>
      </c>
      <c r="G120" s="10" t="s">
        <v>200</v>
      </c>
      <c r="H120" s="10" t="s">
        <v>419</v>
      </c>
    </row>
    <row r="121" spans="1:13" x14ac:dyDescent="0.25">
      <c r="A121" s="5" t="s">
        <v>554</v>
      </c>
      <c r="B121" s="9" t="s">
        <v>467</v>
      </c>
      <c r="C121" s="9"/>
      <c r="D121" s="23" t="str">
        <f t="shared" si="4"/>
        <v xml:space="preserve">NEXELUS 2024.1 SP2: </v>
      </c>
      <c r="E121" s="10" t="s">
        <v>291</v>
      </c>
      <c r="F121" s="9" t="s">
        <v>203</v>
      </c>
      <c r="G121" s="10" t="s">
        <v>456</v>
      </c>
      <c r="H121" s="10" t="s">
        <v>456</v>
      </c>
    </row>
    <row r="122" spans="1:13" x14ac:dyDescent="0.25">
      <c r="A122" s="5" t="s">
        <v>554</v>
      </c>
      <c r="B122" s="9" t="s">
        <v>468</v>
      </c>
      <c r="C122" s="9"/>
      <c r="D122" s="23" t="str">
        <f t="shared" si="4"/>
        <v xml:space="preserve">NEXELUS 2024.1 SP2: </v>
      </c>
      <c r="E122" s="10" t="s">
        <v>291</v>
      </c>
      <c r="F122" s="9" t="s">
        <v>203</v>
      </c>
      <c r="G122" s="10" t="s">
        <v>456</v>
      </c>
      <c r="H122" s="10" t="s">
        <v>271</v>
      </c>
    </row>
    <row r="123" spans="1:13" x14ac:dyDescent="0.25">
      <c r="A123" s="5" t="s">
        <v>554</v>
      </c>
      <c r="B123" s="9" t="s">
        <v>469</v>
      </c>
      <c r="C123" s="9"/>
      <c r="D123" s="23" t="str">
        <f t="shared" si="4"/>
        <v xml:space="preserve">NEXELUS 2024.1 SP2: </v>
      </c>
      <c r="E123" s="10" t="s">
        <v>429</v>
      </c>
      <c r="F123" s="9" t="s">
        <v>470</v>
      </c>
      <c r="G123" s="10" t="s">
        <v>200</v>
      </c>
      <c r="H123" s="10" t="s">
        <v>318</v>
      </c>
      <c r="M123" s="24">
        <v>8</v>
      </c>
    </row>
    <row r="124" spans="1:13" x14ac:dyDescent="0.25">
      <c r="A124" s="5" t="s">
        <v>554</v>
      </c>
      <c r="B124" s="9" t="s">
        <v>472</v>
      </c>
      <c r="C124" t="s">
        <v>125</v>
      </c>
      <c r="D124" s="23" t="str">
        <f t="shared" si="4"/>
        <v>NEXELUS 2024.1 SP2: Billing by Media Type</v>
      </c>
      <c r="E124" s="10" t="s">
        <v>473</v>
      </c>
      <c r="F124" s="9" t="s">
        <v>474</v>
      </c>
      <c r="G124" s="10" t="s">
        <v>471</v>
      </c>
      <c r="H124" s="10" t="s">
        <v>419</v>
      </c>
      <c r="M124" s="24">
        <v>40</v>
      </c>
    </row>
    <row r="125" spans="1:13" x14ac:dyDescent="0.25">
      <c r="A125" s="5" t="s">
        <v>554</v>
      </c>
      <c r="B125" s="12" t="s">
        <v>455</v>
      </c>
      <c r="C125" s="12"/>
      <c r="D125" s="23" t="str">
        <f t="shared" si="4"/>
        <v xml:space="preserve">NEXELUS 2024.1 SP2: </v>
      </c>
      <c r="E125" s="13" t="s">
        <v>433</v>
      </c>
      <c r="F125" s="12" t="s">
        <v>475</v>
      </c>
      <c r="G125" s="13" t="s">
        <v>471</v>
      </c>
      <c r="H125" s="13" t="s">
        <v>476</v>
      </c>
    </row>
    <row r="126" spans="1:13" x14ac:dyDescent="0.25">
      <c r="A126" s="5" t="s">
        <v>554</v>
      </c>
      <c r="B126" s="21" t="s">
        <v>477</v>
      </c>
      <c r="C126" s="5" t="s">
        <v>160</v>
      </c>
      <c r="D126" s="23" t="str">
        <f t="shared" si="4"/>
        <v>NEXELUS 2024.1 SP2: Media Plan Approval</v>
      </c>
      <c r="E126" s="22" t="s">
        <v>457</v>
      </c>
      <c r="F126" s="21" t="s">
        <v>393</v>
      </c>
      <c r="G126" s="22" t="s">
        <v>272</v>
      </c>
      <c r="H126" s="22" t="s">
        <v>448</v>
      </c>
    </row>
    <row r="127" spans="1:13" ht="45" x14ac:dyDescent="0.25">
      <c r="A127" s="5" t="s">
        <v>554</v>
      </c>
      <c r="B127" s="21" t="s">
        <v>478</v>
      </c>
      <c r="C127" s="21"/>
      <c r="D127" s="23" t="str">
        <f t="shared" si="4"/>
        <v xml:space="preserve">NEXELUS 2024.1 SP2: </v>
      </c>
      <c r="E127" s="22" t="s">
        <v>241</v>
      </c>
      <c r="F127" s="21" t="s">
        <v>274</v>
      </c>
      <c r="G127" s="22" t="s">
        <v>200</v>
      </c>
      <c r="H127" s="22" t="s">
        <v>200</v>
      </c>
    </row>
    <row r="128" spans="1:13" x14ac:dyDescent="0.25">
      <c r="A128" s="5" t="s">
        <v>554</v>
      </c>
      <c r="B128" s="9" t="s">
        <v>479</v>
      </c>
      <c r="C128" s="5" t="s">
        <v>121</v>
      </c>
      <c r="D128" s="23" t="str">
        <f t="shared" si="4"/>
        <v>NEXELUS 2024.1 SP2: Client Profile: Media &gt; Flag to make the vendor inactive</v>
      </c>
      <c r="E128" s="10" t="s">
        <v>313</v>
      </c>
      <c r="F128" s="9" t="s">
        <v>480</v>
      </c>
      <c r="G128" s="10" t="s">
        <v>456</v>
      </c>
      <c r="H128" s="10" t="s">
        <v>459</v>
      </c>
      <c r="L128" s="24">
        <v>8</v>
      </c>
    </row>
    <row r="129" spans="1:12" x14ac:dyDescent="0.25">
      <c r="A129" s="5" t="s">
        <v>554</v>
      </c>
      <c r="B129" s="9" t="s">
        <v>481</v>
      </c>
      <c r="C129" s="9"/>
      <c r="D129" s="23" t="str">
        <f t="shared" si="4"/>
        <v xml:space="preserve">NEXELUS 2024.1 SP2: </v>
      </c>
      <c r="E129" s="10" t="s">
        <v>482</v>
      </c>
      <c r="F129" s="9" t="s">
        <v>483</v>
      </c>
      <c r="G129" s="10" t="s">
        <v>200</v>
      </c>
      <c r="H129" s="10" t="s">
        <v>285</v>
      </c>
      <c r="L129" s="24">
        <v>4</v>
      </c>
    </row>
    <row r="130" spans="1:12" x14ac:dyDescent="0.25">
      <c r="A130" s="5" t="s">
        <v>554</v>
      </c>
      <c r="B130" s="9" t="s">
        <v>484</v>
      </c>
      <c r="C130" s="9"/>
      <c r="D130" s="23" t="str">
        <f t="shared" si="4"/>
        <v xml:space="preserve">NEXELUS 2024.1 SP2: </v>
      </c>
      <c r="E130" s="10" t="s">
        <v>241</v>
      </c>
      <c r="F130" s="9" t="s">
        <v>241</v>
      </c>
      <c r="G130" s="10" t="s">
        <v>200</v>
      </c>
      <c r="H130" s="10" t="s">
        <v>200</v>
      </c>
    </row>
    <row r="131" spans="1:12" ht="30" x14ac:dyDescent="0.25">
      <c r="A131" s="5" t="s">
        <v>554</v>
      </c>
      <c r="B131" s="12" t="s">
        <v>485</v>
      </c>
      <c r="C131" s="12"/>
      <c r="D131" s="23" t="str">
        <f t="shared" si="4"/>
        <v xml:space="preserve">NEXELUS 2024.1 SP2: </v>
      </c>
      <c r="E131" s="13" t="s">
        <v>241</v>
      </c>
      <c r="F131" s="16"/>
      <c r="G131" s="17"/>
      <c r="H131" s="17"/>
    </row>
    <row r="132" spans="1:12" ht="30" x14ac:dyDescent="0.25">
      <c r="A132" s="5" t="s">
        <v>554</v>
      </c>
      <c r="B132" s="12" t="s">
        <v>486</v>
      </c>
      <c r="C132" s="12"/>
      <c r="D132" s="23" t="str">
        <f t="shared" si="4"/>
        <v xml:space="preserve">NEXELUS 2024.1 SP2: </v>
      </c>
      <c r="E132" s="13" t="s">
        <v>241</v>
      </c>
      <c r="F132" s="16"/>
      <c r="G132" s="17"/>
      <c r="H132" s="17"/>
    </row>
    <row r="133" spans="1:12" ht="30" x14ac:dyDescent="0.25">
      <c r="A133" s="5" t="s">
        <v>554</v>
      </c>
      <c r="B133" s="12" t="s">
        <v>487</v>
      </c>
      <c r="C133" s="12"/>
      <c r="D133" s="23" t="str">
        <f t="shared" si="4"/>
        <v xml:space="preserve">NEXELUS 2024.1 SP2: </v>
      </c>
      <c r="E133" s="13" t="s">
        <v>241</v>
      </c>
      <c r="F133" s="16"/>
      <c r="G133" s="17"/>
      <c r="H133" s="17"/>
    </row>
    <row r="134" spans="1:12" ht="45" x14ac:dyDescent="0.25">
      <c r="A134" s="5" t="s">
        <v>554</v>
      </c>
      <c r="B134" s="12" t="s">
        <v>488</v>
      </c>
      <c r="C134" s="12"/>
      <c r="D134" s="23" t="str">
        <f t="shared" si="4"/>
        <v xml:space="preserve">NEXELUS 2024.1 SP2: </v>
      </c>
      <c r="E134" s="13" t="s">
        <v>241</v>
      </c>
      <c r="F134" s="16"/>
      <c r="G134" s="17"/>
      <c r="H134" s="17"/>
    </row>
    <row r="135" spans="1:12" ht="30" x14ac:dyDescent="0.25">
      <c r="A135" s="5" t="s">
        <v>554</v>
      </c>
      <c r="B135" s="12" t="s">
        <v>489</v>
      </c>
      <c r="C135" s="12"/>
      <c r="D135" s="23" t="str">
        <f t="shared" si="4"/>
        <v xml:space="preserve">NEXELUS 2024.1 SP2: </v>
      </c>
      <c r="E135" s="13" t="s">
        <v>241</v>
      </c>
      <c r="F135" s="16"/>
      <c r="G135" s="17"/>
      <c r="H135" s="17"/>
    </row>
    <row r="136" spans="1:12" ht="30" x14ac:dyDescent="0.25">
      <c r="A136" s="5" t="s">
        <v>554</v>
      </c>
      <c r="B136" s="12" t="s">
        <v>490</v>
      </c>
      <c r="C136" s="12"/>
      <c r="D136" s="23" t="str">
        <f t="shared" si="4"/>
        <v xml:space="preserve">NEXELUS 2024.1 SP2: </v>
      </c>
      <c r="E136" s="13" t="s">
        <v>241</v>
      </c>
      <c r="F136" s="16"/>
      <c r="G136" s="17"/>
      <c r="H136" s="17"/>
    </row>
    <row r="137" spans="1:12" ht="45" x14ac:dyDescent="0.25">
      <c r="A137" s="5" t="s">
        <v>554</v>
      </c>
      <c r="B137" s="12" t="s">
        <v>491</v>
      </c>
      <c r="C137" s="12"/>
      <c r="D137" s="23" t="str">
        <f t="shared" si="4"/>
        <v xml:space="preserve">NEXELUS 2024.1 SP2: </v>
      </c>
      <c r="E137" s="13" t="s">
        <v>241</v>
      </c>
      <c r="F137" s="16"/>
      <c r="G137" s="17"/>
      <c r="H137" s="17"/>
    </row>
    <row r="138" spans="1:12" ht="45" x14ac:dyDescent="0.25">
      <c r="A138" s="5" t="s">
        <v>554</v>
      </c>
      <c r="B138" s="12" t="s">
        <v>492</v>
      </c>
      <c r="C138" s="12"/>
      <c r="D138" s="23" t="str">
        <f t="shared" si="4"/>
        <v xml:space="preserve">NEXELUS 2024.1 SP2: </v>
      </c>
      <c r="E138" s="13" t="s">
        <v>241</v>
      </c>
      <c r="F138" s="16"/>
      <c r="G138" s="17"/>
      <c r="H138" s="17"/>
    </row>
    <row r="139" spans="1:12" ht="60" x14ac:dyDescent="0.25">
      <c r="A139" s="5" t="s">
        <v>554</v>
      </c>
      <c r="B139" s="12" t="s">
        <v>493</v>
      </c>
      <c r="C139" s="12"/>
      <c r="D139" s="23" t="str">
        <f t="shared" si="4"/>
        <v xml:space="preserve">NEXELUS 2024.1 SP2: </v>
      </c>
      <c r="E139" s="13" t="s">
        <v>241</v>
      </c>
      <c r="F139" s="16"/>
      <c r="G139" s="17"/>
      <c r="H139" s="17"/>
    </row>
    <row r="140" spans="1:12" ht="30" x14ac:dyDescent="0.25">
      <c r="A140" s="5" t="s">
        <v>554</v>
      </c>
      <c r="B140" s="12" t="s">
        <v>494</v>
      </c>
      <c r="C140" s="12"/>
      <c r="D140" s="23" t="str">
        <f t="shared" si="4"/>
        <v xml:space="preserve">NEXELUS 2024.1 SP2: </v>
      </c>
      <c r="E140" s="13" t="s">
        <v>241</v>
      </c>
      <c r="F140" s="16"/>
      <c r="G140" s="17"/>
      <c r="H140" s="17"/>
    </row>
    <row r="141" spans="1:12" ht="60" x14ac:dyDescent="0.25">
      <c r="A141" s="5" t="s">
        <v>554</v>
      </c>
      <c r="B141" s="12" t="s">
        <v>495</v>
      </c>
      <c r="C141" s="12"/>
      <c r="D141" s="23" t="str">
        <f t="shared" si="4"/>
        <v xml:space="preserve">NEXELUS 2024.1 SP2: </v>
      </c>
      <c r="E141" s="13" t="s">
        <v>241</v>
      </c>
      <c r="F141" s="16"/>
      <c r="G141" s="17"/>
      <c r="H141" s="17"/>
    </row>
    <row r="142" spans="1:12" x14ac:dyDescent="0.25">
      <c r="A142" s="5" t="s">
        <v>554</v>
      </c>
      <c r="B142" s="12" t="s">
        <v>496</v>
      </c>
      <c r="C142" s="12"/>
      <c r="D142" s="23" t="str">
        <f t="shared" si="4"/>
        <v xml:space="preserve">NEXELUS 2024.1 SP2: </v>
      </c>
      <c r="E142" s="13" t="s">
        <v>241</v>
      </c>
      <c r="F142" s="16"/>
      <c r="G142" s="17"/>
      <c r="H142" s="17"/>
    </row>
    <row r="143" spans="1:12" x14ac:dyDescent="0.25">
      <c r="A143" s="5" t="s">
        <v>554</v>
      </c>
      <c r="B143" s="12" t="s">
        <v>497</v>
      </c>
      <c r="C143" s="12"/>
      <c r="D143" s="23" t="str">
        <f t="shared" si="4"/>
        <v xml:space="preserve">NEXELUS 2024.1 SP2: </v>
      </c>
      <c r="E143" s="13" t="s">
        <v>241</v>
      </c>
      <c r="F143" s="16"/>
      <c r="G143" s="17"/>
      <c r="H143" s="17"/>
    </row>
    <row r="144" spans="1:12" x14ac:dyDescent="0.25">
      <c r="A144" s="5" t="s">
        <v>554</v>
      </c>
      <c r="B144" s="9" t="s">
        <v>498</v>
      </c>
      <c r="C144" s="9"/>
      <c r="D144" s="23" t="str">
        <f t="shared" si="4"/>
        <v xml:space="preserve">NEXELUS 2024.1 SP2: </v>
      </c>
      <c r="E144" s="10" t="s">
        <v>241</v>
      </c>
      <c r="F144" s="9" t="s">
        <v>274</v>
      </c>
      <c r="G144" s="10" t="s">
        <v>200</v>
      </c>
      <c r="H144" s="10" t="s">
        <v>200</v>
      </c>
    </row>
    <row r="145" spans="1:14" x14ac:dyDescent="0.25">
      <c r="A145" s="5" t="s">
        <v>554</v>
      </c>
      <c r="B145" s="9" t="s">
        <v>499</v>
      </c>
      <c r="C145" s="9"/>
      <c r="D145" s="23" t="str">
        <f t="shared" si="4"/>
        <v xml:space="preserve">NEXELUS 2024.1 SP2: </v>
      </c>
      <c r="E145" s="10" t="s">
        <v>241</v>
      </c>
      <c r="F145" s="9" t="s">
        <v>274</v>
      </c>
      <c r="G145" s="10" t="s">
        <v>200</v>
      </c>
      <c r="H145" s="10" t="s">
        <v>200</v>
      </c>
    </row>
    <row r="146" spans="1:14" x14ac:dyDescent="0.25">
      <c r="A146" s="5" t="s">
        <v>554</v>
      </c>
      <c r="B146" s="9" t="s">
        <v>500</v>
      </c>
      <c r="C146" s="9"/>
      <c r="D146" s="23" t="str">
        <f t="shared" si="4"/>
        <v xml:space="preserve">NEXELUS 2024.1 SP2: </v>
      </c>
      <c r="E146" s="10" t="s">
        <v>241</v>
      </c>
      <c r="F146" s="9" t="s">
        <v>274</v>
      </c>
      <c r="G146" s="10" t="s">
        <v>200</v>
      </c>
      <c r="H146" s="10" t="s">
        <v>200</v>
      </c>
    </row>
    <row r="147" spans="1:14" ht="30" x14ac:dyDescent="0.25">
      <c r="A147" s="5" t="s">
        <v>554</v>
      </c>
      <c r="B147" s="9" t="s">
        <v>501</v>
      </c>
      <c r="C147" s="9"/>
      <c r="D147" s="23" t="str">
        <f t="shared" si="4"/>
        <v xml:space="preserve">NEXELUS 2024.1 SP2: </v>
      </c>
      <c r="E147" s="10" t="s">
        <v>241</v>
      </c>
      <c r="F147" s="9" t="s">
        <v>274</v>
      </c>
      <c r="G147" s="10" t="s">
        <v>200</v>
      </c>
      <c r="H147" s="10" t="s">
        <v>200</v>
      </c>
    </row>
    <row r="148" spans="1:14" x14ac:dyDescent="0.25">
      <c r="A148" s="5" t="s">
        <v>554</v>
      </c>
      <c r="B148" s="12" t="s">
        <v>502</v>
      </c>
      <c r="C148" s="12"/>
      <c r="D148" s="23" t="str">
        <f t="shared" si="4"/>
        <v xml:space="preserve">NEXELUS 2024.1 SP2: </v>
      </c>
      <c r="E148" s="13" t="s">
        <v>277</v>
      </c>
      <c r="F148" s="12" t="s">
        <v>503</v>
      </c>
      <c r="G148" s="13" t="s">
        <v>471</v>
      </c>
      <c r="H148" s="13" t="s">
        <v>272</v>
      </c>
    </row>
    <row r="149" spans="1:14" x14ac:dyDescent="0.25">
      <c r="A149" s="16" t="s">
        <v>558</v>
      </c>
      <c r="B149" s="16"/>
      <c r="C149" s="16"/>
      <c r="D149" s="23" t="str">
        <f t="shared" si="4"/>
        <v xml:space="preserve">: </v>
      </c>
      <c r="E149" s="13" t="s">
        <v>241</v>
      </c>
      <c r="F149" s="16"/>
      <c r="G149" s="17"/>
      <c r="H149" s="17"/>
    </row>
    <row r="150" spans="1:14" s="8" customFormat="1" x14ac:dyDescent="0.25">
      <c r="A150" s="6" t="s">
        <v>558</v>
      </c>
      <c r="B150" s="6" t="s">
        <v>504</v>
      </c>
      <c r="C150" s="6"/>
      <c r="D150" s="6" t="str">
        <f>CONCATENATE(A150,": ",B150)</f>
        <v>: Hotfix 2024.1</v>
      </c>
      <c r="E150" s="7" t="s">
        <v>505</v>
      </c>
      <c r="F150" s="6" t="s">
        <v>447</v>
      </c>
      <c r="G150" s="7" t="s">
        <v>272</v>
      </c>
      <c r="H150" s="7" t="s">
        <v>294</v>
      </c>
      <c r="I150" s="28"/>
      <c r="J150" s="28"/>
      <c r="K150" s="28"/>
      <c r="L150" s="28"/>
      <c r="M150" s="28"/>
      <c r="N150" s="28"/>
    </row>
    <row r="151" spans="1:14" x14ac:dyDescent="0.25">
      <c r="A151" s="5" t="s">
        <v>554</v>
      </c>
      <c r="B151" s="9" t="s">
        <v>506</v>
      </c>
      <c r="C151" s="5" t="s">
        <v>88</v>
      </c>
      <c r="D151" s="23" t="str">
        <f t="shared" ref="D151:D156" si="5">CONCATENATE(A151,": ",C151)</f>
        <v>NEXELUS 2024.1 SP2: eConnect shell change to service</v>
      </c>
      <c r="E151" s="10" t="s">
        <v>210</v>
      </c>
      <c r="F151" s="9" t="s">
        <v>447</v>
      </c>
      <c r="G151" s="10" t="s">
        <v>272</v>
      </c>
      <c r="H151" s="10" t="s">
        <v>294</v>
      </c>
    </row>
    <row r="152" spans="1:14" x14ac:dyDescent="0.25">
      <c r="A152" s="5" t="s">
        <v>554</v>
      </c>
      <c r="B152" s="12" t="s">
        <v>507</v>
      </c>
      <c r="C152" s="12"/>
      <c r="D152" s="23" t="str">
        <f t="shared" si="5"/>
        <v xml:space="preserve">NEXELUS 2024.1 SP2: </v>
      </c>
      <c r="E152" s="13" t="s">
        <v>210</v>
      </c>
      <c r="F152" s="12" t="s">
        <v>447</v>
      </c>
      <c r="G152" s="13" t="s">
        <v>272</v>
      </c>
      <c r="H152" s="13" t="s">
        <v>294</v>
      </c>
    </row>
    <row r="153" spans="1:14" x14ac:dyDescent="0.25">
      <c r="A153" s="5" t="s">
        <v>554</v>
      </c>
      <c r="B153" s="12" t="s">
        <v>508</v>
      </c>
      <c r="C153" s="12"/>
      <c r="D153" s="23" t="str">
        <f t="shared" si="5"/>
        <v xml:space="preserve">NEXELUS 2024.1 SP2: </v>
      </c>
      <c r="E153" s="13" t="s">
        <v>433</v>
      </c>
      <c r="F153" s="16"/>
      <c r="G153" s="17"/>
      <c r="H153" s="17"/>
    </row>
    <row r="154" spans="1:14" x14ac:dyDescent="0.25">
      <c r="A154" s="5" t="s">
        <v>554</v>
      </c>
      <c r="B154" s="19" t="s">
        <v>509</v>
      </c>
      <c r="C154" s="19"/>
      <c r="D154" s="23" t="str">
        <f t="shared" si="5"/>
        <v xml:space="preserve">NEXELUS 2024.1 SP2: </v>
      </c>
      <c r="E154" s="20" t="s">
        <v>433</v>
      </c>
      <c r="F154" s="16"/>
      <c r="G154" s="20" t="s">
        <v>272</v>
      </c>
      <c r="H154" s="20" t="s">
        <v>272</v>
      </c>
    </row>
    <row r="155" spans="1:14" x14ac:dyDescent="0.25">
      <c r="A155" s="5" t="s">
        <v>554</v>
      </c>
      <c r="B155" s="12" t="s">
        <v>510</v>
      </c>
      <c r="C155" s="12"/>
      <c r="D155" s="23" t="str">
        <f t="shared" si="5"/>
        <v xml:space="preserve">NEXELUS 2024.1 SP2: </v>
      </c>
      <c r="E155" s="13" t="s">
        <v>241</v>
      </c>
      <c r="F155" s="16"/>
      <c r="G155" s="17"/>
      <c r="H155" s="17"/>
    </row>
    <row r="156" spans="1:14" x14ac:dyDescent="0.25">
      <c r="A156" s="5" t="s">
        <v>554</v>
      </c>
      <c r="B156" s="12" t="s">
        <v>511</v>
      </c>
      <c r="C156" s="12"/>
      <c r="D156" s="23" t="str">
        <f t="shared" si="5"/>
        <v xml:space="preserve">NEXELUS 2024.1 SP2: </v>
      </c>
      <c r="E156" s="13" t="s">
        <v>241</v>
      </c>
      <c r="F156" s="16"/>
      <c r="G156" s="17"/>
      <c r="H156" s="17"/>
    </row>
    <row r="157" spans="1:14" x14ac:dyDescent="0.25">
      <c r="A157" s="5" t="s">
        <v>558</v>
      </c>
    </row>
    <row r="158" spans="1:14" x14ac:dyDescent="0.25">
      <c r="A158" s="5" t="s">
        <v>558</v>
      </c>
    </row>
    <row r="159" spans="1:14" x14ac:dyDescent="0.25">
      <c r="A159" s="5" t="s">
        <v>558</v>
      </c>
    </row>
    <row r="160" spans="1:14" x14ac:dyDescent="0.25">
      <c r="A160" s="5" t="s">
        <v>558</v>
      </c>
    </row>
    <row r="161" spans="1:1" x14ac:dyDescent="0.25">
      <c r="A161" s="5" t="s">
        <v>558</v>
      </c>
    </row>
    <row r="162" spans="1:1" x14ac:dyDescent="0.25">
      <c r="A162" s="5" t="s">
        <v>558</v>
      </c>
    </row>
    <row r="163" spans="1:1" x14ac:dyDescent="0.25">
      <c r="A163" s="5" t="s">
        <v>558</v>
      </c>
    </row>
    <row r="164" spans="1:1" x14ac:dyDescent="0.25">
      <c r="A164" s="5" t="s">
        <v>558</v>
      </c>
    </row>
    <row r="165" spans="1:1" x14ac:dyDescent="0.25">
      <c r="A165" s="5" t="s">
        <v>558</v>
      </c>
    </row>
    <row r="166" spans="1:1" x14ac:dyDescent="0.25">
      <c r="A166" s="5" t="s">
        <v>558</v>
      </c>
    </row>
    <row r="167" spans="1:1" x14ac:dyDescent="0.25">
      <c r="A167" s="5" t="s">
        <v>558</v>
      </c>
    </row>
    <row r="168" spans="1:1" x14ac:dyDescent="0.25">
      <c r="A168" s="5" t="s">
        <v>558</v>
      </c>
    </row>
    <row r="169" spans="1:1" x14ac:dyDescent="0.25">
      <c r="A169" s="5" t="s">
        <v>558</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40" t="s">
        <v>2</v>
      </c>
      <c r="K1" s="40"/>
      <c r="L1" s="40"/>
      <c r="M1" s="40"/>
      <c r="N1" s="40"/>
    </row>
    <row r="2" spans="1:14" x14ac:dyDescent="0.25">
      <c r="A2" s="4"/>
      <c r="B2" s="4" t="s">
        <v>179</v>
      </c>
      <c r="C2" s="4" t="s">
        <v>180</v>
      </c>
      <c r="D2" s="4" t="s">
        <v>512</v>
      </c>
      <c r="E2" s="4" t="s">
        <v>181</v>
      </c>
      <c r="F2" s="4" t="s">
        <v>182</v>
      </c>
      <c r="G2" s="4" t="s">
        <v>183</v>
      </c>
      <c r="H2" s="4" t="s">
        <v>184</v>
      </c>
      <c r="J2" s="26" t="s">
        <v>185</v>
      </c>
      <c r="K2" s="26" t="s">
        <v>186</v>
      </c>
      <c r="L2" s="27" t="s">
        <v>187</v>
      </c>
      <c r="M2" s="27" t="s">
        <v>188</v>
      </c>
      <c r="N2" s="27" t="s">
        <v>189</v>
      </c>
    </row>
    <row r="3" spans="1:14" s="8" customFormat="1" x14ac:dyDescent="0.25">
      <c r="A3" s="6"/>
      <c r="B3" s="6" t="s">
        <v>196</v>
      </c>
      <c r="C3" s="6"/>
      <c r="D3" s="6"/>
      <c r="E3" s="7" t="s">
        <v>197</v>
      </c>
      <c r="F3" s="6" t="s">
        <v>198</v>
      </c>
      <c r="G3" s="7" t="s">
        <v>199</v>
      </c>
      <c r="H3" s="7" t="s">
        <v>200</v>
      </c>
      <c r="I3" s="28"/>
      <c r="J3" s="28"/>
      <c r="K3" s="28"/>
      <c r="L3" s="28"/>
      <c r="M3" s="28"/>
      <c r="N3" s="28"/>
    </row>
    <row r="4" spans="1:14" x14ac:dyDescent="0.25">
      <c r="A4" s="5" t="s">
        <v>553</v>
      </c>
      <c r="B4" s="9" t="s">
        <v>201</v>
      </c>
      <c r="C4" s="5" t="s">
        <v>69</v>
      </c>
      <c r="D4" s="23" t="str">
        <f t="shared" ref="D4:D22" si="0">CONCATENATE(TRIM(A4),": ",C4)</f>
        <v>APWORKS 2024.2 - PHASE 3: Add Media Type/Service type/Roles</v>
      </c>
      <c r="E4" s="10" t="s">
        <v>202</v>
      </c>
      <c r="F4" s="9" t="s">
        <v>203</v>
      </c>
      <c r="G4" s="10" t="s">
        <v>199</v>
      </c>
      <c r="H4" s="10" t="s">
        <v>199</v>
      </c>
    </row>
    <row r="5" spans="1:14" ht="30" x14ac:dyDescent="0.25">
      <c r="A5" s="5" t="s">
        <v>553</v>
      </c>
      <c r="B5" s="9" t="s">
        <v>204</v>
      </c>
      <c r="C5" s="5" t="s">
        <v>11</v>
      </c>
      <c r="D5" s="23" t="str">
        <f t="shared" si="0"/>
        <v>APWORKS 2024.2 - PHASE 3: Google Drive integration. (Setup and Integration development)</v>
      </c>
      <c r="E5" s="10" t="s">
        <v>205</v>
      </c>
      <c r="F5" s="9" t="s">
        <v>206</v>
      </c>
      <c r="G5" s="10" t="s">
        <v>207</v>
      </c>
      <c r="H5" s="10" t="s">
        <v>208</v>
      </c>
      <c r="J5" s="29"/>
      <c r="K5" s="29"/>
      <c r="L5" s="29"/>
      <c r="M5" s="29"/>
      <c r="N5" s="29"/>
    </row>
    <row r="6" spans="1:14" ht="30" x14ac:dyDescent="0.25">
      <c r="A6" s="5" t="s">
        <v>553</v>
      </c>
      <c r="B6" s="9" t="s">
        <v>209</v>
      </c>
      <c r="C6" s="5" t="s">
        <v>7</v>
      </c>
      <c r="D6" s="23" t="str">
        <f t="shared" si="0"/>
        <v>APWORKS 2024.2 - PHASE 3: Ability to automatically attach additional documents to Invoice</v>
      </c>
      <c r="E6" s="10" t="s">
        <v>210</v>
      </c>
      <c r="F6" s="9" t="s">
        <v>211</v>
      </c>
      <c r="G6" s="10" t="s">
        <v>199</v>
      </c>
      <c r="H6" s="10" t="s">
        <v>212</v>
      </c>
      <c r="J6" s="29"/>
      <c r="K6" s="29"/>
      <c r="L6" s="29"/>
      <c r="M6" s="29"/>
      <c r="N6" s="29"/>
    </row>
    <row r="7" spans="1:14" ht="45" x14ac:dyDescent="0.25">
      <c r="A7" s="5" t="s">
        <v>553</v>
      </c>
      <c r="B7" s="11" t="s">
        <v>213</v>
      </c>
      <c r="C7" s="5" t="s">
        <v>52</v>
      </c>
      <c r="D7" s="23" t="str">
        <f t="shared" si="0"/>
        <v>APWORKS 2024.2 - PHASE 3: Route invoice from one company - company identification</v>
      </c>
      <c r="E7" s="10" t="s">
        <v>214</v>
      </c>
      <c r="F7" s="9" t="s">
        <v>215</v>
      </c>
      <c r="G7" s="10" t="s">
        <v>199</v>
      </c>
      <c r="H7" s="10" t="s">
        <v>216</v>
      </c>
      <c r="J7" s="29"/>
      <c r="K7" s="29"/>
      <c r="L7" s="29"/>
      <c r="M7" s="29"/>
      <c r="N7" s="29"/>
    </row>
    <row r="8" spans="1:14" x14ac:dyDescent="0.25">
      <c r="A8" s="5" t="s">
        <v>553</v>
      </c>
      <c r="B8" s="9" t="s">
        <v>217</v>
      </c>
      <c r="C8" s="9"/>
      <c r="D8" s="23" t="str">
        <f t="shared" si="0"/>
        <v xml:space="preserve">APWORKS 2024.2 - PHASE 3: </v>
      </c>
      <c r="E8" s="10" t="s">
        <v>218</v>
      </c>
      <c r="F8" s="9" t="s">
        <v>198</v>
      </c>
      <c r="G8" s="10" t="s">
        <v>199</v>
      </c>
      <c r="H8" s="10" t="s">
        <v>200</v>
      </c>
    </row>
    <row r="9" spans="1:14" ht="30" x14ac:dyDescent="0.25">
      <c r="A9" s="5" t="s">
        <v>553</v>
      </c>
      <c r="B9" s="12" t="s">
        <v>219</v>
      </c>
      <c r="C9" s="5" t="s">
        <v>113</v>
      </c>
      <c r="D9" s="23" t="str">
        <f t="shared" si="0"/>
        <v>APWORKS 2024.2 - PHASE 3: separate node for "Broadcast Invoices"</v>
      </c>
      <c r="E9" s="13" t="s">
        <v>202</v>
      </c>
      <c r="F9" s="12" t="s">
        <v>220</v>
      </c>
      <c r="G9" s="13" t="s">
        <v>221</v>
      </c>
      <c r="H9" s="13" t="s">
        <v>221</v>
      </c>
    </row>
    <row r="10" spans="1:14" x14ac:dyDescent="0.25">
      <c r="A10" s="5" t="s">
        <v>553</v>
      </c>
      <c r="B10" s="9" t="s">
        <v>222</v>
      </c>
      <c r="C10" s="5" t="s">
        <v>114</v>
      </c>
      <c r="D10" s="23" t="str">
        <f t="shared" si="0"/>
        <v>APWORKS 2024.2 - PHASE 3: Broadcast Invoice: User Group Management Changes</v>
      </c>
      <c r="E10" s="10" t="s">
        <v>223</v>
      </c>
      <c r="F10" s="9" t="s">
        <v>224</v>
      </c>
      <c r="G10" s="10" t="s">
        <v>199</v>
      </c>
      <c r="H10" s="10" t="s">
        <v>225</v>
      </c>
      <c r="J10" s="29"/>
      <c r="K10" s="29"/>
      <c r="L10" s="29"/>
      <c r="M10" s="29"/>
      <c r="N10" s="29"/>
    </row>
    <row r="11" spans="1:14" x14ac:dyDescent="0.25">
      <c r="A11" s="5" t="s">
        <v>553</v>
      </c>
      <c r="B11" s="11" t="s">
        <v>226</v>
      </c>
      <c r="C11" s="9"/>
      <c r="D11" s="23" t="str">
        <f t="shared" si="0"/>
        <v xml:space="preserve">APWORKS 2024.2 - PHASE 3: </v>
      </c>
      <c r="E11" s="10" t="s">
        <v>227</v>
      </c>
      <c r="F11" s="9" t="s">
        <v>228</v>
      </c>
      <c r="G11" s="10" t="s">
        <v>199</v>
      </c>
      <c r="H11" s="10" t="s">
        <v>229</v>
      </c>
    </row>
    <row r="12" spans="1:14" x14ac:dyDescent="0.25">
      <c r="A12" s="5" t="s">
        <v>553</v>
      </c>
      <c r="B12" s="9" t="s">
        <v>230</v>
      </c>
      <c r="C12" s="5" t="s">
        <v>51</v>
      </c>
      <c r="D12" s="23" t="str">
        <f t="shared" si="0"/>
        <v>APWORKS 2024.2 - PHASE 3: Broadcast Invoice: Manage Invoice Documents</v>
      </c>
      <c r="E12" s="10" t="s">
        <v>202</v>
      </c>
      <c r="F12" s="9" t="s">
        <v>231</v>
      </c>
      <c r="G12" s="10" t="s">
        <v>199</v>
      </c>
      <c r="H12" s="10" t="s">
        <v>208</v>
      </c>
    </row>
    <row r="13" spans="1:14" x14ac:dyDescent="0.25">
      <c r="A13" s="5" t="s">
        <v>553</v>
      </c>
      <c r="B13" s="9" t="s">
        <v>232</v>
      </c>
      <c r="C13" s="5" t="s">
        <v>17</v>
      </c>
      <c r="D13" s="23" t="str">
        <f t="shared" si="0"/>
        <v>APWORKS 2024.2 - PHASE 3: Broadcast Invoice: EDI File Processing</v>
      </c>
      <c r="E13" s="10" t="s">
        <v>233</v>
      </c>
      <c r="F13" s="9" t="s">
        <v>234</v>
      </c>
      <c r="G13" s="10" t="s">
        <v>199</v>
      </c>
      <c r="H13" s="10" t="s">
        <v>235</v>
      </c>
      <c r="J13" s="29"/>
      <c r="K13" s="29"/>
      <c r="L13" s="29"/>
      <c r="M13" s="29"/>
      <c r="N13" s="29"/>
    </row>
    <row r="14" spans="1:14" x14ac:dyDescent="0.25">
      <c r="A14" s="5" t="s">
        <v>553</v>
      </c>
      <c r="B14" s="9" t="s">
        <v>236</v>
      </c>
      <c r="C14" s="5" t="s">
        <v>19</v>
      </c>
      <c r="D14" s="23" t="str">
        <f t="shared" si="0"/>
        <v>APWORKS 2024.2 - PHASE 3: Broadcast Invoice: PDF file generation</v>
      </c>
      <c r="E14" s="10" t="s">
        <v>237</v>
      </c>
      <c r="F14" s="9" t="s">
        <v>238</v>
      </c>
      <c r="G14" s="10" t="s">
        <v>235</v>
      </c>
      <c r="H14" s="10" t="s">
        <v>200</v>
      </c>
      <c r="J14" s="29"/>
      <c r="K14" s="29"/>
      <c r="L14" s="29"/>
      <c r="M14" s="29"/>
      <c r="N14" s="29"/>
    </row>
    <row r="15" spans="1:14" x14ac:dyDescent="0.25">
      <c r="A15" s="5" t="s">
        <v>553</v>
      </c>
      <c r="B15" s="9" t="s">
        <v>239</v>
      </c>
      <c r="C15" s="5" t="s">
        <v>48</v>
      </c>
      <c r="D15" s="23" t="str">
        <f t="shared" si="0"/>
        <v>APWORKS 2024.2 - PHASE 3: Broadcast Invoice: Invoice View UI</v>
      </c>
      <c r="E15" s="10" t="s">
        <v>210</v>
      </c>
      <c r="F15" s="9" t="s">
        <v>234</v>
      </c>
      <c r="G15" s="10" t="s">
        <v>199</v>
      </c>
      <c r="H15" s="10" t="s">
        <v>235</v>
      </c>
      <c r="J15" s="29"/>
      <c r="K15" s="29"/>
      <c r="L15" s="29"/>
      <c r="M15" s="29"/>
      <c r="N15" s="29"/>
    </row>
    <row r="16" spans="1:14" ht="30" x14ac:dyDescent="0.25">
      <c r="A16" s="5" t="s">
        <v>553</v>
      </c>
      <c r="B16" s="14" t="s">
        <v>240</v>
      </c>
      <c r="C16" s="9"/>
      <c r="D16" s="23" t="str">
        <f t="shared" si="0"/>
        <v xml:space="preserve">APWORKS 2024.2 - PHASE 3: </v>
      </c>
      <c r="E16" s="10" t="s">
        <v>241</v>
      </c>
      <c r="F16" s="9" t="s">
        <v>242</v>
      </c>
      <c r="G16" s="10" t="s">
        <v>199</v>
      </c>
      <c r="H16" s="10" t="s">
        <v>235</v>
      </c>
    </row>
    <row r="17" spans="1:14" ht="45" x14ac:dyDescent="0.25">
      <c r="A17" s="5" t="s">
        <v>553</v>
      </c>
      <c r="B17" s="9" t="s">
        <v>243</v>
      </c>
      <c r="C17" s="5" t="s">
        <v>22</v>
      </c>
      <c r="D17" s="23" t="str">
        <f t="shared" si="0"/>
        <v>APWORKS 2024.2 - PHASE 3: Customer Information: Select Client on Vendor Invoice</v>
      </c>
      <c r="E17" s="10" t="s">
        <v>227</v>
      </c>
      <c r="F17" s="9" t="s">
        <v>244</v>
      </c>
      <c r="G17" s="10" t="s">
        <v>245</v>
      </c>
      <c r="H17" s="10" t="s">
        <v>246</v>
      </c>
      <c r="J17" s="29"/>
      <c r="K17" s="29"/>
      <c r="L17" s="29"/>
      <c r="M17" s="29"/>
      <c r="N17" s="29"/>
    </row>
    <row r="18" spans="1:14" ht="45" x14ac:dyDescent="0.25">
      <c r="A18" s="5" t="s">
        <v>553</v>
      </c>
      <c r="B18" s="15" t="s">
        <v>247</v>
      </c>
      <c r="C18" s="12"/>
      <c r="D18" s="23" t="str">
        <f t="shared" si="0"/>
        <v xml:space="preserve">APWORKS 2024.2 - PHASE 3: </v>
      </c>
      <c r="E18" s="13" t="s">
        <v>248</v>
      </c>
      <c r="F18" s="12" t="s">
        <v>249</v>
      </c>
      <c r="G18" s="13" t="s">
        <v>199</v>
      </c>
      <c r="H18" s="13" t="s">
        <v>250</v>
      </c>
      <c r="J18" s="29"/>
      <c r="K18" s="29"/>
      <c r="L18" s="29"/>
      <c r="M18" s="29"/>
      <c r="N18" s="29"/>
    </row>
    <row r="19" spans="1:14" ht="30" x14ac:dyDescent="0.25">
      <c r="A19" s="5" t="s">
        <v>553</v>
      </c>
      <c r="B19" s="9" t="s">
        <v>251</v>
      </c>
      <c r="C19" s="5" t="s">
        <v>41</v>
      </c>
      <c r="D19" s="23" t="str">
        <f t="shared" si="0"/>
        <v>APWORKS 2024.2 - PHASE 3: Vendor/stations/sites associated to multiple pay to.</v>
      </c>
      <c r="E19" s="10" t="s">
        <v>252</v>
      </c>
      <c r="F19" s="9" t="s">
        <v>253</v>
      </c>
      <c r="G19" s="10" t="s">
        <v>208</v>
      </c>
      <c r="H19" s="10" t="s">
        <v>246</v>
      </c>
      <c r="J19" s="29"/>
      <c r="K19" s="29"/>
      <c r="L19" s="29"/>
      <c r="M19" s="29"/>
      <c r="N19" s="29"/>
    </row>
    <row r="20" spans="1:14" x14ac:dyDescent="0.25">
      <c r="A20" s="5" t="s">
        <v>553</v>
      </c>
      <c r="B20" s="12" t="s">
        <v>254</v>
      </c>
      <c r="C20" s="5" t="s">
        <v>70</v>
      </c>
      <c r="D20" s="23" t="str">
        <f t="shared" si="0"/>
        <v>APWORKS 2024.2 - PHASE 3: Checkbox to filter discrepant lines</v>
      </c>
      <c r="E20" s="13" t="s">
        <v>255</v>
      </c>
      <c r="F20" s="12" t="s">
        <v>256</v>
      </c>
      <c r="G20" s="13" t="s">
        <v>246</v>
      </c>
      <c r="H20" s="13" t="s">
        <v>257</v>
      </c>
    </row>
    <row r="21" spans="1:14" ht="30" x14ac:dyDescent="0.25">
      <c r="A21" s="5" t="s">
        <v>553</v>
      </c>
      <c r="B21" s="9" t="s">
        <v>258</v>
      </c>
      <c r="C21" s="5" t="s">
        <v>9</v>
      </c>
      <c r="D21" s="23" t="str">
        <f t="shared" si="0"/>
        <v>APWORKS 2024.2 - PHASE 3: Ability to assign Employees to Roles by Media type and by Client</v>
      </c>
      <c r="E21" s="10" t="s">
        <v>259</v>
      </c>
      <c r="F21" s="9" t="s">
        <v>260</v>
      </c>
      <c r="G21" s="10" t="s">
        <v>245</v>
      </c>
      <c r="H21" s="10" t="s">
        <v>261</v>
      </c>
      <c r="J21" s="29"/>
      <c r="K21" s="29"/>
      <c r="L21" s="29"/>
      <c r="M21" s="29"/>
      <c r="N21" s="29"/>
    </row>
    <row r="22" spans="1:14" x14ac:dyDescent="0.25">
      <c r="A22" s="5" t="s">
        <v>553</v>
      </c>
      <c r="B22" s="12" t="s">
        <v>262</v>
      </c>
      <c r="C22" s="5" t="s">
        <v>118</v>
      </c>
      <c r="D22" s="23" t="str">
        <f t="shared" si="0"/>
        <v>APWORKS 2024.2 - PHASE 3: Invoice Editing: Make the tax editable</v>
      </c>
      <c r="E22" s="13" t="s">
        <v>241</v>
      </c>
      <c r="F22" s="16"/>
      <c r="G22" s="17"/>
      <c r="H22" s="17"/>
    </row>
    <row r="23" spans="1:14" s="8" customFormat="1" x14ac:dyDescent="0.25">
      <c r="A23" s="6" t="s">
        <v>558</v>
      </c>
      <c r="B23" s="6" t="s">
        <v>263</v>
      </c>
      <c r="C23" s="6"/>
      <c r="D23" s="6"/>
      <c r="E23" s="7" t="s">
        <v>264</v>
      </c>
      <c r="F23" s="6" t="s">
        <v>265</v>
      </c>
      <c r="G23" s="7" t="s">
        <v>266</v>
      </c>
      <c r="H23" s="7" t="s">
        <v>267</v>
      </c>
      <c r="I23" s="28"/>
      <c r="J23" s="28"/>
      <c r="K23" s="28"/>
      <c r="L23" s="28"/>
      <c r="M23" s="28"/>
      <c r="N23" s="28"/>
    </row>
    <row r="24" spans="1:14" x14ac:dyDescent="0.25">
      <c r="A24" s="5" t="s">
        <v>555</v>
      </c>
      <c r="B24" s="12" t="s">
        <v>268</v>
      </c>
      <c r="C24" s="12"/>
      <c r="D24" s="23" t="str">
        <f t="shared" ref="D24:D52" si="1">CONCATENATE(A24,": ",C24)</f>
        <v xml:space="preserve">APWORKS 2024.2 - PHASE 4: </v>
      </c>
      <c r="E24" s="13" t="s">
        <v>269</v>
      </c>
      <c r="F24" s="12" t="s">
        <v>270</v>
      </c>
      <c r="G24" s="13" t="s">
        <v>271</v>
      </c>
      <c r="H24" s="13" t="s">
        <v>272</v>
      </c>
    </row>
    <row r="25" spans="1:14" x14ac:dyDescent="0.25">
      <c r="A25" s="5" t="s">
        <v>555</v>
      </c>
      <c r="B25" s="14" t="s">
        <v>273</v>
      </c>
      <c r="C25" s="9"/>
      <c r="D25" s="23" t="str">
        <f t="shared" si="1"/>
        <v xml:space="preserve">APWORKS 2024.2 - PHASE 4: </v>
      </c>
      <c r="E25" s="10" t="s">
        <v>223</v>
      </c>
      <c r="F25" s="9" t="s">
        <v>274</v>
      </c>
      <c r="G25" s="10" t="s">
        <v>272</v>
      </c>
      <c r="H25" s="10" t="s">
        <v>275</v>
      </c>
    </row>
    <row r="26" spans="1:14" ht="30" x14ac:dyDescent="0.25">
      <c r="A26" s="5" t="s">
        <v>555</v>
      </c>
      <c r="B26" s="12" t="s">
        <v>276</v>
      </c>
      <c r="C26" s="5" t="s">
        <v>130</v>
      </c>
      <c r="D26" s="23" t="str">
        <f t="shared" si="1"/>
        <v>APWORKS 2024.2 - PHASE 4: Approve upto last level and auto post.</v>
      </c>
      <c r="E26" s="13" t="s">
        <v>255</v>
      </c>
      <c r="F26" s="12" t="s">
        <v>277</v>
      </c>
      <c r="G26" s="13" t="s">
        <v>275</v>
      </c>
      <c r="H26" s="13" t="s">
        <v>278</v>
      </c>
    </row>
    <row r="27" spans="1:14" ht="30" x14ac:dyDescent="0.25">
      <c r="A27" s="5" t="s">
        <v>555</v>
      </c>
      <c r="B27" s="12" t="s">
        <v>279</v>
      </c>
      <c r="C27" s="5" t="s">
        <v>150</v>
      </c>
      <c r="D27" s="23" t="str">
        <f t="shared" si="1"/>
        <v>APWORKS 2024.2 - PHASE 4: Currency Changes on Vendor Map</v>
      </c>
      <c r="E27" s="13" t="s">
        <v>227</v>
      </c>
      <c r="F27" s="12" t="s">
        <v>280</v>
      </c>
      <c r="G27" s="13" t="s">
        <v>275</v>
      </c>
      <c r="H27" s="13" t="s">
        <v>281</v>
      </c>
    </row>
    <row r="28" spans="1:14" x14ac:dyDescent="0.25">
      <c r="A28" s="5" t="s">
        <v>555</v>
      </c>
      <c r="B28" s="12" t="s">
        <v>282</v>
      </c>
      <c r="C28" s="5" t="s">
        <v>131</v>
      </c>
      <c r="D28" s="23" t="str">
        <f t="shared" si="1"/>
        <v>APWORKS 2024.2 - PHASE 4: Stamp multiple approvers.</v>
      </c>
      <c r="E28" s="13" t="s">
        <v>223</v>
      </c>
      <c r="F28" s="12" t="s">
        <v>283</v>
      </c>
      <c r="G28" s="13" t="s">
        <v>278</v>
      </c>
      <c r="H28" s="13" t="s">
        <v>281</v>
      </c>
    </row>
    <row r="29" spans="1:14" ht="30" x14ac:dyDescent="0.25">
      <c r="A29" s="5" t="s">
        <v>555</v>
      </c>
      <c r="B29" s="12" t="s">
        <v>284</v>
      </c>
      <c r="C29" s="12"/>
      <c r="D29" s="23" t="str">
        <f t="shared" si="1"/>
        <v xml:space="preserve">APWORKS 2024.2 - PHASE 4: </v>
      </c>
      <c r="E29" s="13" t="s">
        <v>210</v>
      </c>
      <c r="F29" s="12" t="s">
        <v>270</v>
      </c>
      <c r="G29" s="13" t="s">
        <v>281</v>
      </c>
      <c r="H29" s="13" t="s">
        <v>285</v>
      </c>
    </row>
    <row r="30" spans="1:14" x14ac:dyDescent="0.25">
      <c r="A30" s="5" t="s">
        <v>555</v>
      </c>
      <c r="B30" s="12" t="s">
        <v>286</v>
      </c>
      <c r="C30" s="5" t="s">
        <v>145</v>
      </c>
      <c r="D30" s="23" t="str">
        <f t="shared" si="1"/>
        <v>APWORKS 2024.2 - PHASE 4: EDI file updating and upload</v>
      </c>
      <c r="E30" s="13" t="s">
        <v>223</v>
      </c>
      <c r="F30" s="12" t="s">
        <v>287</v>
      </c>
      <c r="G30" s="13" t="s">
        <v>288</v>
      </c>
      <c r="H30" s="13" t="s">
        <v>289</v>
      </c>
    </row>
    <row r="31" spans="1:14" x14ac:dyDescent="0.25">
      <c r="A31" s="5" t="s">
        <v>555</v>
      </c>
      <c r="B31" s="12" t="s">
        <v>290</v>
      </c>
      <c r="C31" s="12"/>
      <c r="D31" s="23" t="str">
        <f t="shared" si="1"/>
        <v xml:space="preserve">APWORKS 2024.2 - PHASE 4: </v>
      </c>
      <c r="E31" s="13" t="s">
        <v>291</v>
      </c>
      <c r="F31" s="12" t="s">
        <v>292</v>
      </c>
      <c r="G31" s="13" t="s">
        <v>281</v>
      </c>
      <c r="H31" s="13" t="s">
        <v>281</v>
      </c>
    </row>
    <row r="32" spans="1:14" x14ac:dyDescent="0.25">
      <c r="A32" s="5" t="s">
        <v>555</v>
      </c>
      <c r="B32" s="12" t="s">
        <v>293</v>
      </c>
      <c r="C32" s="12"/>
      <c r="D32" s="23" t="str">
        <f t="shared" si="1"/>
        <v xml:space="preserve">APWORKS 2024.2 - PHASE 4: </v>
      </c>
      <c r="E32" s="13" t="s">
        <v>202</v>
      </c>
      <c r="F32" s="12" t="s">
        <v>203</v>
      </c>
      <c r="G32" s="13" t="s">
        <v>281</v>
      </c>
      <c r="H32" s="13" t="s">
        <v>294</v>
      </c>
    </row>
    <row r="33" spans="1:14" x14ac:dyDescent="0.25">
      <c r="A33" s="5" t="s">
        <v>555</v>
      </c>
      <c r="B33" s="12" t="s">
        <v>295</v>
      </c>
      <c r="C33" s="5" t="s">
        <v>134</v>
      </c>
      <c r="D33" s="23" t="str">
        <f t="shared" si="1"/>
        <v>APWORKS 2024.2 - PHASE 4: Production: Project should be available on summary as well.</v>
      </c>
      <c r="E33" s="13" t="s">
        <v>296</v>
      </c>
      <c r="F33" s="12" t="s">
        <v>297</v>
      </c>
      <c r="G33" s="13" t="s">
        <v>298</v>
      </c>
      <c r="H33" s="13" t="s">
        <v>299</v>
      </c>
      <c r="J33" s="29"/>
      <c r="K33" s="29"/>
      <c r="L33" s="29"/>
      <c r="M33" s="29"/>
      <c r="N33" s="29"/>
    </row>
    <row r="34" spans="1:14" x14ac:dyDescent="0.25">
      <c r="A34" s="5" t="s">
        <v>555</v>
      </c>
      <c r="B34" s="9" t="s">
        <v>300</v>
      </c>
      <c r="C34" s="5" t="s">
        <v>148</v>
      </c>
      <c r="D34" s="23" t="str">
        <f t="shared" si="1"/>
        <v>APWORKS 2024.2 - PHASE 4: Production: Auto populate lines based PO during scanning</v>
      </c>
      <c r="E34" s="10" t="s">
        <v>255</v>
      </c>
      <c r="F34" s="9" t="s">
        <v>301</v>
      </c>
      <c r="G34" s="10" t="s">
        <v>299</v>
      </c>
      <c r="H34" s="10" t="s">
        <v>299</v>
      </c>
      <c r="J34" s="29"/>
      <c r="K34" s="29"/>
      <c r="L34" s="29"/>
      <c r="M34" s="29"/>
      <c r="N34" s="29"/>
    </row>
    <row r="35" spans="1:14" x14ac:dyDescent="0.25">
      <c r="A35" s="5" t="s">
        <v>555</v>
      </c>
      <c r="B35" s="9" t="s">
        <v>302</v>
      </c>
      <c r="C35" s="5" t="s">
        <v>147</v>
      </c>
      <c r="D35" s="23" t="str">
        <f t="shared" si="1"/>
        <v>APWORKS 2024.2 - PHASE 4: Production: show keyvalue pairs for level2 mapping</v>
      </c>
      <c r="E35" s="10" t="s">
        <v>255</v>
      </c>
      <c r="F35" s="9" t="s">
        <v>303</v>
      </c>
      <c r="G35" s="10" t="s">
        <v>266</v>
      </c>
      <c r="H35" s="10" t="s">
        <v>288</v>
      </c>
      <c r="J35" s="29"/>
      <c r="K35" s="29"/>
      <c r="L35" s="29"/>
      <c r="M35" s="29"/>
      <c r="N35" s="29"/>
    </row>
    <row r="36" spans="1:14" x14ac:dyDescent="0.25">
      <c r="A36" s="5" t="s">
        <v>555</v>
      </c>
      <c r="B36" s="18" t="s">
        <v>304</v>
      </c>
      <c r="C36" s="12"/>
      <c r="D36" s="23" t="str">
        <f t="shared" si="1"/>
        <v xml:space="preserve">APWORKS 2024.2 - PHASE 4: </v>
      </c>
      <c r="E36" s="13" t="s">
        <v>241</v>
      </c>
      <c r="F36" s="16"/>
      <c r="G36" s="17"/>
      <c r="H36" s="17"/>
    </row>
    <row r="37" spans="1:14" ht="30" x14ac:dyDescent="0.25">
      <c r="A37" s="5" t="s">
        <v>555</v>
      </c>
      <c r="B37" s="9" t="s">
        <v>305</v>
      </c>
      <c r="C37" s="5" t="s">
        <v>52</v>
      </c>
      <c r="D37" s="23" t="str">
        <f t="shared" si="1"/>
        <v>APWORKS 2024.2 - PHASE 4: Route invoice from one company - company identification</v>
      </c>
      <c r="E37" s="10" t="s">
        <v>259</v>
      </c>
      <c r="F37" s="9" t="s">
        <v>306</v>
      </c>
      <c r="G37" s="10" t="s">
        <v>289</v>
      </c>
      <c r="H37" s="10" t="s">
        <v>307</v>
      </c>
      <c r="J37" s="29"/>
      <c r="K37" s="29"/>
      <c r="L37" s="29"/>
      <c r="M37" s="29"/>
      <c r="N37" s="29"/>
    </row>
    <row r="38" spans="1:14" x14ac:dyDescent="0.25">
      <c r="A38" s="5" t="s">
        <v>555</v>
      </c>
      <c r="B38" s="9" t="s">
        <v>309</v>
      </c>
      <c r="C38" s="5" t="s">
        <v>142</v>
      </c>
      <c r="D38" s="23" t="str">
        <f t="shared" si="1"/>
        <v>APWORKS 2024.2 - PHASE 4: A report to spot check the invoices processed</v>
      </c>
      <c r="E38" s="10" t="s">
        <v>210</v>
      </c>
      <c r="F38" s="9" t="s">
        <v>310</v>
      </c>
      <c r="G38" s="10" t="s">
        <v>288</v>
      </c>
      <c r="H38" s="10" t="s">
        <v>311</v>
      </c>
      <c r="J38" s="29"/>
      <c r="K38" s="29"/>
      <c r="L38" s="29"/>
      <c r="M38" s="29"/>
      <c r="N38" s="29"/>
    </row>
    <row r="39" spans="1:14" x14ac:dyDescent="0.25">
      <c r="A39" s="5" t="s">
        <v>555</v>
      </c>
      <c r="B39" s="9" t="s">
        <v>314</v>
      </c>
      <c r="C39" s="9"/>
      <c r="D39" s="23" t="str">
        <f t="shared" si="1"/>
        <v xml:space="preserve">APWORKS 2024.2 - PHASE 4: </v>
      </c>
      <c r="E39" s="10" t="s">
        <v>269</v>
      </c>
      <c r="F39" s="9" t="s">
        <v>315</v>
      </c>
      <c r="G39" s="10" t="s">
        <v>316</v>
      </c>
      <c r="H39" s="10" t="s">
        <v>267</v>
      </c>
      <c r="J39" s="29"/>
      <c r="K39" s="29"/>
      <c r="L39" s="29"/>
      <c r="M39" s="29"/>
      <c r="N39" s="29"/>
    </row>
    <row r="40" spans="1:14" x14ac:dyDescent="0.25">
      <c r="A40" s="5" t="s">
        <v>555</v>
      </c>
      <c r="B40" s="9" t="s">
        <v>317</v>
      </c>
      <c r="C40" s="5" t="s">
        <v>146</v>
      </c>
      <c r="D40" s="23" t="str">
        <f t="shared" si="1"/>
        <v>APWORKS 2024.2 - PHASE 4: PDF based broadcast invoices - Invoice Scan</v>
      </c>
      <c r="E40" s="10" t="s">
        <v>308</v>
      </c>
      <c r="F40" s="9" t="s">
        <v>306</v>
      </c>
      <c r="G40" s="10" t="s">
        <v>316</v>
      </c>
      <c r="H40" s="10" t="s">
        <v>318</v>
      </c>
    </row>
    <row r="41" spans="1:14" x14ac:dyDescent="0.25">
      <c r="A41" s="5" t="s">
        <v>555</v>
      </c>
      <c r="B41" s="9" t="s">
        <v>319</v>
      </c>
      <c r="C41" s="9"/>
      <c r="D41" s="23" t="str">
        <f t="shared" si="1"/>
        <v xml:space="preserve">APWORKS 2024.2 - PHASE 4: </v>
      </c>
      <c r="E41" s="10" t="s">
        <v>277</v>
      </c>
      <c r="F41" s="9" t="s">
        <v>320</v>
      </c>
      <c r="G41" s="10" t="s">
        <v>316</v>
      </c>
      <c r="H41" s="10" t="s">
        <v>321</v>
      </c>
    </row>
    <row r="42" spans="1:14" x14ac:dyDescent="0.25">
      <c r="A42" s="5" t="s">
        <v>555</v>
      </c>
      <c r="B42" s="9" t="s">
        <v>322</v>
      </c>
      <c r="C42" s="9"/>
      <c r="D42" s="23" t="str">
        <f t="shared" si="1"/>
        <v xml:space="preserve">APWORKS 2024.2 - PHASE 4: </v>
      </c>
      <c r="E42" s="10" t="s">
        <v>277</v>
      </c>
      <c r="F42" s="9" t="s">
        <v>315</v>
      </c>
      <c r="G42" s="10" t="s">
        <v>316</v>
      </c>
      <c r="H42" s="10" t="s">
        <v>267</v>
      </c>
    </row>
    <row r="43" spans="1:14" x14ac:dyDescent="0.25">
      <c r="A43" s="5" t="s">
        <v>555</v>
      </c>
      <c r="B43" s="12" t="s">
        <v>323</v>
      </c>
      <c r="C43" s="5" t="s">
        <v>155</v>
      </c>
      <c r="D43" s="23" t="str">
        <f t="shared" si="1"/>
        <v>APWORKS 2024.2 - PHASE 4: PDF based broadcast invoices - Import / Export lines</v>
      </c>
      <c r="E43" s="13" t="s">
        <v>241</v>
      </c>
      <c r="F43" s="12" t="s">
        <v>274</v>
      </c>
      <c r="G43" s="13" t="s">
        <v>316</v>
      </c>
      <c r="H43" s="13" t="s">
        <v>316</v>
      </c>
    </row>
    <row r="44" spans="1:14" x14ac:dyDescent="0.25">
      <c r="A44" s="5" t="s">
        <v>555</v>
      </c>
      <c r="B44" s="12" t="s">
        <v>324</v>
      </c>
      <c r="C44" s="5" t="s">
        <v>139</v>
      </c>
      <c r="D44" s="23" t="str">
        <f t="shared" si="1"/>
        <v>APWORKS 2024.2 - PHASE 4: Approval routing</v>
      </c>
      <c r="E44" s="13" t="s">
        <v>241</v>
      </c>
      <c r="F44" s="12" t="s">
        <v>274</v>
      </c>
      <c r="G44" s="13" t="s">
        <v>316</v>
      </c>
      <c r="H44" s="13" t="s">
        <v>316</v>
      </c>
    </row>
    <row r="45" spans="1:14" ht="30" x14ac:dyDescent="0.25">
      <c r="A45" s="5" t="s">
        <v>555</v>
      </c>
      <c r="B45" s="9" t="s">
        <v>325</v>
      </c>
      <c r="C45" s="9"/>
      <c r="D45" s="23" t="str">
        <f t="shared" si="1"/>
        <v xml:space="preserve">APWORKS 2024.2 - PHASE 4: </v>
      </c>
      <c r="E45" s="10" t="s">
        <v>326</v>
      </c>
      <c r="F45" s="9" t="s">
        <v>274</v>
      </c>
      <c r="G45" s="10" t="s">
        <v>288</v>
      </c>
      <c r="H45" s="10" t="s">
        <v>288</v>
      </c>
    </row>
    <row r="46" spans="1:14" x14ac:dyDescent="0.25">
      <c r="A46" s="5" t="s">
        <v>555</v>
      </c>
      <c r="B46" s="12" t="s">
        <v>327</v>
      </c>
      <c r="C46" s="12"/>
      <c r="D46" s="23" t="str">
        <f t="shared" si="1"/>
        <v xml:space="preserve">APWORKS 2024.2 - PHASE 4: </v>
      </c>
      <c r="E46" s="13" t="s">
        <v>241</v>
      </c>
      <c r="F46" s="16"/>
      <c r="G46" s="17"/>
      <c r="H46" s="17"/>
    </row>
    <row r="47" spans="1:14" x14ac:dyDescent="0.25">
      <c r="A47" s="5" t="s">
        <v>555</v>
      </c>
      <c r="B47" s="12" t="s">
        <v>328</v>
      </c>
      <c r="C47" s="12"/>
      <c r="D47" s="23" t="str">
        <f t="shared" si="1"/>
        <v xml:space="preserve">APWORKS 2024.2 - PHASE 4: </v>
      </c>
      <c r="E47" s="13" t="s">
        <v>223</v>
      </c>
      <c r="F47" s="12" t="s">
        <v>274</v>
      </c>
      <c r="G47" s="13" t="s">
        <v>311</v>
      </c>
      <c r="H47" s="13" t="s">
        <v>329</v>
      </c>
    </row>
    <row r="48" spans="1:14" x14ac:dyDescent="0.25">
      <c r="A48" s="5" t="s">
        <v>555</v>
      </c>
      <c r="B48" s="12" t="s">
        <v>330</v>
      </c>
      <c r="C48" s="12"/>
      <c r="D48" s="23" t="str">
        <f t="shared" si="1"/>
        <v xml:space="preserve">APWORKS 2024.2 - PHASE 4: </v>
      </c>
      <c r="E48" s="13" t="s">
        <v>241</v>
      </c>
      <c r="F48" s="12" t="s">
        <v>331</v>
      </c>
      <c r="G48" s="13" t="s">
        <v>266</v>
      </c>
      <c r="H48" s="13" t="s">
        <v>266</v>
      </c>
    </row>
    <row r="49" spans="1:14" x14ac:dyDescent="0.25">
      <c r="A49" s="5" t="s">
        <v>555</v>
      </c>
      <c r="B49" s="9" t="s">
        <v>332</v>
      </c>
      <c r="C49" s="5" t="s">
        <v>333</v>
      </c>
      <c r="D49" s="23" t="str">
        <f t="shared" si="1"/>
        <v>APWORKS 2024.2 - PHASE 4: Vendor mapping enhancement for Non-media</v>
      </c>
      <c r="E49" s="10" t="s">
        <v>241</v>
      </c>
      <c r="F49" s="9" t="s">
        <v>274</v>
      </c>
      <c r="G49" s="10" t="s">
        <v>266</v>
      </c>
      <c r="H49" s="10" t="s">
        <v>266</v>
      </c>
    </row>
    <row r="50" spans="1:14" x14ac:dyDescent="0.25">
      <c r="A50" s="5" t="s">
        <v>555</v>
      </c>
      <c r="B50" s="12" t="s">
        <v>334</v>
      </c>
      <c r="C50" s="12"/>
      <c r="D50" s="23" t="str">
        <f t="shared" si="1"/>
        <v xml:space="preserve">APWORKS 2024.2 - PHASE 4: </v>
      </c>
      <c r="E50" s="13" t="s">
        <v>202</v>
      </c>
      <c r="F50" s="12" t="s">
        <v>255</v>
      </c>
      <c r="G50" s="13" t="s">
        <v>266</v>
      </c>
      <c r="H50" s="13" t="s">
        <v>335</v>
      </c>
    </row>
    <row r="51" spans="1:14" x14ac:dyDescent="0.25">
      <c r="A51" s="5" t="s">
        <v>555</v>
      </c>
      <c r="B51" s="12" t="s">
        <v>336</v>
      </c>
      <c r="C51" s="12"/>
      <c r="D51" s="23" t="str">
        <f t="shared" si="1"/>
        <v xml:space="preserve">APWORKS 2024.2 - PHASE 4: </v>
      </c>
      <c r="E51" s="13" t="s">
        <v>241</v>
      </c>
      <c r="F51" s="12" t="s">
        <v>274</v>
      </c>
      <c r="G51" s="13" t="s">
        <v>266</v>
      </c>
      <c r="H51" s="13" t="s">
        <v>266</v>
      </c>
    </row>
    <row r="52" spans="1:14" x14ac:dyDescent="0.25">
      <c r="A52" s="5" t="s">
        <v>555</v>
      </c>
      <c r="B52" s="12" t="s">
        <v>337</v>
      </c>
      <c r="C52" s="12"/>
      <c r="D52" s="23" t="str">
        <f t="shared" si="1"/>
        <v xml:space="preserve">APWORKS 2024.2 - PHASE 4: </v>
      </c>
      <c r="E52" s="13" t="s">
        <v>241</v>
      </c>
      <c r="F52" s="16"/>
      <c r="G52" s="17"/>
      <c r="H52" s="17"/>
    </row>
    <row r="53" spans="1:14" s="8" customFormat="1" x14ac:dyDescent="0.25">
      <c r="A53" s="6" t="s">
        <v>558</v>
      </c>
      <c r="B53" s="6" t="s">
        <v>338</v>
      </c>
      <c r="C53" s="6"/>
      <c r="D53" s="6" t="str">
        <f>CONCATENATE(A53,": ",B53)</f>
        <v>:          Sprint 5</v>
      </c>
      <c r="E53" s="7" t="s">
        <v>308</v>
      </c>
      <c r="F53" s="6" t="s">
        <v>194</v>
      </c>
      <c r="G53" s="7" t="s">
        <v>190</v>
      </c>
      <c r="H53" s="7" t="s">
        <v>195</v>
      </c>
      <c r="I53" s="28"/>
      <c r="J53" s="28"/>
      <c r="K53" s="28"/>
      <c r="L53" s="28"/>
      <c r="M53" s="28"/>
      <c r="N53" s="28"/>
    </row>
    <row r="54" spans="1:14" x14ac:dyDescent="0.25">
      <c r="A54" s="5" t="s">
        <v>555</v>
      </c>
      <c r="B54" s="12" t="s">
        <v>339</v>
      </c>
      <c r="C54" s="5" t="s">
        <v>154</v>
      </c>
      <c r="D54" s="23" t="str">
        <f>CONCATENATE(A54,": ",C54)</f>
        <v>APWORKS 2024.2 - PHASE 4: Google Drive Setup (company configuration UI)</v>
      </c>
      <c r="E54" s="13" t="s">
        <v>308</v>
      </c>
      <c r="F54" s="12" t="s">
        <v>306</v>
      </c>
      <c r="G54" s="13" t="s">
        <v>340</v>
      </c>
      <c r="H54" s="13" t="s">
        <v>195</v>
      </c>
    </row>
    <row r="55" spans="1:14" x14ac:dyDescent="0.25">
      <c r="A55" s="5" t="s">
        <v>555</v>
      </c>
      <c r="B55" s="12" t="s">
        <v>341</v>
      </c>
      <c r="C55" s="12"/>
      <c r="D55" s="23" t="str">
        <f>CONCATENATE(A55,": ",C55)</f>
        <v xml:space="preserve">APWORKS 2024.2 - PHASE 4: </v>
      </c>
      <c r="E55" s="13" t="s">
        <v>241</v>
      </c>
      <c r="F55" s="12" t="s">
        <v>274</v>
      </c>
      <c r="G55" s="13" t="s">
        <v>190</v>
      </c>
      <c r="H55" s="13" t="s">
        <v>190</v>
      </c>
    </row>
    <row r="56" spans="1:14" s="8" customFormat="1" x14ac:dyDescent="0.25">
      <c r="A56" s="6" t="s">
        <v>558</v>
      </c>
      <c r="B56" s="6" t="s">
        <v>342</v>
      </c>
      <c r="C56" s="6"/>
      <c r="D56" s="6" t="str">
        <f>CONCATENATE(A56,": ",B56)</f>
        <v>:          Sprint #6</v>
      </c>
      <c r="E56" s="7" t="s">
        <v>241</v>
      </c>
      <c r="F56" s="6" t="s">
        <v>194</v>
      </c>
      <c r="G56" s="7" t="s">
        <v>190</v>
      </c>
      <c r="H56" s="7" t="s">
        <v>195</v>
      </c>
      <c r="I56" s="28"/>
      <c r="J56" s="28"/>
      <c r="K56" s="28"/>
      <c r="L56" s="28"/>
      <c r="M56" s="28"/>
      <c r="N56" s="28"/>
    </row>
    <row r="57" spans="1:14" x14ac:dyDescent="0.25">
      <c r="A57" s="5" t="s">
        <v>514</v>
      </c>
      <c r="B57" s="9" t="s">
        <v>343</v>
      </c>
      <c r="C57" s="9"/>
      <c r="D57" s="23" t="str">
        <f t="shared" ref="D57:D88" si="2">CONCATENATE(A57,": ",C57)</f>
        <v xml:space="preserve">APWORKS 2024.2 - PHASE 6: </v>
      </c>
      <c r="E57" s="10" t="s">
        <v>241</v>
      </c>
      <c r="F57" s="9" t="s">
        <v>344</v>
      </c>
      <c r="G57" s="10" t="s">
        <v>311</v>
      </c>
      <c r="H57" s="10" t="s">
        <v>195</v>
      </c>
    </row>
    <row r="58" spans="1:14" x14ac:dyDescent="0.25">
      <c r="A58" s="5" t="s">
        <v>514</v>
      </c>
      <c r="B58" s="12" t="s">
        <v>345</v>
      </c>
      <c r="C58" s="12"/>
      <c r="D58" s="23" t="str">
        <f t="shared" si="2"/>
        <v xml:space="preserve">APWORKS 2024.2 - PHASE 6: </v>
      </c>
      <c r="E58" s="13" t="s">
        <v>241</v>
      </c>
      <c r="F58" s="12" t="s">
        <v>331</v>
      </c>
      <c r="G58" s="13" t="s">
        <v>195</v>
      </c>
      <c r="H58" s="13" t="s">
        <v>195</v>
      </c>
    </row>
    <row r="59" spans="1:14" x14ac:dyDescent="0.25">
      <c r="A59" s="5" t="s">
        <v>514</v>
      </c>
      <c r="B59" s="9" t="s">
        <v>346</v>
      </c>
      <c r="C59" s="9"/>
      <c r="D59" s="23" t="str">
        <f t="shared" si="2"/>
        <v xml:space="preserve">APWORKS 2024.2 - PHASE 6: </v>
      </c>
      <c r="E59" s="10" t="s">
        <v>241</v>
      </c>
      <c r="F59" s="9" t="s">
        <v>331</v>
      </c>
      <c r="G59" s="10" t="s">
        <v>347</v>
      </c>
      <c r="H59" s="10" t="s">
        <v>347</v>
      </c>
    </row>
    <row r="60" spans="1:14" ht="30" x14ac:dyDescent="0.25">
      <c r="A60" s="5" t="s">
        <v>514</v>
      </c>
      <c r="B60" s="9" t="s">
        <v>348</v>
      </c>
      <c r="C60" s="9"/>
      <c r="D60" s="23" t="str">
        <f t="shared" si="2"/>
        <v xml:space="preserve">APWORKS 2024.2 - PHASE 6: </v>
      </c>
      <c r="E60" s="10" t="s">
        <v>241</v>
      </c>
      <c r="F60" s="9" t="s">
        <v>331</v>
      </c>
      <c r="G60" s="10" t="s">
        <v>347</v>
      </c>
      <c r="H60" s="10" t="s">
        <v>347</v>
      </c>
    </row>
    <row r="61" spans="1:14" ht="30" x14ac:dyDescent="0.25">
      <c r="A61" s="5" t="s">
        <v>514</v>
      </c>
      <c r="B61" s="9" t="s">
        <v>349</v>
      </c>
      <c r="C61" s="9"/>
      <c r="D61" s="23" t="str">
        <f t="shared" si="2"/>
        <v xml:space="preserve">APWORKS 2024.2 - PHASE 6: </v>
      </c>
      <c r="E61" s="10" t="s">
        <v>241</v>
      </c>
      <c r="F61" s="9" t="s">
        <v>350</v>
      </c>
      <c r="G61" s="10" t="s">
        <v>190</v>
      </c>
      <c r="H61" s="10" t="s">
        <v>347</v>
      </c>
    </row>
    <row r="62" spans="1:14" ht="30" x14ac:dyDescent="0.25">
      <c r="A62" s="5" t="s">
        <v>514</v>
      </c>
      <c r="B62" s="9" t="s">
        <v>351</v>
      </c>
      <c r="C62" s="9"/>
      <c r="D62" s="23" t="str">
        <f t="shared" si="2"/>
        <v xml:space="preserve">APWORKS 2024.2 - PHASE 6: </v>
      </c>
      <c r="E62" s="10" t="s">
        <v>241</v>
      </c>
      <c r="F62" s="9" t="s">
        <v>350</v>
      </c>
      <c r="G62" s="10" t="s">
        <v>190</v>
      </c>
      <c r="H62" s="10" t="s">
        <v>347</v>
      </c>
    </row>
    <row r="63" spans="1:14" x14ac:dyDescent="0.25">
      <c r="A63" s="5" t="s">
        <v>514</v>
      </c>
      <c r="B63" s="12" t="s">
        <v>352</v>
      </c>
      <c r="C63" s="12"/>
      <c r="D63" s="23" t="str">
        <f t="shared" si="2"/>
        <v xml:space="preserve">APWORKS 2024.2 - PHASE 6: </v>
      </c>
      <c r="E63" s="13" t="s">
        <v>241</v>
      </c>
      <c r="F63" s="12" t="s">
        <v>274</v>
      </c>
      <c r="G63" s="13" t="s">
        <v>190</v>
      </c>
      <c r="H63" s="13" t="s">
        <v>190</v>
      </c>
    </row>
    <row r="64" spans="1:14" x14ac:dyDescent="0.25">
      <c r="A64" s="5" t="s">
        <v>514</v>
      </c>
      <c r="B64" s="12" t="s">
        <v>353</v>
      </c>
      <c r="C64" s="12"/>
      <c r="D64" s="23" t="str">
        <f t="shared" si="2"/>
        <v xml:space="preserve">APWORKS 2024.2 - PHASE 6: </v>
      </c>
      <c r="E64" s="13" t="s">
        <v>241</v>
      </c>
      <c r="F64" s="16"/>
      <c r="G64" s="17"/>
      <c r="H64" s="17"/>
    </row>
    <row r="65" spans="1:8" x14ac:dyDescent="0.25">
      <c r="A65" s="5" t="s">
        <v>514</v>
      </c>
      <c r="B65" s="12" t="s">
        <v>354</v>
      </c>
      <c r="C65" s="12"/>
      <c r="D65" s="23" t="str">
        <f t="shared" si="2"/>
        <v xml:space="preserve">APWORKS 2024.2 - PHASE 6: </v>
      </c>
      <c r="E65" s="13" t="s">
        <v>241</v>
      </c>
      <c r="F65" s="12" t="s">
        <v>274</v>
      </c>
      <c r="G65" s="13" t="s">
        <v>190</v>
      </c>
      <c r="H65" s="13" t="s">
        <v>190</v>
      </c>
    </row>
    <row r="66" spans="1:8" x14ac:dyDescent="0.25">
      <c r="A66" s="5" t="s">
        <v>514</v>
      </c>
      <c r="B66" s="12" t="s">
        <v>355</v>
      </c>
      <c r="C66" s="12"/>
      <c r="D66" s="23" t="str">
        <f t="shared" si="2"/>
        <v xml:space="preserve">APWORKS 2024.2 - PHASE 6: </v>
      </c>
      <c r="E66" s="13" t="s">
        <v>241</v>
      </c>
      <c r="F66" s="16"/>
      <c r="G66" s="17"/>
      <c r="H66" s="17"/>
    </row>
    <row r="67" spans="1:8" x14ac:dyDescent="0.25">
      <c r="A67" s="5" t="s">
        <v>514</v>
      </c>
      <c r="B67" s="12" t="s">
        <v>356</v>
      </c>
      <c r="C67" s="12"/>
      <c r="D67" s="23" t="str">
        <f t="shared" si="2"/>
        <v xml:space="preserve">APWORKS 2024.2 - PHASE 6: </v>
      </c>
      <c r="E67" s="13" t="s">
        <v>241</v>
      </c>
      <c r="F67" s="16"/>
      <c r="G67" s="17"/>
      <c r="H67" s="17"/>
    </row>
    <row r="68" spans="1:8" x14ac:dyDescent="0.25">
      <c r="A68" s="5" t="s">
        <v>514</v>
      </c>
      <c r="B68" s="12" t="s">
        <v>357</v>
      </c>
      <c r="C68" s="12"/>
      <c r="D68" s="23" t="str">
        <f t="shared" si="2"/>
        <v xml:space="preserve">APWORKS 2024.2 - PHASE 6: </v>
      </c>
      <c r="E68" s="13" t="s">
        <v>259</v>
      </c>
      <c r="F68" s="12" t="s">
        <v>358</v>
      </c>
      <c r="G68" s="13" t="s">
        <v>190</v>
      </c>
      <c r="H68" s="13" t="s">
        <v>275</v>
      </c>
    </row>
    <row r="69" spans="1:8" x14ac:dyDescent="0.25">
      <c r="A69" s="5" t="s">
        <v>514</v>
      </c>
      <c r="B69" s="19" t="s">
        <v>359</v>
      </c>
      <c r="C69" s="19"/>
      <c r="D69" s="23" t="str">
        <f t="shared" si="2"/>
        <v xml:space="preserve">APWORKS 2024.2 - PHASE 6: </v>
      </c>
      <c r="E69" s="20" t="s">
        <v>259</v>
      </c>
      <c r="F69" s="16"/>
      <c r="G69" s="20" t="s">
        <v>190</v>
      </c>
      <c r="H69" s="20" t="s">
        <v>275</v>
      </c>
    </row>
    <row r="70" spans="1:8" x14ac:dyDescent="0.25">
      <c r="A70" s="5" t="s">
        <v>514</v>
      </c>
      <c r="B70" s="9" t="s">
        <v>360</v>
      </c>
      <c r="C70" s="9"/>
      <c r="D70" s="23" t="str">
        <f t="shared" si="2"/>
        <v xml:space="preserve">APWORKS 2024.2 - PHASE 6: </v>
      </c>
      <c r="E70" s="10" t="s">
        <v>361</v>
      </c>
      <c r="F70" s="9" t="s">
        <v>362</v>
      </c>
      <c r="G70" s="10" t="s">
        <v>208</v>
      </c>
      <c r="H70" s="10" t="s">
        <v>363</v>
      </c>
    </row>
    <row r="71" spans="1:8" x14ac:dyDescent="0.25">
      <c r="A71" s="5" t="s">
        <v>514</v>
      </c>
      <c r="B71" s="9" t="s">
        <v>364</v>
      </c>
      <c r="C71" s="9"/>
      <c r="D71" s="23" t="str">
        <f t="shared" si="2"/>
        <v xml:space="preserve">APWORKS 2024.2 - PHASE 6: </v>
      </c>
      <c r="E71" s="10" t="s">
        <v>365</v>
      </c>
      <c r="F71" s="9" t="s">
        <v>366</v>
      </c>
      <c r="G71" s="10" t="s">
        <v>208</v>
      </c>
      <c r="H71" s="10" t="s">
        <v>367</v>
      </c>
    </row>
    <row r="72" spans="1:8" x14ac:dyDescent="0.25">
      <c r="A72" s="5" t="s">
        <v>514</v>
      </c>
      <c r="B72" s="9" t="s">
        <v>368</v>
      </c>
      <c r="C72" s="9"/>
      <c r="D72" s="23" t="str">
        <f t="shared" si="2"/>
        <v xml:space="preserve">APWORKS 2024.2 - PHASE 6: </v>
      </c>
      <c r="E72" s="10" t="s">
        <v>365</v>
      </c>
      <c r="F72" s="9" t="s">
        <v>366</v>
      </c>
      <c r="G72" s="10" t="s">
        <v>208</v>
      </c>
      <c r="H72" s="10" t="s">
        <v>367</v>
      </c>
    </row>
    <row r="73" spans="1:8" ht="30" x14ac:dyDescent="0.25">
      <c r="A73" s="5" t="s">
        <v>514</v>
      </c>
      <c r="B73" s="12" t="s">
        <v>369</v>
      </c>
      <c r="C73" t="s">
        <v>11</v>
      </c>
      <c r="D73" s="23" t="str">
        <f t="shared" si="2"/>
        <v>APWORKS 2024.2 - PHASE 6: Google Drive integration. (Setup and Integration development)</v>
      </c>
      <c r="E73" s="13" t="s">
        <v>255</v>
      </c>
      <c r="F73" s="12" t="s">
        <v>277</v>
      </c>
      <c r="G73" s="13" t="s">
        <v>208</v>
      </c>
      <c r="H73" s="13" t="s">
        <v>370</v>
      </c>
    </row>
    <row r="74" spans="1:8" ht="30" x14ac:dyDescent="0.25">
      <c r="A74" s="5" t="s">
        <v>514</v>
      </c>
      <c r="B74" s="12" t="s">
        <v>371</v>
      </c>
      <c r="C74" t="s">
        <v>7</v>
      </c>
      <c r="D74" s="23" t="str">
        <f t="shared" si="2"/>
        <v>APWORKS 2024.2 - PHASE 6: Ability to automatically attach additional documents to Invoice</v>
      </c>
      <c r="E74" s="13" t="s">
        <v>372</v>
      </c>
      <c r="F74" s="12" t="s">
        <v>373</v>
      </c>
      <c r="G74" s="13" t="s">
        <v>212</v>
      </c>
      <c r="H74" s="13" t="s">
        <v>250</v>
      </c>
    </row>
    <row r="75" spans="1:8" ht="45" x14ac:dyDescent="0.25">
      <c r="A75" s="5" t="s">
        <v>514</v>
      </c>
      <c r="B75" s="12" t="s">
        <v>374</v>
      </c>
      <c r="C75" s="12"/>
      <c r="D75" s="23" t="str">
        <f t="shared" si="2"/>
        <v xml:space="preserve">APWORKS 2024.2 - PHASE 6: </v>
      </c>
      <c r="E75" s="13" t="s">
        <v>372</v>
      </c>
      <c r="F75" s="12" t="s">
        <v>373</v>
      </c>
      <c r="G75" s="13" t="s">
        <v>246</v>
      </c>
      <c r="H75" s="13" t="s">
        <v>216</v>
      </c>
    </row>
    <row r="76" spans="1:8" x14ac:dyDescent="0.25">
      <c r="A76" s="5" t="s">
        <v>514</v>
      </c>
      <c r="B76" s="9" t="s">
        <v>375</v>
      </c>
      <c r="C76" s="9"/>
      <c r="D76" s="23" t="str">
        <f t="shared" si="2"/>
        <v xml:space="preserve">APWORKS 2024.2 - PHASE 6: </v>
      </c>
      <c r="E76" s="10" t="s">
        <v>269</v>
      </c>
      <c r="F76" s="9" t="s">
        <v>306</v>
      </c>
      <c r="G76" s="10" t="s">
        <v>216</v>
      </c>
      <c r="H76" s="10" t="s">
        <v>376</v>
      </c>
    </row>
    <row r="77" spans="1:8" x14ac:dyDescent="0.25">
      <c r="A77" s="5" t="s">
        <v>514</v>
      </c>
      <c r="B77" s="21" t="s">
        <v>377</v>
      </c>
      <c r="C77" s="21"/>
      <c r="D77" s="23" t="str">
        <f t="shared" si="2"/>
        <v xml:space="preserve">APWORKS 2024.2 - PHASE 6: </v>
      </c>
      <c r="E77" s="22" t="s">
        <v>255</v>
      </c>
      <c r="F77" s="21" t="s">
        <v>312</v>
      </c>
      <c r="G77" s="22" t="s">
        <v>208</v>
      </c>
      <c r="H77" s="22" t="s">
        <v>370</v>
      </c>
    </row>
    <row r="78" spans="1:8" x14ac:dyDescent="0.25">
      <c r="A78" s="5" t="s">
        <v>514</v>
      </c>
      <c r="B78" s="12" t="s">
        <v>378</v>
      </c>
      <c r="C78" t="s">
        <v>114</v>
      </c>
      <c r="D78" s="23" t="str">
        <f t="shared" si="2"/>
        <v>APWORKS 2024.2 - PHASE 6: Broadcast Invoice: User Group Management Changes</v>
      </c>
      <c r="E78" s="13" t="s">
        <v>379</v>
      </c>
      <c r="F78" s="16"/>
      <c r="G78" s="17"/>
      <c r="H78" s="17"/>
    </row>
    <row r="79" spans="1:8" x14ac:dyDescent="0.25">
      <c r="A79" s="5" t="s">
        <v>514</v>
      </c>
      <c r="B79" s="12" t="s">
        <v>380</v>
      </c>
      <c r="C79" s="12"/>
      <c r="D79" s="23" t="str">
        <f t="shared" si="2"/>
        <v xml:space="preserve">APWORKS 2024.2 - PHASE 6: </v>
      </c>
      <c r="E79" s="13" t="s">
        <v>241</v>
      </c>
      <c r="F79" s="16"/>
      <c r="G79" s="17"/>
      <c r="H79" s="17"/>
    </row>
    <row r="80" spans="1:8" x14ac:dyDescent="0.25">
      <c r="A80" s="5" t="s">
        <v>514</v>
      </c>
      <c r="B80" s="12" t="s">
        <v>381</v>
      </c>
      <c r="C80" t="s">
        <v>111</v>
      </c>
      <c r="D80" s="23" t="str">
        <f t="shared" si="2"/>
        <v>APWORKS 2024.2 - PHASE 6: Broadcast Invoice: Manage Invoice Models List</v>
      </c>
      <c r="E80" s="13" t="s">
        <v>241</v>
      </c>
      <c r="F80" s="16"/>
      <c r="G80" s="17"/>
      <c r="H80" s="17"/>
    </row>
    <row r="81" spans="1:8" x14ac:dyDescent="0.25">
      <c r="A81" s="5" t="s">
        <v>514</v>
      </c>
      <c r="B81" s="12" t="s">
        <v>382</v>
      </c>
      <c r="C81" t="s">
        <v>115</v>
      </c>
      <c r="D81" s="23" t="str">
        <f t="shared" si="2"/>
        <v>APWORKS 2024.2 - PHASE 6: Broadcast Invoice: Manage Non-Mapped Broadcast Invoices</v>
      </c>
      <c r="E81" s="13" t="s">
        <v>241</v>
      </c>
      <c r="F81" s="16"/>
      <c r="G81" s="17"/>
      <c r="H81" s="17"/>
    </row>
    <row r="82" spans="1:8" x14ac:dyDescent="0.25">
      <c r="A82" s="5" t="s">
        <v>514</v>
      </c>
      <c r="B82" s="12" t="s">
        <v>383</v>
      </c>
      <c r="C82" t="s">
        <v>17</v>
      </c>
      <c r="D82" s="23" t="str">
        <f t="shared" si="2"/>
        <v>APWORKS 2024.2 - PHASE 6: Broadcast Invoice: EDI File Processing</v>
      </c>
      <c r="E82" s="13" t="s">
        <v>308</v>
      </c>
      <c r="F82" s="12" t="s">
        <v>306</v>
      </c>
      <c r="G82" s="13" t="s">
        <v>216</v>
      </c>
      <c r="H82" s="13" t="s">
        <v>376</v>
      </c>
    </row>
    <row r="83" spans="1:8" x14ac:dyDescent="0.25">
      <c r="A83" s="5" t="s">
        <v>514</v>
      </c>
      <c r="B83" s="12" t="s">
        <v>384</v>
      </c>
      <c r="C83" t="s">
        <v>48</v>
      </c>
      <c r="D83" s="23" t="str">
        <f t="shared" si="2"/>
        <v>APWORKS 2024.2 - PHASE 6: Broadcast Invoice: Invoice View UI</v>
      </c>
      <c r="E83" s="13" t="s">
        <v>223</v>
      </c>
      <c r="F83" s="12" t="s">
        <v>287</v>
      </c>
      <c r="G83" s="13" t="s">
        <v>385</v>
      </c>
      <c r="H83" s="13" t="s">
        <v>386</v>
      </c>
    </row>
    <row r="84" spans="1:8" x14ac:dyDescent="0.25">
      <c r="A84" s="5" t="s">
        <v>514</v>
      </c>
      <c r="B84" s="12" t="s">
        <v>387</v>
      </c>
      <c r="C84" t="s">
        <v>19</v>
      </c>
      <c r="D84" s="23" t="str">
        <f t="shared" si="2"/>
        <v>APWORKS 2024.2 - PHASE 6: Broadcast Invoice: PDF file generation</v>
      </c>
      <c r="E84" s="13" t="s">
        <v>296</v>
      </c>
      <c r="F84" s="12" t="s">
        <v>297</v>
      </c>
      <c r="G84" s="13" t="s">
        <v>200</v>
      </c>
      <c r="H84" s="13" t="s">
        <v>385</v>
      </c>
    </row>
    <row r="85" spans="1:8" ht="45" x14ac:dyDescent="0.25">
      <c r="A85" s="5" t="s">
        <v>514</v>
      </c>
      <c r="B85" s="12" t="s">
        <v>388</v>
      </c>
      <c r="C85" t="s">
        <v>22</v>
      </c>
      <c r="D85" s="23" t="str">
        <f t="shared" si="2"/>
        <v>APWORKS 2024.2 - PHASE 6: Customer Information: Select Client on Vendor Invoice</v>
      </c>
      <c r="E85" s="13" t="s">
        <v>202</v>
      </c>
      <c r="F85" s="12" t="s">
        <v>203</v>
      </c>
      <c r="G85" s="13" t="s">
        <v>246</v>
      </c>
      <c r="H85" s="13" t="s">
        <v>246</v>
      </c>
    </row>
    <row r="86" spans="1:8" ht="45" x14ac:dyDescent="0.25">
      <c r="A86" s="5" t="s">
        <v>514</v>
      </c>
      <c r="B86" s="12" t="s">
        <v>389</v>
      </c>
      <c r="C86" s="12"/>
      <c r="D86" s="23" t="str">
        <f t="shared" si="2"/>
        <v xml:space="preserve">APWORKS 2024.2 - PHASE 6: </v>
      </c>
      <c r="E86" s="13" t="s">
        <v>308</v>
      </c>
      <c r="F86" s="12" t="s">
        <v>306</v>
      </c>
      <c r="G86" s="13" t="s">
        <v>250</v>
      </c>
      <c r="H86" s="13" t="s">
        <v>390</v>
      </c>
    </row>
    <row r="87" spans="1:8" ht="30" x14ac:dyDescent="0.25">
      <c r="A87" s="5" t="s">
        <v>514</v>
      </c>
      <c r="B87" s="12" t="s">
        <v>391</v>
      </c>
      <c r="C87" s="12"/>
      <c r="D87" s="23" t="str">
        <f t="shared" si="2"/>
        <v xml:space="preserve">APWORKS 2024.2 - PHASE 6: </v>
      </c>
      <c r="E87" s="13" t="s">
        <v>296</v>
      </c>
      <c r="F87" s="12" t="s">
        <v>297</v>
      </c>
      <c r="G87" s="13" t="s">
        <v>246</v>
      </c>
      <c r="H87" s="13" t="s">
        <v>257</v>
      </c>
    </row>
    <row r="88" spans="1:8" ht="30" x14ac:dyDescent="0.25">
      <c r="A88" s="5" t="s">
        <v>514</v>
      </c>
      <c r="B88" s="12" t="s">
        <v>392</v>
      </c>
      <c r="C88" s="12"/>
      <c r="D88" s="23" t="str">
        <f t="shared" si="2"/>
        <v xml:space="preserve">APWORKS 2024.2 - PHASE 6: </v>
      </c>
      <c r="E88" s="13" t="s">
        <v>255</v>
      </c>
      <c r="F88" s="12" t="s">
        <v>393</v>
      </c>
      <c r="G88" s="13" t="s">
        <v>261</v>
      </c>
      <c r="H88" s="13" t="s">
        <v>394</v>
      </c>
    </row>
    <row r="89" spans="1:8" x14ac:dyDescent="0.25">
      <c r="A89" s="5" t="s">
        <v>514</v>
      </c>
      <c r="B89" s="12" t="s">
        <v>395</v>
      </c>
      <c r="C89" s="12"/>
      <c r="D89" s="23" t="str">
        <f t="shared" ref="D89:D120" si="3">CONCATENATE(A89,": ",C89)</f>
        <v xml:space="preserve">APWORKS 2024.2 - PHASE 6: </v>
      </c>
      <c r="E89" s="13" t="s">
        <v>269</v>
      </c>
      <c r="F89" s="12" t="s">
        <v>396</v>
      </c>
      <c r="G89" s="13" t="s">
        <v>246</v>
      </c>
      <c r="H89" s="13" t="s">
        <v>367</v>
      </c>
    </row>
    <row r="90" spans="1:8" x14ac:dyDescent="0.25">
      <c r="A90" s="5" t="s">
        <v>514</v>
      </c>
      <c r="B90" s="9" t="s">
        <v>397</v>
      </c>
      <c r="C90" s="9"/>
      <c r="D90" s="23" t="str">
        <f t="shared" si="3"/>
        <v xml:space="preserve">APWORKS 2024.2 - PHASE 6: </v>
      </c>
      <c r="E90" s="10" t="s">
        <v>398</v>
      </c>
      <c r="F90" s="9" t="s">
        <v>399</v>
      </c>
      <c r="G90" s="10" t="s">
        <v>288</v>
      </c>
      <c r="H90" s="10" t="s">
        <v>400</v>
      </c>
    </row>
    <row r="91" spans="1:8" x14ac:dyDescent="0.25">
      <c r="A91" s="5" t="s">
        <v>514</v>
      </c>
      <c r="B91" s="12" t="s">
        <v>300</v>
      </c>
      <c r="C91" s="12"/>
      <c r="D91" s="23" t="str">
        <f t="shared" si="3"/>
        <v xml:space="preserve">APWORKS 2024.2 - PHASE 6: </v>
      </c>
      <c r="E91" s="13" t="s">
        <v>202</v>
      </c>
      <c r="F91" s="12" t="s">
        <v>401</v>
      </c>
      <c r="G91" s="13" t="s">
        <v>288</v>
      </c>
      <c r="H91" s="13" t="s">
        <v>288</v>
      </c>
    </row>
    <row r="92" spans="1:8" x14ac:dyDescent="0.25">
      <c r="A92" s="5" t="s">
        <v>514</v>
      </c>
      <c r="B92" s="12" t="s">
        <v>295</v>
      </c>
      <c r="C92" s="12"/>
      <c r="D92" s="23" t="str">
        <f t="shared" si="3"/>
        <v xml:space="preserve">APWORKS 2024.2 - PHASE 6: </v>
      </c>
      <c r="E92" s="13" t="s">
        <v>202</v>
      </c>
      <c r="F92" s="12" t="s">
        <v>402</v>
      </c>
      <c r="G92" s="13" t="s">
        <v>288</v>
      </c>
      <c r="H92" s="13" t="s">
        <v>289</v>
      </c>
    </row>
    <row r="93" spans="1:8" x14ac:dyDescent="0.25">
      <c r="A93" s="5" t="s">
        <v>514</v>
      </c>
      <c r="B93" s="12" t="s">
        <v>302</v>
      </c>
      <c r="C93" s="12"/>
      <c r="D93" s="23" t="str">
        <f t="shared" si="3"/>
        <v xml:space="preserve">APWORKS 2024.2 - PHASE 6: </v>
      </c>
      <c r="E93" s="13" t="s">
        <v>202</v>
      </c>
      <c r="F93" s="12" t="s">
        <v>402</v>
      </c>
      <c r="G93" s="13" t="s">
        <v>289</v>
      </c>
      <c r="H93" s="13" t="s">
        <v>289</v>
      </c>
    </row>
    <row r="94" spans="1:8" ht="30" x14ac:dyDescent="0.25">
      <c r="A94" s="5" t="s">
        <v>514</v>
      </c>
      <c r="B94" s="9" t="s">
        <v>305</v>
      </c>
      <c r="C94" s="9"/>
      <c r="D94" s="23" t="str">
        <f t="shared" si="3"/>
        <v xml:space="preserve">APWORKS 2024.2 - PHASE 6: </v>
      </c>
      <c r="E94" s="10" t="s">
        <v>403</v>
      </c>
      <c r="F94" s="9" t="s">
        <v>404</v>
      </c>
      <c r="G94" s="10" t="s">
        <v>289</v>
      </c>
      <c r="H94" s="10" t="s">
        <v>329</v>
      </c>
    </row>
    <row r="95" spans="1:8" x14ac:dyDescent="0.25">
      <c r="A95" s="5" t="s">
        <v>514</v>
      </c>
      <c r="B95" s="9" t="s">
        <v>408</v>
      </c>
      <c r="C95" s="9"/>
      <c r="D95" s="23" t="str">
        <f t="shared" si="3"/>
        <v xml:space="preserve">APWORKS 2024.2 - PHASE 6: </v>
      </c>
      <c r="E95" s="10" t="s">
        <v>255</v>
      </c>
      <c r="F95" s="9" t="s">
        <v>409</v>
      </c>
      <c r="G95" s="10" t="s">
        <v>406</v>
      </c>
      <c r="H95" s="10" t="s">
        <v>329</v>
      </c>
    </row>
    <row r="96" spans="1:8" x14ac:dyDescent="0.25">
      <c r="A96" s="5" t="s">
        <v>514</v>
      </c>
      <c r="B96" s="9" t="s">
        <v>410</v>
      </c>
      <c r="C96" s="9"/>
      <c r="D96" s="23" t="str">
        <f t="shared" si="3"/>
        <v xml:space="preserve">APWORKS 2024.2 - PHASE 6: </v>
      </c>
      <c r="E96" s="10" t="s">
        <v>210</v>
      </c>
      <c r="F96" s="9" t="s">
        <v>411</v>
      </c>
      <c r="G96" s="10" t="s">
        <v>307</v>
      </c>
      <c r="H96" s="10" t="s">
        <v>400</v>
      </c>
    </row>
    <row r="97" spans="1:14" x14ac:dyDescent="0.25">
      <c r="A97" s="5" t="s">
        <v>514</v>
      </c>
      <c r="B97" s="12" t="s">
        <v>412</v>
      </c>
      <c r="C97" s="12"/>
      <c r="D97" s="23" t="str">
        <f t="shared" si="3"/>
        <v xml:space="preserve">APWORKS 2024.2 - PHASE 6: </v>
      </c>
      <c r="E97" s="13" t="s">
        <v>241</v>
      </c>
      <c r="F97" s="12" t="s">
        <v>405</v>
      </c>
      <c r="G97" s="13" t="s">
        <v>289</v>
      </c>
      <c r="H97" s="13" t="s">
        <v>406</v>
      </c>
    </row>
    <row r="98" spans="1:14" x14ac:dyDescent="0.25">
      <c r="A98" s="5" t="s">
        <v>514</v>
      </c>
      <c r="B98" s="9" t="s">
        <v>413</v>
      </c>
      <c r="C98" s="9"/>
      <c r="D98" s="23" t="str">
        <f t="shared" si="3"/>
        <v xml:space="preserve">APWORKS 2024.2 - PHASE 6: </v>
      </c>
      <c r="E98" s="10" t="s">
        <v>227</v>
      </c>
      <c r="F98" s="9" t="s">
        <v>407</v>
      </c>
      <c r="G98" s="10" t="s">
        <v>195</v>
      </c>
      <c r="H98" s="10" t="s">
        <v>363</v>
      </c>
    </row>
    <row r="99" spans="1:14" x14ac:dyDescent="0.25">
      <c r="A99" s="5" t="s">
        <v>514</v>
      </c>
      <c r="B99" s="9" t="s">
        <v>414</v>
      </c>
      <c r="C99" s="9"/>
      <c r="D99" s="23" t="str">
        <f t="shared" si="3"/>
        <v xml:space="preserve">APWORKS 2024.2 - PHASE 6: </v>
      </c>
      <c r="E99" s="10" t="s">
        <v>415</v>
      </c>
      <c r="F99" s="9" t="s">
        <v>192</v>
      </c>
      <c r="G99" s="10" t="s">
        <v>190</v>
      </c>
      <c r="H99" s="10" t="s">
        <v>193</v>
      </c>
    </row>
    <row r="100" spans="1:14" x14ac:dyDescent="0.25">
      <c r="A100" s="5" t="s">
        <v>514</v>
      </c>
      <c r="B100" s="9" t="s">
        <v>416</v>
      </c>
      <c r="C100" s="9"/>
      <c r="D100" s="23" t="str">
        <f t="shared" si="3"/>
        <v xml:space="preserve">APWORKS 2024.2 - PHASE 6: </v>
      </c>
      <c r="E100" s="10" t="s">
        <v>396</v>
      </c>
      <c r="F100" s="9" t="s">
        <v>417</v>
      </c>
      <c r="G100" s="10" t="s">
        <v>235</v>
      </c>
      <c r="H100" s="10" t="s">
        <v>266</v>
      </c>
    </row>
    <row r="101" spans="1:14" x14ac:dyDescent="0.25">
      <c r="A101" s="5" t="s">
        <v>514</v>
      </c>
      <c r="B101" s="9" t="s">
        <v>397</v>
      </c>
      <c r="C101" s="9"/>
      <c r="D101" s="23" t="str">
        <f t="shared" si="3"/>
        <v xml:space="preserve">APWORKS 2024.2 - PHASE 6: </v>
      </c>
      <c r="E101" s="10" t="s">
        <v>210</v>
      </c>
      <c r="F101" s="9" t="s">
        <v>418</v>
      </c>
      <c r="G101" s="10" t="s">
        <v>190</v>
      </c>
      <c r="H101" s="10" t="s">
        <v>419</v>
      </c>
    </row>
    <row r="102" spans="1:14" ht="30" x14ac:dyDescent="0.25">
      <c r="A102" s="5" t="s">
        <v>514</v>
      </c>
      <c r="B102" s="9" t="s">
        <v>305</v>
      </c>
      <c r="C102" s="9"/>
      <c r="D102" s="23" t="str">
        <f t="shared" si="3"/>
        <v xml:space="preserve">APWORKS 2024.2 - PHASE 6: </v>
      </c>
      <c r="E102" s="10" t="s">
        <v>420</v>
      </c>
      <c r="F102" s="9" t="s">
        <v>405</v>
      </c>
      <c r="G102" s="10" t="s">
        <v>329</v>
      </c>
      <c r="H102" s="10" t="s">
        <v>318</v>
      </c>
    </row>
    <row r="103" spans="1:14" x14ac:dyDescent="0.25">
      <c r="A103" s="5" t="s">
        <v>514</v>
      </c>
      <c r="B103" s="9" t="s">
        <v>408</v>
      </c>
      <c r="C103" s="9"/>
      <c r="D103" s="23" t="str">
        <f t="shared" si="3"/>
        <v xml:space="preserve">APWORKS 2024.2 - PHASE 6: </v>
      </c>
      <c r="E103" s="10" t="s">
        <v>421</v>
      </c>
      <c r="F103" s="9" t="s">
        <v>422</v>
      </c>
      <c r="G103" s="10" t="s">
        <v>329</v>
      </c>
      <c r="H103" s="10" t="s">
        <v>329</v>
      </c>
    </row>
    <row r="104" spans="1:14" x14ac:dyDescent="0.25">
      <c r="A104" s="5" t="s">
        <v>514</v>
      </c>
      <c r="B104" s="9" t="s">
        <v>410</v>
      </c>
      <c r="C104" s="9"/>
      <c r="D104" s="23" t="str">
        <f t="shared" si="3"/>
        <v xml:space="preserve">APWORKS 2024.2 - PHASE 6: </v>
      </c>
      <c r="E104" s="10" t="s">
        <v>227</v>
      </c>
      <c r="F104" s="9" t="s">
        <v>423</v>
      </c>
      <c r="G104" s="10" t="s">
        <v>400</v>
      </c>
      <c r="H104" s="10" t="s">
        <v>419</v>
      </c>
    </row>
    <row r="105" spans="1:14" x14ac:dyDescent="0.25">
      <c r="A105" s="5" t="s">
        <v>514</v>
      </c>
      <c r="B105" s="9" t="s">
        <v>412</v>
      </c>
      <c r="C105" s="9"/>
      <c r="D105" s="23" t="str">
        <f t="shared" si="3"/>
        <v xml:space="preserve">APWORKS 2024.2 - PHASE 6: </v>
      </c>
      <c r="E105" s="10" t="s">
        <v>241</v>
      </c>
      <c r="F105" s="9" t="s">
        <v>241</v>
      </c>
      <c r="G105" s="10" t="s">
        <v>190</v>
      </c>
      <c r="H105" s="10" t="s">
        <v>190</v>
      </c>
    </row>
    <row r="106" spans="1:14" x14ac:dyDescent="0.25">
      <c r="A106" s="5" t="s">
        <v>514</v>
      </c>
      <c r="B106" s="9" t="s">
        <v>413</v>
      </c>
      <c r="C106" s="9"/>
      <c r="D106" s="23" t="str">
        <f t="shared" si="3"/>
        <v xml:space="preserve">APWORKS 2024.2 - PHASE 6: </v>
      </c>
      <c r="E106" s="10" t="s">
        <v>255</v>
      </c>
      <c r="F106" s="9" t="s">
        <v>192</v>
      </c>
      <c r="G106" s="10" t="s">
        <v>190</v>
      </c>
      <c r="H106" s="10" t="s">
        <v>193</v>
      </c>
    </row>
    <row r="107" spans="1:14" x14ac:dyDescent="0.25">
      <c r="A107" s="5" t="s">
        <v>514</v>
      </c>
      <c r="B107" s="9" t="s">
        <v>424</v>
      </c>
      <c r="C107" s="9"/>
      <c r="D107" s="23" t="str">
        <f t="shared" si="3"/>
        <v xml:space="preserve">APWORKS 2024.2 - PHASE 6: </v>
      </c>
      <c r="E107" s="10" t="s">
        <v>425</v>
      </c>
      <c r="F107" s="9" t="s">
        <v>426</v>
      </c>
      <c r="G107" s="10" t="s">
        <v>190</v>
      </c>
      <c r="H107" s="10" t="s">
        <v>427</v>
      </c>
    </row>
    <row r="108" spans="1:14" x14ac:dyDescent="0.25">
      <c r="A108" s="5" t="s">
        <v>514</v>
      </c>
      <c r="B108" s="12" t="s">
        <v>428</v>
      </c>
      <c r="C108" s="12"/>
      <c r="D108" s="23" t="str">
        <f t="shared" si="3"/>
        <v xml:space="preserve">APWORKS 2024.2 - PHASE 6: </v>
      </c>
      <c r="E108" s="13" t="s">
        <v>429</v>
      </c>
      <c r="F108" s="12" t="s">
        <v>313</v>
      </c>
      <c r="G108" s="13" t="s">
        <v>427</v>
      </c>
      <c r="H108" s="13" t="s">
        <v>191</v>
      </c>
    </row>
    <row r="109" spans="1:14" x14ac:dyDescent="0.25">
      <c r="A109" s="5" t="s">
        <v>514</v>
      </c>
      <c r="B109" s="12" t="s">
        <v>430</v>
      </c>
      <c r="C109" s="12"/>
      <c r="D109" s="23" t="str">
        <f t="shared" si="3"/>
        <v xml:space="preserve">APWORKS 2024.2 - PHASE 6: </v>
      </c>
      <c r="E109" s="13" t="s">
        <v>308</v>
      </c>
      <c r="F109" s="12" t="s">
        <v>431</v>
      </c>
      <c r="G109" s="13" t="s">
        <v>427</v>
      </c>
      <c r="H109" s="13" t="s">
        <v>191</v>
      </c>
    </row>
    <row r="110" spans="1:14" x14ac:dyDescent="0.25">
      <c r="A110" s="5" t="s">
        <v>514</v>
      </c>
      <c r="B110" s="12" t="s">
        <v>432</v>
      </c>
      <c r="C110" s="12"/>
      <c r="D110" s="23" t="str">
        <f t="shared" si="3"/>
        <v xml:space="preserve">APWORKS 2024.2 - PHASE 6: </v>
      </c>
      <c r="E110" s="13" t="s">
        <v>372</v>
      </c>
      <c r="F110" s="12" t="s">
        <v>433</v>
      </c>
      <c r="G110" s="13" t="s">
        <v>191</v>
      </c>
      <c r="H110" s="13" t="s">
        <v>434</v>
      </c>
    </row>
    <row r="111" spans="1:14" x14ac:dyDescent="0.25">
      <c r="A111" s="16" t="s">
        <v>558</v>
      </c>
      <c r="B111" s="16"/>
      <c r="C111" s="16"/>
      <c r="D111" s="23" t="str">
        <f t="shared" si="3"/>
        <v xml:space="preserve">: </v>
      </c>
      <c r="E111" s="13" t="s">
        <v>241</v>
      </c>
      <c r="F111" s="16"/>
      <c r="G111" s="17"/>
      <c r="H111" s="17"/>
    </row>
    <row r="112" spans="1:14" s="8" customFormat="1" x14ac:dyDescent="0.25">
      <c r="A112" s="6" t="s">
        <v>558</v>
      </c>
      <c r="B112" s="6" t="s">
        <v>435</v>
      </c>
      <c r="C112" s="6"/>
      <c r="D112" s="6" t="str">
        <f>CONCATENATE(A112,": ",B112)</f>
        <v>: Nexelus 2024.1 SP2</v>
      </c>
      <c r="E112" s="7" t="s">
        <v>436</v>
      </c>
      <c r="F112" s="6" t="s">
        <v>437</v>
      </c>
      <c r="G112" s="7" t="s">
        <v>200</v>
      </c>
      <c r="H112" s="7" t="s">
        <v>193</v>
      </c>
      <c r="I112" s="28"/>
      <c r="J112" s="28"/>
      <c r="K112" s="28"/>
      <c r="L112" s="28"/>
      <c r="M112" s="28"/>
      <c r="N112" s="28"/>
    </row>
    <row r="113" spans="1:14" x14ac:dyDescent="0.25">
      <c r="A113" s="5" t="s">
        <v>554</v>
      </c>
      <c r="B113" s="9" t="s">
        <v>438</v>
      </c>
      <c r="C113" s="9"/>
      <c r="D113" s="23" t="str">
        <f t="shared" ref="D113:D151" si="4">CONCATENATE(A113,": ",C113)</f>
        <v xml:space="preserve">NEXELUS 2024.1 SP2: </v>
      </c>
      <c r="E113" s="10" t="s">
        <v>439</v>
      </c>
      <c r="F113" s="9" t="s">
        <v>440</v>
      </c>
      <c r="G113" s="10" t="s">
        <v>200</v>
      </c>
      <c r="H113" s="10" t="s">
        <v>419</v>
      </c>
    </row>
    <row r="114" spans="1:14" x14ac:dyDescent="0.25">
      <c r="A114" s="5" t="s">
        <v>554</v>
      </c>
      <c r="B114" s="9" t="s">
        <v>441</v>
      </c>
      <c r="C114" s="5" t="s">
        <v>42</v>
      </c>
      <c r="D114" s="23" t="str">
        <f t="shared" si="4"/>
        <v>NEXELUS 2024.1 SP2: Backup Table for vendor/client lines relationship</v>
      </c>
      <c r="E114" s="10" t="s">
        <v>442</v>
      </c>
      <c r="F114" s="9" t="s">
        <v>443</v>
      </c>
      <c r="G114" s="10" t="s">
        <v>444</v>
      </c>
      <c r="H114" s="10" t="s">
        <v>294</v>
      </c>
      <c r="M114" s="24">
        <v>8</v>
      </c>
    </row>
    <row r="115" spans="1:14" x14ac:dyDescent="0.25">
      <c r="A115" s="5" t="s">
        <v>554</v>
      </c>
      <c r="B115" s="12" t="s">
        <v>445</v>
      </c>
      <c r="C115" s="12"/>
      <c r="D115" s="23" t="str">
        <f t="shared" si="4"/>
        <v xml:space="preserve">NEXELUS 2024.1 SP2: </v>
      </c>
      <c r="E115" s="13" t="s">
        <v>255</v>
      </c>
      <c r="F115" s="12" t="s">
        <v>280</v>
      </c>
      <c r="G115" s="13" t="s">
        <v>444</v>
      </c>
      <c r="H115" s="13" t="s">
        <v>272</v>
      </c>
    </row>
    <row r="116" spans="1:14" x14ac:dyDescent="0.25">
      <c r="A116" s="5" t="s">
        <v>554</v>
      </c>
      <c r="B116" s="12" t="s">
        <v>446</v>
      </c>
      <c r="C116" s="12"/>
      <c r="D116" s="23" t="str">
        <f t="shared" si="4"/>
        <v xml:space="preserve">NEXELUS 2024.1 SP2: </v>
      </c>
      <c r="E116" s="13" t="s">
        <v>210</v>
      </c>
      <c r="F116" s="12" t="s">
        <v>447</v>
      </c>
      <c r="G116" s="13" t="s">
        <v>444</v>
      </c>
      <c r="H116" s="13" t="s">
        <v>448</v>
      </c>
    </row>
    <row r="117" spans="1:14" ht="30" x14ac:dyDescent="0.25">
      <c r="A117" s="5" t="s">
        <v>554</v>
      </c>
      <c r="B117" s="9" t="s">
        <v>449</v>
      </c>
      <c r="C117" s="9"/>
      <c r="D117" s="23" t="str">
        <f t="shared" si="4"/>
        <v xml:space="preserve">NEXELUS 2024.1 SP2: </v>
      </c>
      <c r="E117" s="10" t="s">
        <v>450</v>
      </c>
      <c r="F117" s="9" t="s">
        <v>451</v>
      </c>
      <c r="G117" s="10" t="s">
        <v>386</v>
      </c>
      <c r="H117" s="10" t="s">
        <v>298</v>
      </c>
    </row>
    <row r="118" spans="1:14" x14ac:dyDescent="0.25">
      <c r="A118" s="5" t="s">
        <v>554</v>
      </c>
      <c r="B118" s="9" t="s">
        <v>452</v>
      </c>
      <c r="C118" s="5" t="s">
        <v>78</v>
      </c>
      <c r="D118" s="23" t="str">
        <f t="shared" si="4"/>
        <v>NEXELUS 2024.1 SP2: UDF &amp; Naming Convention in Vendor Portal - Proposal Import/exp</v>
      </c>
      <c r="E118" s="10" t="s">
        <v>453</v>
      </c>
      <c r="F118" s="9" t="s">
        <v>454</v>
      </c>
      <c r="G118" s="10" t="s">
        <v>386</v>
      </c>
      <c r="H118" s="10" t="s">
        <v>294</v>
      </c>
      <c r="L118" s="24">
        <v>0.9</v>
      </c>
      <c r="M118" s="24">
        <v>13.1</v>
      </c>
    </row>
    <row r="119" spans="1:14" x14ac:dyDescent="0.25">
      <c r="A119" s="5" t="s">
        <v>554</v>
      </c>
      <c r="B119" s="9" t="s">
        <v>458</v>
      </c>
      <c r="C119" s="5" t="s">
        <v>123</v>
      </c>
      <c r="D119" s="23" t="str">
        <f t="shared" si="4"/>
        <v>NEXELUS 2024.1 SP2: UDF &amp; Naming Convention in Nexelus - Export on Proposal</v>
      </c>
      <c r="E119" s="10" t="s">
        <v>326</v>
      </c>
      <c r="F119" s="9" t="s">
        <v>242</v>
      </c>
      <c r="G119" s="10" t="s">
        <v>266</v>
      </c>
      <c r="H119" s="10" t="s">
        <v>459</v>
      </c>
      <c r="L119" s="24">
        <v>12</v>
      </c>
    </row>
    <row r="120" spans="1:14" x14ac:dyDescent="0.25">
      <c r="A120" s="5" t="s">
        <v>554</v>
      </c>
      <c r="B120" s="9" t="s">
        <v>460</v>
      </c>
      <c r="C120" s="5" t="s">
        <v>124</v>
      </c>
      <c r="D120" s="23" t="str">
        <f t="shared" si="4"/>
        <v>NEXELUS 2024.1 SP2: UDF &amp; Naming Convention in RFP - Nexelus RFP(Exp and Imp)</v>
      </c>
      <c r="E120" s="10" t="s">
        <v>461</v>
      </c>
      <c r="F120" s="9" t="s">
        <v>451</v>
      </c>
      <c r="G120" s="10" t="s">
        <v>386</v>
      </c>
      <c r="H120" s="10" t="s">
        <v>298</v>
      </c>
    </row>
    <row r="121" spans="1:14" x14ac:dyDescent="0.25">
      <c r="A121" s="5" t="s">
        <v>554</v>
      </c>
      <c r="B121" s="21" t="s">
        <v>462</v>
      </c>
      <c r="C121" s="21"/>
      <c r="D121" s="23" t="str">
        <f t="shared" si="4"/>
        <v xml:space="preserve">NEXELUS 2024.1 SP2: </v>
      </c>
      <c r="E121" s="22" t="s">
        <v>463</v>
      </c>
      <c r="F121" s="21" t="s">
        <v>464</v>
      </c>
      <c r="G121" s="22" t="s">
        <v>386</v>
      </c>
      <c r="H121" s="22" t="s">
        <v>367</v>
      </c>
    </row>
    <row r="122" spans="1:14" x14ac:dyDescent="0.25">
      <c r="A122" s="5" t="s">
        <v>554</v>
      </c>
      <c r="B122" s="9" t="s">
        <v>465</v>
      </c>
      <c r="C122" s="5" t="s">
        <v>26</v>
      </c>
      <c r="D122" s="23" t="str">
        <f t="shared" si="4"/>
        <v>NEXELUS 2024.1 SP2: Generate Client Schedule Lines based on media type</v>
      </c>
      <c r="E122" s="10" t="s">
        <v>466</v>
      </c>
      <c r="F122" s="9" t="s">
        <v>440</v>
      </c>
      <c r="G122" s="10" t="s">
        <v>200</v>
      </c>
      <c r="H122" s="10" t="s">
        <v>419</v>
      </c>
    </row>
    <row r="123" spans="1:14" x14ac:dyDescent="0.25">
      <c r="A123" s="5" t="s">
        <v>554</v>
      </c>
      <c r="B123" s="9" t="s">
        <v>467</v>
      </c>
      <c r="C123" s="9"/>
      <c r="D123" s="23" t="str">
        <f t="shared" si="4"/>
        <v xml:space="preserve">NEXELUS 2024.1 SP2: </v>
      </c>
      <c r="E123" s="10" t="s">
        <v>291</v>
      </c>
      <c r="F123" s="9" t="s">
        <v>203</v>
      </c>
      <c r="G123" s="10" t="s">
        <v>456</v>
      </c>
      <c r="H123" s="10" t="s">
        <v>456</v>
      </c>
    </row>
    <row r="124" spans="1:14" x14ac:dyDescent="0.25">
      <c r="A124" s="5" t="s">
        <v>554</v>
      </c>
      <c r="B124" s="9" t="s">
        <v>468</v>
      </c>
      <c r="C124" s="9"/>
      <c r="D124" s="23" t="str">
        <f t="shared" si="4"/>
        <v xml:space="preserve">NEXELUS 2024.1 SP2: </v>
      </c>
      <c r="E124" s="10" t="s">
        <v>291</v>
      </c>
      <c r="F124" s="9" t="s">
        <v>203</v>
      </c>
      <c r="G124" s="10" t="s">
        <v>456</v>
      </c>
      <c r="H124" s="10" t="s">
        <v>271</v>
      </c>
    </row>
    <row r="125" spans="1:14" x14ac:dyDescent="0.25">
      <c r="A125" s="5" t="s">
        <v>554</v>
      </c>
      <c r="B125" s="9" t="s">
        <v>469</v>
      </c>
      <c r="C125" s="9"/>
      <c r="D125" s="23" t="str">
        <f t="shared" si="4"/>
        <v xml:space="preserve">NEXELUS 2024.1 SP2: </v>
      </c>
      <c r="E125" s="10" t="s">
        <v>429</v>
      </c>
      <c r="F125" s="9" t="s">
        <v>470</v>
      </c>
      <c r="G125" s="10" t="s">
        <v>200</v>
      </c>
      <c r="H125" s="10" t="s">
        <v>318</v>
      </c>
      <c r="N125" s="24">
        <v>8</v>
      </c>
    </row>
    <row r="126" spans="1:14" x14ac:dyDescent="0.25">
      <c r="A126" s="5" t="s">
        <v>554</v>
      </c>
      <c r="B126" s="9" t="s">
        <v>472</v>
      </c>
      <c r="C126" t="s">
        <v>125</v>
      </c>
      <c r="D126" s="23" t="str">
        <f t="shared" si="4"/>
        <v>NEXELUS 2024.1 SP2: Billing by Media Type</v>
      </c>
      <c r="E126" s="10" t="s">
        <v>473</v>
      </c>
      <c r="F126" s="9" t="s">
        <v>474</v>
      </c>
      <c r="G126" s="10" t="s">
        <v>471</v>
      </c>
      <c r="H126" s="10" t="s">
        <v>419</v>
      </c>
      <c r="N126" s="24">
        <v>20</v>
      </c>
    </row>
    <row r="127" spans="1:14" x14ac:dyDescent="0.25">
      <c r="A127" s="5" t="s">
        <v>554</v>
      </c>
      <c r="B127" s="12" t="s">
        <v>455</v>
      </c>
      <c r="C127" s="12"/>
      <c r="D127" s="23" t="str">
        <f t="shared" si="4"/>
        <v xml:space="preserve">NEXELUS 2024.1 SP2: </v>
      </c>
      <c r="E127" s="13" t="s">
        <v>433</v>
      </c>
      <c r="F127" s="12" t="s">
        <v>475</v>
      </c>
      <c r="G127" s="13" t="s">
        <v>471</v>
      </c>
      <c r="H127" s="13" t="s">
        <v>476</v>
      </c>
    </row>
    <row r="128" spans="1:14" x14ac:dyDescent="0.25">
      <c r="A128" s="5" t="s">
        <v>554</v>
      </c>
      <c r="B128" s="21" t="s">
        <v>477</v>
      </c>
      <c r="C128" s="5" t="s">
        <v>160</v>
      </c>
      <c r="D128" s="23" t="str">
        <f t="shared" si="4"/>
        <v>NEXELUS 2024.1 SP2: Media Plan Approval</v>
      </c>
      <c r="E128" s="22" t="s">
        <v>457</v>
      </c>
      <c r="F128" s="21" t="s">
        <v>393</v>
      </c>
      <c r="G128" s="22" t="s">
        <v>272</v>
      </c>
      <c r="H128" s="22" t="s">
        <v>448</v>
      </c>
    </row>
    <row r="129" spans="1:13" ht="45" x14ac:dyDescent="0.25">
      <c r="A129" s="5" t="s">
        <v>554</v>
      </c>
      <c r="B129" s="21" t="s">
        <v>478</v>
      </c>
      <c r="C129" s="21"/>
      <c r="D129" s="23" t="str">
        <f t="shared" si="4"/>
        <v xml:space="preserve">NEXELUS 2024.1 SP2: </v>
      </c>
      <c r="E129" s="22" t="s">
        <v>241</v>
      </c>
      <c r="F129" s="21" t="s">
        <v>274</v>
      </c>
      <c r="G129" s="22" t="s">
        <v>200</v>
      </c>
      <c r="H129" s="22" t="s">
        <v>200</v>
      </c>
    </row>
    <row r="130" spans="1:13" x14ac:dyDescent="0.25">
      <c r="A130" s="5" t="s">
        <v>554</v>
      </c>
      <c r="B130" s="9" t="s">
        <v>479</v>
      </c>
      <c r="C130" s="5" t="s">
        <v>121</v>
      </c>
      <c r="D130" s="23" t="str">
        <f t="shared" si="4"/>
        <v>NEXELUS 2024.1 SP2: Client Profile: Media &gt; Flag to make the vendor inactive</v>
      </c>
      <c r="E130" s="10" t="s">
        <v>313</v>
      </c>
      <c r="F130" s="9" t="s">
        <v>480</v>
      </c>
      <c r="G130" s="10" t="s">
        <v>456</v>
      </c>
      <c r="H130" s="10" t="s">
        <v>459</v>
      </c>
      <c r="M130" s="24">
        <v>2</v>
      </c>
    </row>
    <row r="131" spans="1:13" x14ac:dyDescent="0.25">
      <c r="A131" s="5" t="s">
        <v>554</v>
      </c>
      <c r="B131" s="9" t="s">
        <v>481</v>
      </c>
      <c r="C131" s="9"/>
      <c r="D131" s="23" t="str">
        <f t="shared" si="4"/>
        <v xml:space="preserve">NEXELUS 2024.1 SP2: </v>
      </c>
      <c r="E131" s="10" t="s">
        <v>482</v>
      </c>
      <c r="F131" s="9" t="s">
        <v>483</v>
      </c>
      <c r="G131" s="10" t="s">
        <v>200</v>
      </c>
      <c r="H131" s="10" t="s">
        <v>285</v>
      </c>
      <c r="M131" s="24">
        <v>1</v>
      </c>
    </row>
    <row r="132" spans="1:13" x14ac:dyDescent="0.25">
      <c r="A132" s="5" t="s">
        <v>554</v>
      </c>
      <c r="B132" s="9" t="s">
        <v>484</v>
      </c>
      <c r="C132" s="9"/>
      <c r="D132" s="23" t="str">
        <f t="shared" si="4"/>
        <v xml:space="preserve">NEXELUS 2024.1 SP2: </v>
      </c>
      <c r="E132" s="10" t="s">
        <v>241</v>
      </c>
      <c r="F132" s="9" t="s">
        <v>241</v>
      </c>
      <c r="G132" s="10" t="s">
        <v>200</v>
      </c>
      <c r="H132" s="10" t="s">
        <v>200</v>
      </c>
    </row>
    <row r="133" spans="1:13" ht="30" x14ac:dyDescent="0.25">
      <c r="A133" s="5" t="s">
        <v>554</v>
      </c>
      <c r="B133" s="12" t="s">
        <v>485</v>
      </c>
      <c r="C133" s="12"/>
      <c r="D133" s="23" t="str">
        <f t="shared" si="4"/>
        <v xml:space="preserve">NEXELUS 2024.1 SP2: </v>
      </c>
      <c r="E133" s="13" t="s">
        <v>241</v>
      </c>
      <c r="F133" s="16"/>
      <c r="G133" s="17"/>
      <c r="H133" s="17"/>
    </row>
    <row r="134" spans="1:13" ht="30" x14ac:dyDescent="0.25">
      <c r="A134" s="5" t="s">
        <v>554</v>
      </c>
      <c r="B134" s="12" t="s">
        <v>486</v>
      </c>
      <c r="C134" s="12"/>
      <c r="D134" s="23" t="str">
        <f t="shared" si="4"/>
        <v xml:space="preserve">NEXELUS 2024.1 SP2: </v>
      </c>
      <c r="E134" s="13" t="s">
        <v>241</v>
      </c>
      <c r="F134" s="16"/>
      <c r="G134" s="17"/>
      <c r="H134" s="17"/>
    </row>
    <row r="135" spans="1:13" ht="30" x14ac:dyDescent="0.25">
      <c r="A135" s="5" t="s">
        <v>554</v>
      </c>
      <c r="B135" s="12" t="s">
        <v>487</v>
      </c>
      <c r="C135" s="12"/>
      <c r="D135" s="23" t="str">
        <f t="shared" si="4"/>
        <v xml:space="preserve">NEXELUS 2024.1 SP2: </v>
      </c>
      <c r="E135" s="13" t="s">
        <v>241</v>
      </c>
      <c r="F135" s="16"/>
      <c r="G135" s="17"/>
      <c r="H135" s="17"/>
    </row>
    <row r="136" spans="1:13" ht="45" x14ac:dyDescent="0.25">
      <c r="A136" s="5" t="s">
        <v>554</v>
      </c>
      <c r="B136" s="12" t="s">
        <v>488</v>
      </c>
      <c r="C136" s="12"/>
      <c r="D136" s="23" t="str">
        <f t="shared" si="4"/>
        <v xml:space="preserve">NEXELUS 2024.1 SP2: </v>
      </c>
      <c r="E136" s="13" t="s">
        <v>241</v>
      </c>
      <c r="F136" s="16"/>
      <c r="G136" s="17"/>
      <c r="H136" s="17"/>
    </row>
    <row r="137" spans="1:13" ht="30" x14ac:dyDescent="0.25">
      <c r="A137" s="5" t="s">
        <v>554</v>
      </c>
      <c r="B137" s="12" t="s">
        <v>489</v>
      </c>
      <c r="C137" s="12"/>
      <c r="D137" s="23" t="str">
        <f t="shared" si="4"/>
        <v xml:space="preserve">NEXELUS 2024.1 SP2: </v>
      </c>
      <c r="E137" s="13" t="s">
        <v>241</v>
      </c>
      <c r="F137" s="16"/>
      <c r="G137" s="17"/>
      <c r="H137" s="17"/>
    </row>
    <row r="138" spans="1:13" ht="30" x14ac:dyDescent="0.25">
      <c r="A138" s="5" t="s">
        <v>554</v>
      </c>
      <c r="B138" s="12" t="s">
        <v>490</v>
      </c>
      <c r="C138" s="12"/>
      <c r="D138" s="23" t="str">
        <f t="shared" si="4"/>
        <v xml:space="preserve">NEXELUS 2024.1 SP2: </v>
      </c>
      <c r="E138" s="13" t="s">
        <v>241</v>
      </c>
      <c r="F138" s="16"/>
      <c r="G138" s="17"/>
      <c r="H138" s="17"/>
    </row>
    <row r="139" spans="1:13" ht="45" x14ac:dyDescent="0.25">
      <c r="A139" s="5" t="s">
        <v>554</v>
      </c>
      <c r="B139" s="12" t="s">
        <v>491</v>
      </c>
      <c r="C139" s="12"/>
      <c r="D139" s="23" t="str">
        <f t="shared" si="4"/>
        <v xml:space="preserve">NEXELUS 2024.1 SP2: </v>
      </c>
      <c r="E139" s="13" t="s">
        <v>241</v>
      </c>
      <c r="F139" s="16"/>
      <c r="G139" s="17"/>
      <c r="H139" s="17"/>
    </row>
    <row r="140" spans="1:13" ht="45" x14ac:dyDescent="0.25">
      <c r="A140" s="5" t="s">
        <v>554</v>
      </c>
      <c r="B140" s="12" t="s">
        <v>492</v>
      </c>
      <c r="C140" s="12"/>
      <c r="D140" s="23" t="str">
        <f t="shared" si="4"/>
        <v xml:space="preserve">NEXELUS 2024.1 SP2: </v>
      </c>
      <c r="E140" s="13" t="s">
        <v>241</v>
      </c>
      <c r="F140" s="16"/>
      <c r="G140" s="17"/>
      <c r="H140" s="17"/>
    </row>
    <row r="141" spans="1:13" ht="60" x14ac:dyDescent="0.25">
      <c r="A141" s="5" t="s">
        <v>554</v>
      </c>
      <c r="B141" s="12" t="s">
        <v>493</v>
      </c>
      <c r="C141" s="12"/>
      <c r="D141" s="23" t="str">
        <f t="shared" si="4"/>
        <v xml:space="preserve">NEXELUS 2024.1 SP2: </v>
      </c>
      <c r="E141" s="13" t="s">
        <v>241</v>
      </c>
      <c r="F141" s="16"/>
      <c r="G141" s="17"/>
      <c r="H141" s="17"/>
    </row>
    <row r="142" spans="1:13" ht="30" x14ac:dyDescent="0.25">
      <c r="A142" s="5" t="s">
        <v>554</v>
      </c>
      <c r="B142" s="12" t="s">
        <v>494</v>
      </c>
      <c r="C142" s="12"/>
      <c r="D142" s="23" t="str">
        <f t="shared" si="4"/>
        <v xml:space="preserve">NEXELUS 2024.1 SP2: </v>
      </c>
      <c r="E142" s="13" t="s">
        <v>241</v>
      </c>
      <c r="F142" s="16"/>
      <c r="G142" s="17"/>
      <c r="H142" s="17"/>
    </row>
    <row r="143" spans="1:13" ht="60" x14ac:dyDescent="0.25">
      <c r="A143" s="5" t="s">
        <v>554</v>
      </c>
      <c r="B143" s="12" t="s">
        <v>495</v>
      </c>
      <c r="C143" s="12"/>
      <c r="D143" s="23" t="str">
        <f t="shared" si="4"/>
        <v xml:space="preserve">NEXELUS 2024.1 SP2: </v>
      </c>
      <c r="E143" s="13" t="s">
        <v>241</v>
      </c>
      <c r="F143" s="16"/>
      <c r="G143" s="17"/>
      <c r="H143" s="17"/>
    </row>
    <row r="144" spans="1:13" x14ac:dyDescent="0.25">
      <c r="A144" s="5" t="s">
        <v>554</v>
      </c>
      <c r="B144" s="12" t="s">
        <v>496</v>
      </c>
      <c r="C144" s="12"/>
      <c r="D144" s="23" t="str">
        <f t="shared" si="4"/>
        <v xml:space="preserve">NEXELUS 2024.1 SP2: </v>
      </c>
      <c r="E144" s="13" t="s">
        <v>241</v>
      </c>
      <c r="F144" s="16"/>
      <c r="G144" s="17"/>
      <c r="H144" s="17"/>
    </row>
    <row r="145" spans="1:14" x14ac:dyDescent="0.25">
      <c r="A145" s="5" t="s">
        <v>554</v>
      </c>
      <c r="B145" s="12" t="s">
        <v>497</v>
      </c>
      <c r="C145" s="12"/>
      <c r="D145" s="23" t="str">
        <f t="shared" si="4"/>
        <v xml:space="preserve">NEXELUS 2024.1 SP2: </v>
      </c>
      <c r="E145" s="13" t="s">
        <v>241</v>
      </c>
      <c r="F145" s="16"/>
      <c r="G145" s="17"/>
      <c r="H145" s="17"/>
    </row>
    <row r="146" spans="1:14" x14ac:dyDescent="0.25">
      <c r="A146" s="5" t="s">
        <v>554</v>
      </c>
      <c r="B146" s="9" t="s">
        <v>498</v>
      </c>
      <c r="C146" s="9"/>
      <c r="D146" s="23" t="str">
        <f t="shared" si="4"/>
        <v xml:space="preserve">NEXELUS 2024.1 SP2: </v>
      </c>
      <c r="E146" s="10" t="s">
        <v>241</v>
      </c>
      <c r="F146" s="9" t="s">
        <v>274</v>
      </c>
      <c r="G146" s="10" t="s">
        <v>200</v>
      </c>
      <c r="H146" s="10" t="s">
        <v>200</v>
      </c>
    </row>
    <row r="147" spans="1:14" x14ac:dyDescent="0.25">
      <c r="A147" s="5" t="s">
        <v>554</v>
      </c>
      <c r="B147" s="9" t="s">
        <v>499</v>
      </c>
      <c r="C147" s="9"/>
      <c r="D147" s="23" t="str">
        <f t="shared" si="4"/>
        <v xml:space="preserve">NEXELUS 2024.1 SP2: </v>
      </c>
      <c r="E147" s="10" t="s">
        <v>241</v>
      </c>
      <c r="F147" s="9" t="s">
        <v>274</v>
      </c>
      <c r="G147" s="10" t="s">
        <v>200</v>
      </c>
      <c r="H147" s="10" t="s">
        <v>200</v>
      </c>
    </row>
    <row r="148" spans="1:14" x14ac:dyDescent="0.25">
      <c r="A148" s="5" t="s">
        <v>554</v>
      </c>
      <c r="B148" s="9" t="s">
        <v>500</v>
      </c>
      <c r="C148" s="9"/>
      <c r="D148" s="23" t="str">
        <f t="shared" si="4"/>
        <v xml:space="preserve">NEXELUS 2024.1 SP2: </v>
      </c>
      <c r="E148" s="10" t="s">
        <v>241</v>
      </c>
      <c r="F148" s="9" t="s">
        <v>274</v>
      </c>
      <c r="G148" s="10" t="s">
        <v>200</v>
      </c>
      <c r="H148" s="10" t="s">
        <v>200</v>
      </c>
    </row>
    <row r="149" spans="1:14" ht="30" x14ac:dyDescent="0.25">
      <c r="A149" s="5" t="s">
        <v>554</v>
      </c>
      <c r="B149" s="9" t="s">
        <v>501</v>
      </c>
      <c r="C149" s="9"/>
      <c r="D149" s="23" t="str">
        <f t="shared" si="4"/>
        <v xml:space="preserve">NEXELUS 2024.1 SP2: </v>
      </c>
      <c r="E149" s="10" t="s">
        <v>241</v>
      </c>
      <c r="F149" s="9" t="s">
        <v>274</v>
      </c>
      <c r="G149" s="10" t="s">
        <v>200</v>
      </c>
      <c r="H149" s="10" t="s">
        <v>200</v>
      </c>
    </row>
    <row r="150" spans="1:14" x14ac:dyDescent="0.25">
      <c r="A150" s="5" t="s">
        <v>554</v>
      </c>
      <c r="B150" s="12" t="s">
        <v>502</v>
      </c>
      <c r="C150" s="12"/>
      <c r="D150" s="23" t="str">
        <f t="shared" si="4"/>
        <v xml:space="preserve">NEXELUS 2024.1 SP2: </v>
      </c>
      <c r="E150" s="13" t="s">
        <v>277</v>
      </c>
      <c r="F150" s="12" t="s">
        <v>503</v>
      </c>
      <c r="G150" s="13" t="s">
        <v>471</v>
      </c>
      <c r="H150" s="13" t="s">
        <v>272</v>
      </c>
    </row>
    <row r="151" spans="1:14" x14ac:dyDescent="0.25">
      <c r="A151" s="16" t="s">
        <v>558</v>
      </c>
      <c r="B151" s="16"/>
      <c r="C151" s="16"/>
      <c r="D151" s="23" t="str">
        <f t="shared" si="4"/>
        <v xml:space="preserve">: </v>
      </c>
      <c r="E151" s="13" t="s">
        <v>241</v>
      </c>
      <c r="F151" s="16"/>
      <c r="G151" s="17"/>
      <c r="H151" s="17"/>
    </row>
    <row r="152" spans="1:14" s="8" customFormat="1" x14ac:dyDescent="0.25">
      <c r="A152" s="6" t="s">
        <v>558</v>
      </c>
      <c r="B152" s="6" t="s">
        <v>504</v>
      </c>
      <c r="C152" s="6"/>
      <c r="D152" s="6" t="str">
        <f>CONCATENATE(A152,": ",B152)</f>
        <v>: Hotfix 2024.1</v>
      </c>
      <c r="E152" s="7" t="s">
        <v>505</v>
      </c>
      <c r="F152" s="6" t="s">
        <v>447</v>
      </c>
      <c r="G152" s="7" t="s">
        <v>272</v>
      </c>
      <c r="H152" s="7" t="s">
        <v>294</v>
      </c>
      <c r="I152" s="28"/>
      <c r="J152" s="28"/>
      <c r="K152" s="28"/>
      <c r="L152" s="28"/>
      <c r="M152" s="28"/>
      <c r="N152" s="28"/>
    </row>
    <row r="153" spans="1:14" x14ac:dyDescent="0.25">
      <c r="A153" s="5" t="s">
        <v>554</v>
      </c>
      <c r="B153" s="9" t="s">
        <v>506</v>
      </c>
      <c r="C153" s="5" t="s">
        <v>88</v>
      </c>
      <c r="D153" s="23" t="str">
        <f t="shared" ref="D153:D158" si="5">CONCATENATE(A153,": ",C153)</f>
        <v>NEXELUS 2024.1 SP2: eConnect shell change to service</v>
      </c>
      <c r="E153" s="10" t="s">
        <v>210</v>
      </c>
      <c r="F153" s="9" t="s">
        <v>447</v>
      </c>
      <c r="G153" s="10" t="s">
        <v>272</v>
      </c>
      <c r="H153" s="10" t="s">
        <v>294</v>
      </c>
    </row>
    <row r="154" spans="1:14" x14ac:dyDescent="0.25">
      <c r="A154" s="5" t="s">
        <v>554</v>
      </c>
      <c r="B154" s="12" t="s">
        <v>507</v>
      </c>
      <c r="C154" s="12"/>
      <c r="D154" s="23" t="str">
        <f t="shared" si="5"/>
        <v xml:space="preserve">NEXELUS 2024.1 SP2: </v>
      </c>
      <c r="E154" s="13" t="s">
        <v>210</v>
      </c>
      <c r="F154" s="12" t="s">
        <v>447</v>
      </c>
      <c r="G154" s="13" t="s">
        <v>272</v>
      </c>
      <c r="H154" s="13" t="s">
        <v>294</v>
      </c>
    </row>
    <row r="155" spans="1:14" x14ac:dyDescent="0.25">
      <c r="A155" s="5" t="s">
        <v>554</v>
      </c>
      <c r="B155" s="12" t="s">
        <v>508</v>
      </c>
      <c r="C155" s="12"/>
      <c r="D155" s="23" t="str">
        <f t="shared" si="5"/>
        <v xml:space="preserve">NEXELUS 2024.1 SP2: </v>
      </c>
      <c r="E155" s="13" t="s">
        <v>433</v>
      </c>
      <c r="F155" s="16"/>
      <c r="G155" s="17"/>
      <c r="H155" s="17"/>
    </row>
    <row r="156" spans="1:14" x14ac:dyDescent="0.25">
      <c r="A156" s="5" t="s">
        <v>554</v>
      </c>
      <c r="B156" s="19" t="s">
        <v>509</v>
      </c>
      <c r="C156" s="19"/>
      <c r="D156" s="23" t="str">
        <f t="shared" si="5"/>
        <v xml:space="preserve">NEXELUS 2024.1 SP2: </v>
      </c>
      <c r="E156" s="20" t="s">
        <v>433</v>
      </c>
      <c r="F156" s="16"/>
      <c r="G156" s="20" t="s">
        <v>272</v>
      </c>
      <c r="H156" s="20" t="s">
        <v>272</v>
      </c>
    </row>
    <row r="157" spans="1:14" x14ac:dyDescent="0.25">
      <c r="A157" s="5" t="s">
        <v>554</v>
      </c>
      <c r="B157" s="12" t="s">
        <v>510</v>
      </c>
      <c r="C157" s="12"/>
      <c r="D157" s="23" t="str">
        <f t="shared" si="5"/>
        <v xml:space="preserve">NEXELUS 2024.1 SP2: </v>
      </c>
      <c r="E157" s="13" t="s">
        <v>241</v>
      </c>
      <c r="F157" s="16"/>
      <c r="G157" s="17"/>
      <c r="H157" s="17"/>
    </row>
    <row r="158" spans="1:14" x14ac:dyDescent="0.25">
      <c r="A158" s="5" t="s">
        <v>554</v>
      </c>
      <c r="B158" s="12" t="s">
        <v>511</v>
      </c>
      <c r="C158" s="12"/>
      <c r="D158" s="23" t="str">
        <f t="shared" si="5"/>
        <v xml:space="preserve">NEXELUS 2024.1 SP2: </v>
      </c>
      <c r="E158" s="13" t="s">
        <v>241</v>
      </c>
      <c r="F158" s="16"/>
      <c r="G158" s="17"/>
      <c r="H158" s="17"/>
    </row>
    <row r="159" spans="1:14" x14ac:dyDescent="0.25">
      <c r="A159" s="5" t="s">
        <v>558</v>
      </c>
    </row>
    <row r="160" spans="1:14" x14ac:dyDescent="0.25">
      <c r="A160" s="5" t="s">
        <v>558</v>
      </c>
    </row>
    <row r="161" spans="1:1" x14ac:dyDescent="0.25">
      <c r="A161" s="5" t="s">
        <v>558</v>
      </c>
    </row>
    <row r="162" spans="1:1" x14ac:dyDescent="0.25">
      <c r="A162" s="5" t="s">
        <v>558</v>
      </c>
    </row>
    <row r="163" spans="1:1" x14ac:dyDescent="0.25">
      <c r="A163" s="5" t="s">
        <v>558</v>
      </c>
    </row>
    <row r="164" spans="1:1" x14ac:dyDescent="0.25">
      <c r="A164" s="5" t="s">
        <v>558</v>
      </c>
    </row>
    <row r="165" spans="1:1" x14ac:dyDescent="0.25">
      <c r="A165" s="5" t="s">
        <v>558</v>
      </c>
    </row>
    <row r="166" spans="1:1" x14ac:dyDescent="0.25">
      <c r="A166" s="5" t="s">
        <v>558</v>
      </c>
    </row>
    <row r="167" spans="1:1" x14ac:dyDescent="0.25">
      <c r="A167" s="5" t="s">
        <v>558</v>
      </c>
    </row>
    <row r="168" spans="1:1" x14ac:dyDescent="0.25">
      <c r="A168" s="5" t="s">
        <v>558</v>
      </c>
    </row>
    <row r="169" spans="1:1" x14ac:dyDescent="0.25">
      <c r="A169" s="5" t="s">
        <v>558</v>
      </c>
    </row>
    <row r="170" spans="1:1" x14ac:dyDescent="0.25">
      <c r="A170" s="5" t="s">
        <v>558</v>
      </c>
    </row>
    <row r="171" spans="1:1" x14ac:dyDescent="0.25">
      <c r="A171" s="5" t="s">
        <v>558</v>
      </c>
    </row>
    <row r="172" spans="1:1" x14ac:dyDescent="0.25">
      <c r="A172" s="5" t="s">
        <v>558</v>
      </c>
    </row>
    <row r="173" spans="1:1" x14ac:dyDescent="0.25">
      <c r="A173" s="5" t="s">
        <v>558</v>
      </c>
    </row>
    <row r="174" spans="1:1" x14ac:dyDescent="0.25">
      <c r="A174" s="5" t="s">
        <v>558</v>
      </c>
    </row>
    <row r="175" spans="1:1" x14ac:dyDescent="0.25">
      <c r="A175" s="5" t="s">
        <v>558</v>
      </c>
    </row>
    <row r="176" spans="1:1" x14ac:dyDescent="0.25">
      <c r="A176" s="5" t="s">
        <v>558</v>
      </c>
    </row>
    <row r="177" spans="1:1" x14ac:dyDescent="0.25">
      <c r="A177" s="5" t="s">
        <v>558</v>
      </c>
    </row>
    <row r="178" spans="1:1" x14ac:dyDescent="0.25">
      <c r="A178" s="5" t="s">
        <v>558</v>
      </c>
    </row>
    <row r="179" spans="1:1" x14ac:dyDescent="0.25">
      <c r="A179" s="5" t="s">
        <v>558</v>
      </c>
    </row>
    <row r="180" spans="1:1" x14ac:dyDescent="0.25">
      <c r="A180" s="5" t="s">
        <v>558</v>
      </c>
    </row>
    <row r="181" spans="1:1" x14ac:dyDescent="0.25">
      <c r="A181" s="5" t="s">
        <v>558</v>
      </c>
    </row>
    <row r="182" spans="1:1" x14ac:dyDescent="0.25">
      <c r="A182" s="5" t="s">
        <v>558</v>
      </c>
    </row>
    <row r="183" spans="1:1" x14ac:dyDescent="0.25">
      <c r="A183" s="5" t="s">
        <v>558</v>
      </c>
    </row>
    <row r="184" spans="1:1" x14ac:dyDescent="0.25">
      <c r="A184" s="5" t="s">
        <v>558</v>
      </c>
    </row>
    <row r="185" spans="1:1" x14ac:dyDescent="0.25">
      <c r="A185" s="5" t="s">
        <v>558</v>
      </c>
    </row>
    <row r="186" spans="1:1" x14ac:dyDescent="0.25">
      <c r="A186" s="5" t="s">
        <v>558</v>
      </c>
    </row>
    <row r="187" spans="1:1" x14ac:dyDescent="0.25">
      <c r="A187" s="5" t="s">
        <v>558</v>
      </c>
    </row>
    <row r="188" spans="1:1" x14ac:dyDescent="0.25">
      <c r="A188" s="5" t="s">
        <v>558</v>
      </c>
    </row>
    <row r="189" spans="1:1" x14ac:dyDescent="0.25">
      <c r="A189" s="5" t="s">
        <v>558</v>
      </c>
    </row>
    <row r="190" spans="1:1" x14ac:dyDescent="0.25">
      <c r="A190" s="5" t="s">
        <v>558</v>
      </c>
    </row>
    <row r="191" spans="1:1" x14ac:dyDescent="0.25">
      <c r="A191" s="5" t="s">
        <v>558</v>
      </c>
    </row>
    <row r="192" spans="1:1" x14ac:dyDescent="0.25">
      <c r="A192" s="5" t="s">
        <v>558</v>
      </c>
    </row>
    <row r="193" spans="1:1" x14ac:dyDescent="0.25">
      <c r="A193" s="5" t="s">
        <v>558</v>
      </c>
    </row>
    <row r="194" spans="1:1" x14ac:dyDescent="0.25">
      <c r="A194" s="5" t="s">
        <v>558</v>
      </c>
    </row>
    <row r="195" spans="1:1" x14ac:dyDescent="0.25">
      <c r="A195" s="5" t="s">
        <v>558</v>
      </c>
    </row>
    <row r="196" spans="1:1" x14ac:dyDescent="0.25">
      <c r="A196" s="5" t="s">
        <v>558</v>
      </c>
    </row>
    <row r="197" spans="1:1" x14ac:dyDescent="0.25">
      <c r="A197" s="5" t="s">
        <v>558</v>
      </c>
    </row>
    <row r="198" spans="1:1" x14ac:dyDescent="0.25">
      <c r="A198" s="5" t="s">
        <v>558</v>
      </c>
    </row>
    <row r="199" spans="1:1" x14ac:dyDescent="0.25">
      <c r="A199" s="5" t="s">
        <v>558</v>
      </c>
    </row>
    <row r="200" spans="1:1" x14ac:dyDescent="0.25">
      <c r="A200" s="5" t="s">
        <v>558</v>
      </c>
    </row>
    <row r="201" spans="1:1" x14ac:dyDescent="0.25">
      <c r="A201" s="5" t="s">
        <v>558</v>
      </c>
    </row>
    <row r="202" spans="1:1" x14ac:dyDescent="0.25">
      <c r="A202" s="5" t="s">
        <v>558</v>
      </c>
    </row>
    <row r="203" spans="1:1" x14ac:dyDescent="0.25">
      <c r="A203" s="5" t="s">
        <v>558</v>
      </c>
    </row>
    <row r="204" spans="1:1" x14ac:dyDescent="0.25">
      <c r="A204" s="5" t="s">
        <v>558</v>
      </c>
    </row>
    <row r="205" spans="1:1" x14ac:dyDescent="0.25">
      <c r="A205" s="5" t="s">
        <v>558</v>
      </c>
    </row>
    <row r="206" spans="1:1" x14ac:dyDescent="0.25">
      <c r="A206" s="5" t="s">
        <v>558</v>
      </c>
    </row>
    <row r="207" spans="1:1" x14ac:dyDescent="0.25">
      <c r="A207" s="5" t="s">
        <v>558</v>
      </c>
    </row>
    <row r="208" spans="1:1" x14ac:dyDescent="0.25">
      <c r="A208" s="5" t="s">
        <v>558</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A38"/>
  <sheetViews>
    <sheetView workbookViewId="0">
      <selection activeCell="A2" sqref="A2:A33"/>
    </sheetView>
  </sheetViews>
  <sheetFormatPr defaultRowHeight="15" x14ac:dyDescent="0.25"/>
  <sheetData>
    <row r="2" spans="1:1" x14ac:dyDescent="0.25">
      <c r="A2" t="s">
        <v>161</v>
      </c>
    </row>
    <row r="4" spans="1:1" x14ac:dyDescent="0.25">
      <c r="A4" t="s">
        <v>162</v>
      </c>
    </row>
    <row r="6" spans="1:1" x14ac:dyDescent="0.25">
      <c r="A6" t="s">
        <v>163</v>
      </c>
    </row>
    <row r="8" spans="1:1" x14ac:dyDescent="0.25">
      <c r="A8" t="s">
        <v>164</v>
      </c>
    </row>
    <row r="10" spans="1:1" x14ac:dyDescent="0.25">
      <c r="A10" t="s">
        <v>165</v>
      </c>
    </row>
    <row r="12" spans="1:1" x14ac:dyDescent="0.25">
      <c r="A12" t="s">
        <v>166</v>
      </c>
    </row>
    <row r="14" spans="1:1" x14ac:dyDescent="0.25">
      <c r="A14" t="s">
        <v>167</v>
      </c>
    </row>
    <row r="16" spans="1:1" x14ac:dyDescent="0.25">
      <c r="A16" t="s">
        <v>168</v>
      </c>
    </row>
    <row r="18" spans="1:1" x14ac:dyDescent="0.25">
      <c r="A18" t="s">
        <v>169</v>
      </c>
    </row>
    <row r="20" spans="1:1" x14ac:dyDescent="0.25">
      <c r="A20" t="s">
        <v>170</v>
      </c>
    </row>
    <row r="22" spans="1:1" x14ac:dyDescent="0.25">
      <c r="A22" t="s">
        <v>171</v>
      </c>
    </row>
    <row r="24" spans="1:1" x14ac:dyDescent="0.25">
      <c r="A24" t="s">
        <v>172</v>
      </c>
    </row>
    <row r="25" spans="1:1" x14ac:dyDescent="0.25">
      <c r="A25" t="s">
        <v>173</v>
      </c>
    </row>
    <row r="27" spans="1:1" x14ac:dyDescent="0.25">
      <c r="A27" t="s">
        <v>174</v>
      </c>
    </row>
    <row r="29" spans="1:1" x14ac:dyDescent="0.25">
      <c r="A29" t="s">
        <v>175</v>
      </c>
    </row>
    <row r="30" spans="1:1" x14ac:dyDescent="0.25">
      <c r="A30" t="s">
        <v>176</v>
      </c>
    </row>
    <row r="31" spans="1:1" x14ac:dyDescent="0.25">
      <c r="A31" t="s">
        <v>176</v>
      </c>
    </row>
    <row r="32" spans="1:1" x14ac:dyDescent="0.25">
      <c r="A32" t="s">
        <v>177</v>
      </c>
    </row>
    <row r="34" spans="1:1" x14ac:dyDescent="0.25">
      <c r="A34" t="s">
        <v>178</v>
      </c>
    </row>
    <row r="35" spans="1:1" x14ac:dyDescent="0.25">
      <c r="A35" t="s">
        <v>176</v>
      </c>
    </row>
    <row r="36" spans="1:1" x14ac:dyDescent="0.25">
      <c r="A36" t="e">
        <f>--group by pdd_resources.name_first,pdd_resources.name_last,level2_key,level3_key,task_code</f>
        <v>#NAME?</v>
      </c>
    </row>
    <row r="37" spans="1:1" x14ac:dyDescent="0.25">
      <c r="A37" t="s">
        <v>176</v>
      </c>
    </row>
    <row r="38" spans="1:1" x14ac:dyDescent="0.25">
      <c r="A38" t="s">
        <v>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3:AL23"/>
  <sheetViews>
    <sheetView workbookViewId="0">
      <selection activeCell="A3" sqref="A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7.28515625" bestFit="1" customWidth="1"/>
    <col min="8" max="8" width="13.42578125" bestFit="1" customWidth="1"/>
    <col min="9" max="9" width="15.140625" bestFit="1" customWidth="1"/>
    <col min="10" max="10" width="16.28515625" bestFit="1" customWidth="1"/>
    <col min="11" max="11" width="16.42578125" bestFit="1" customWidth="1"/>
    <col min="12" max="12" width="15.85546875" bestFit="1" customWidth="1"/>
    <col min="13" max="13" width="9.42578125" bestFit="1" customWidth="1"/>
    <col min="14" max="14" width="6.28515625" bestFit="1" customWidth="1"/>
    <col min="15" max="15" width="9.28515625" bestFit="1" customWidth="1"/>
    <col min="16" max="16" width="14.42578125" bestFit="1" customWidth="1"/>
    <col min="17" max="17" width="5.140625" bestFit="1" customWidth="1"/>
    <col min="18" max="18" width="14.7109375" bestFit="1" customWidth="1"/>
    <col min="19" max="19" width="12.85546875" bestFit="1" customWidth="1"/>
    <col min="20" max="20" width="9.42578125" bestFit="1" customWidth="1"/>
    <col min="21" max="21" width="16.42578125" bestFit="1" customWidth="1"/>
    <col min="22" max="22" width="17.85546875" bestFit="1" customWidth="1"/>
    <col min="23" max="23" width="14" bestFit="1" customWidth="1"/>
    <col min="24" max="24" width="7.5703125" bestFit="1" customWidth="1"/>
    <col min="25" max="25" width="8.140625" bestFit="1" customWidth="1"/>
    <col min="26" max="26" width="16.140625" bestFit="1" customWidth="1"/>
    <col min="27" max="27" width="15.140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3" spans="1:38" x14ac:dyDescent="0.25">
      <c r="A3" s="1" t="s">
        <v>100</v>
      </c>
      <c r="B3" s="1" t="s">
        <v>102</v>
      </c>
    </row>
    <row r="4" spans="1:38" x14ac:dyDescent="0.25">
      <c r="A4" s="1" t="s">
        <v>98</v>
      </c>
      <c r="B4" t="s">
        <v>64</v>
      </c>
      <c r="C4" t="s">
        <v>8</v>
      </c>
      <c r="D4" t="s">
        <v>2</v>
      </c>
      <c r="E4" t="s">
        <v>38</v>
      </c>
      <c r="F4" t="s">
        <v>13</v>
      </c>
      <c r="G4" t="s">
        <v>50</v>
      </c>
      <c r="H4" t="s">
        <v>18</v>
      </c>
      <c r="I4" t="s">
        <v>57</v>
      </c>
      <c r="J4" t="s">
        <v>90</v>
      </c>
      <c r="K4" t="s">
        <v>34</v>
      </c>
      <c r="L4" t="s">
        <v>61</v>
      </c>
      <c r="M4" t="s">
        <v>94</v>
      </c>
      <c r="N4" t="s">
        <v>84</v>
      </c>
      <c r="O4" t="s">
        <v>14</v>
      </c>
      <c r="P4" t="s">
        <v>92</v>
      </c>
      <c r="Q4" t="s">
        <v>95</v>
      </c>
      <c r="R4" t="s">
        <v>122</v>
      </c>
      <c r="S4" t="s">
        <v>15</v>
      </c>
      <c r="T4" t="s">
        <v>89</v>
      </c>
      <c r="U4" t="s">
        <v>96</v>
      </c>
      <c r="V4" t="s">
        <v>10</v>
      </c>
      <c r="W4" t="s">
        <v>68</v>
      </c>
      <c r="X4" t="s">
        <v>20</v>
      </c>
      <c r="Y4" t="s">
        <v>127</v>
      </c>
      <c r="Z4" t="s">
        <v>43</v>
      </c>
      <c r="AA4" t="s">
        <v>132</v>
      </c>
      <c r="AB4" t="s">
        <v>523</v>
      </c>
      <c r="AC4" t="s">
        <v>138</v>
      </c>
      <c r="AD4" t="s">
        <v>133</v>
      </c>
      <c r="AE4" t="s">
        <v>143</v>
      </c>
      <c r="AF4" t="s">
        <v>128</v>
      </c>
      <c r="AG4" t="s">
        <v>141</v>
      </c>
      <c r="AH4" t="s">
        <v>137</v>
      </c>
      <c r="AI4" t="s">
        <v>136</v>
      </c>
      <c r="AJ4" t="s">
        <v>531</v>
      </c>
      <c r="AK4" t="s">
        <v>144</v>
      </c>
      <c r="AL4" t="s">
        <v>99</v>
      </c>
    </row>
    <row r="5" spans="1:38" x14ac:dyDescent="0.25">
      <c r="A5" s="2" t="s">
        <v>1</v>
      </c>
      <c r="B5" s="41"/>
      <c r="C5" s="41">
        <v>49</v>
      </c>
      <c r="D5" s="41">
        <v>65</v>
      </c>
      <c r="E5" s="41">
        <v>51</v>
      </c>
      <c r="F5" s="41">
        <v>86.5</v>
      </c>
      <c r="G5" s="41"/>
      <c r="H5" s="41">
        <v>65.5</v>
      </c>
      <c r="I5" s="41"/>
      <c r="J5" s="41"/>
      <c r="K5" s="41">
        <v>63.5</v>
      </c>
      <c r="L5" s="41"/>
      <c r="M5" s="41"/>
      <c r="N5" s="41"/>
      <c r="O5" s="41">
        <v>162.19999999999999</v>
      </c>
      <c r="P5" s="41"/>
      <c r="Q5" s="41"/>
      <c r="R5" s="41">
        <v>9</v>
      </c>
      <c r="S5" s="41">
        <v>89.2</v>
      </c>
      <c r="T5" s="41"/>
      <c r="U5" s="41"/>
      <c r="V5" s="41">
        <v>31</v>
      </c>
      <c r="W5" s="41"/>
      <c r="X5" s="41">
        <v>24.5</v>
      </c>
      <c r="Y5" s="41"/>
      <c r="Z5" s="41"/>
      <c r="AA5" s="41">
        <v>1</v>
      </c>
      <c r="AB5" s="41">
        <v>142</v>
      </c>
      <c r="AC5" s="41">
        <v>13</v>
      </c>
      <c r="AD5" s="41">
        <v>1</v>
      </c>
      <c r="AE5" s="41">
        <v>22.5</v>
      </c>
      <c r="AF5" s="41">
        <v>10</v>
      </c>
      <c r="AG5" s="41"/>
      <c r="AH5" s="41"/>
      <c r="AI5" s="41"/>
      <c r="AJ5" s="41"/>
      <c r="AK5" s="41"/>
      <c r="AL5" s="41">
        <v>885.90000000000009</v>
      </c>
    </row>
    <row r="6" spans="1:38" x14ac:dyDescent="0.25">
      <c r="A6" s="2" t="s">
        <v>36</v>
      </c>
      <c r="B6" s="41"/>
      <c r="C6" s="41"/>
      <c r="D6" s="41"/>
      <c r="E6" s="41">
        <v>435</v>
      </c>
      <c r="F6" s="41">
        <v>6.5</v>
      </c>
      <c r="G6" s="41"/>
      <c r="H6" s="41"/>
      <c r="I6" s="41"/>
      <c r="J6" s="41"/>
      <c r="K6" s="41"/>
      <c r="L6" s="41"/>
      <c r="M6" s="41"/>
      <c r="N6" s="41"/>
      <c r="O6" s="41"/>
      <c r="P6" s="41"/>
      <c r="Q6" s="41"/>
      <c r="R6" s="41"/>
      <c r="S6" s="41"/>
      <c r="T6" s="41"/>
      <c r="U6" s="41"/>
      <c r="V6" s="41"/>
      <c r="W6" s="41"/>
      <c r="X6" s="41"/>
      <c r="Y6" s="41"/>
      <c r="Z6" s="41"/>
      <c r="AA6" s="41"/>
      <c r="AB6" s="41">
        <v>36</v>
      </c>
      <c r="AC6" s="41"/>
      <c r="AD6" s="41"/>
      <c r="AE6" s="41"/>
      <c r="AF6" s="41"/>
      <c r="AG6" s="41">
        <v>240</v>
      </c>
      <c r="AH6" s="41"/>
      <c r="AI6" s="41"/>
      <c r="AJ6" s="41"/>
      <c r="AK6" s="41"/>
      <c r="AL6" s="41">
        <v>717.5</v>
      </c>
    </row>
    <row r="7" spans="1:38" x14ac:dyDescent="0.25">
      <c r="A7" s="2" t="s">
        <v>39</v>
      </c>
      <c r="B7" s="41"/>
      <c r="C7" s="41">
        <v>156.5</v>
      </c>
      <c r="D7" s="41">
        <v>114</v>
      </c>
      <c r="E7" s="41">
        <v>70</v>
      </c>
      <c r="F7" s="41">
        <v>15</v>
      </c>
      <c r="G7" s="41"/>
      <c r="H7" s="41">
        <v>124</v>
      </c>
      <c r="I7" s="41">
        <v>2</v>
      </c>
      <c r="J7" s="41"/>
      <c r="K7" s="41">
        <v>9</v>
      </c>
      <c r="L7" s="41"/>
      <c r="M7" s="41"/>
      <c r="N7" s="41"/>
      <c r="O7" s="41">
        <v>32</v>
      </c>
      <c r="P7" s="41"/>
      <c r="Q7" s="41"/>
      <c r="R7" s="41"/>
      <c r="S7" s="41"/>
      <c r="T7" s="41"/>
      <c r="U7" s="41"/>
      <c r="V7" s="41"/>
      <c r="W7" s="41"/>
      <c r="X7" s="41">
        <v>1</v>
      </c>
      <c r="Y7" s="41"/>
      <c r="Z7" s="41">
        <v>62.5</v>
      </c>
      <c r="AA7" s="41"/>
      <c r="AB7" s="41">
        <v>95.5</v>
      </c>
      <c r="AC7" s="41"/>
      <c r="AD7" s="41">
        <v>4.5</v>
      </c>
      <c r="AE7" s="41">
        <v>1.5</v>
      </c>
      <c r="AF7" s="41"/>
      <c r="AG7" s="41"/>
      <c r="AH7" s="41"/>
      <c r="AI7" s="41"/>
      <c r="AJ7" s="41"/>
      <c r="AK7" s="41"/>
      <c r="AL7" s="41">
        <v>687.5</v>
      </c>
    </row>
    <row r="8" spans="1:38" x14ac:dyDescent="0.25">
      <c r="A8" s="2" t="s">
        <v>527</v>
      </c>
      <c r="B8" s="41"/>
      <c r="C8" s="41"/>
      <c r="D8" s="41"/>
      <c r="E8" s="41"/>
      <c r="F8" s="41"/>
      <c r="G8" s="41"/>
      <c r="H8" s="41"/>
      <c r="I8" s="41"/>
      <c r="J8" s="41"/>
      <c r="K8" s="41"/>
      <c r="L8" s="41"/>
      <c r="M8" s="41"/>
      <c r="N8" s="41"/>
      <c r="O8" s="41"/>
      <c r="P8" s="41"/>
      <c r="Q8" s="41"/>
      <c r="R8" s="41"/>
      <c r="S8" s="41"/>
      <c r="T8" s="41">
        <v>11</v>
      </c>
      <c r="U8" s="41"/>
      <c r="V8" s="41"/>
      <c r="W8" s="41"/>
      <c r="X8" s="41"/>
      <c r="Y8" s="41"/>
      <c r="Z8" s="41"/>
      <c r="AA8" s="41"/>
      <c r="AB8" s="41"/>
      <c r="AC8" s="41"/>
      <c r="AD8" s="41"/>
      <c r="AE8" s="41"/>
      <c r="AF8" s="41"/>
      <c r="AG8" s="41"/>
      <c r="AH8" s="41"/>
      <c r="AI8" s="41"/>
      <c r="AJ8" s="41"/>
      <c r="AK8" s="41"/>
      <c r="AL8" s="41">
        <v>11</v>
      </c>
    </row>
    <row r="9" spans="1:38" x14ac:dyDescent="0.25">
      <c r="A9" s="2" t="s">
        <v>47</v>
      </c>
      <c r="B9" s="41"/>
      <c r="C9" s="41">
        <v>19</v>
      </c>
      <c r="D9" s="41">
        <v>253</v>
      </c>
      <c r="E9" s="41">
        <v>15</v>
      </c>
      <c r="F9" s="41"/>
      <c r="G9" s="41">
        <v>22</v>
      </c>
      <c r="H9" s="41">
        <v>253</v>
      </c>
      <c r="I9" s="41"/>
      <c r="J9" s="41"/>
      <c r="K9" s="41">
        <v>38</v>
      </c>
      <c r="L9" s="41"/>
      <c r="M9" s="41"/>
      <c r="N9" s="41"/>
      <c r="O9" s="41">
        <v>67.5</v>
      </c>
      <c r="P9" s="41"/>
      <c r="Q9" s="41"/>
      <c r="R9" s="41"/>
      <c r="S9" s="41"/>
      <c r="T9" s="41"/>
      <c r="U9" s="41"/>
      <c r="V9" s="41">
        <v>1</v>
      </c>
      <c r="W9" s="41"/>
      <c r="X9" s="41">
        <v>7.5</v>
      </c>
      <c r="Y9" s="41">
        <v>4</v>
      </c>
      <c r="Z9" s="41"/>
      <c r="AA9" s="41"/>
      <c r="AB9" s="41">
        <v>144</v>
      </c>
      <c r="AC9" s="41"/>
      <c r="AD9" s="41"/>
      <c r="AE9" s="41"/>
      <c r="AF9" s="41"/>
      <c r="AG9" s="41"/>
      <c r="AH9" s="41"/>
      <c r="AI9" s="41"/>
      <c r="AJ9" s="41"/>
      <c r="AK9" s="41"/>
      <c r="AL9" s="41">
        <v>824</v>
      </c>
    </row>
    <row r="10" spans="1:38" x14ac:dyDescent="0.25">
      <c r="A10" s="2" t="s">
        <v>54</v>
      </c>
      <c r="B10" s="41"/>
      <c r="C10" s="41">
        <v>2.5</v>
      </c>
      <c r="D10" s="41">
        <v>220</v>
      </c>
      <c r="E10" s="41"/>
      <c r="F10" s="41">
        <v>3</v>
      </c>
      <c r="G10" s="41"/>
      <c r="H10" s="41">
        <v>281</v>
      </c>
      <c r="I10" s="41"/>
      <c r="J10" s="41"/>
      <c r="K10" s="41">
        <v>56</v>
      </c>
      <c r="L10" s="41"/>
      <c r="M10" s="41"/>
      <c r="N10" s="41"/>
      <c r="O10" s="41">
        <v>60</v>
      </c>
      <c r="P10" s="41"/>
      <c r="Q10" s="41"/>
      <c r="R10" s="41">
        <v>16</v>
      </c>
      <c r="S10" s="41"/>
      <c r="T10" s="41"/>
      <c r="U10" s="41"/>
      <c r="V10" s="41"/>
      <c r="W10" s="41"/>
      <c r="X10" s="41">
        <v>35</v>
      </c>
      <c r="Y10" s="41"/>
      <c r="Z10" s="41"/>
      <c r="AA10" s="41"/>
      <c r="AB10" s="41">
        <v>144</v>
      </c>
      <c r="AC10" s="41"/>
      <c r="AD10" s="41"/>
      <c r="AE10" s="41"/>
      <c r="AF10" s="41"/>
      <c r="AG10" s="41"/>
      <c r="AH10" s="41"/>
      <c r="AI10" s="41"/>
      <c r="AJ10" s="41"/>
      <c r="AK10" s="41"/>
      <c r="AL10" s="41">
        <v>817.5</v>
      </c>
    </row>
    <row r="11" spans="1:38" x14ac:dyDescent="0.25">
      <c r="A11" s="2" t="s">
        <v>55</v>
      </c>
      <c r="B11" s="41">
        <v>3</v>
      </c>
      <c r="C11" s="41">
        <v>12</v>
      </c>
      <c r="D11" s="41"/>
      <c r="E11" s="41">
        <v>100.9</v>
      </c>
      <c r="F11" s="41"/>
      <c r="G11" s="41"/>
      <c r="H11" s="41">
        <v>44</v>
      </c>
      <c r="I11" s="41">
        <v>128.5</v>
      </c>
      <c r="J11" s="41"/>
      <c r="K11" s="41">
        <v>24</v>
      </c>
      <c r="L11" s="41"/>
      <c r="M11" s="41"/>
      <c r="N11" s="41"/>
      <c r="O11" s="41">
        <v>120.85</v>
      </c>
      <c r="P11" s="41"/>
      <c r="Q11" s="41"/>
      <c r="R11" s="41"/>
      <c r="S11" s="41">
        <v>3.5</v>
      </c>
      <c r="T11" s="41"/>
      <c r="U11" s="41"/>
      <c r="V11" s="41"/>
      <c r="W11" s="41"/>
      <c r="X11" s="41">
        <v>5</v>
      </c>
      <c r="Y11" s="41"/>
      <c r="Z11" s="41"/>
      <c r="AA11" s="41"/>
      <c r="AB11" s="41">
        <v>84.899999999999991</v>
      </c>
      <c r="AC11" s="41"/>
      <c r="AD11" s="41"/>
      <c r="AE11" s="41">
        <v>8.75</v>
      </c>
      <c r="AF11" s="41"/>
      <c r="AG11" s="41"/>
      <c r="AH11" s="41"/>
      <c r="AI11" s="41"/>
      <c r="AJ11" s="41"/>
      <c r="AK11" s="41"/>
      <c r="AL11" s="41">
        <v>535.4</v>
      </c>
    </row>
    <row r="12" spans="1:38" x14ac:dyDescent="0.25">
      <c r="A12" s="2" t="s">
        <v>58</v>
      </c>
      <c r="B12" s="41">
        <v>278.5</v>
      </c>
      <c r="C12" s="41"/>
      <c r="D12" s="41"/>
      <c r="E12" s="41"/>
      <c r="F12" s="41"/>
      <c r="G12" s="41"/>
      <c r="H12" s="41"/>
      <c r="I12" s="41"/>
      <c r="J12" s="41"/>
      <c r="K12" s="41">
        <v>3</v>
      </c>
      <c r="L12" s="41">
        <v>212</v>
      </c>
      <c r="M12" s="41">
        <v>16.5</v>
      </c>
      <c r="N12" s="41"/>
      <c r="O12" s="41">
        <v>48.5</v>
      </c>
      <c r="P12" s="41"/>
      <c r="Q12" s="41"/>
      <c r="R12" s="41"/>
      <c r="S12" s="41"/>
      <c r="T12" s="41"/>
      <c r="U12" s="41"/>
      <c r="V12" s="41"/>
      <c r="W12" s="41"/>
      <c r="X12" s="41"/>
      <c r="Y12" s="41"/>
      <c r="Z12" s="41"/>
      <c r="AA12" s="41"/>
      <c r="AB12" s="41">
        <v>103.5</v>
      </c>
      <c r="AC12" s="41"/>
      <c r="AD12" s="41"/>
      <c r="AE12" s="41"/>
      <c r="AF12" s="41"/>
      <c r="AG12" s="41"/>
      <c r="AH12" s="41">
        <v>12</v>
      </c>
      <c r="AI12" s="41">
        <v>20</v>
      </c>
      <c r="AJ12" s="41"/>
      <c r="AK12" s="41"/>
      <c r="AL12" s="41">
        <v>694</v>
      </c>
    </row>
    <row r="13" spans="1:38" x14ac:dyDescent="0.25">
      <c r="A13" s="2" t="s">
        <v>67</v>
      </c>
      <c r="B13" s="41"/>
      <c r="C13" s="41">
        <v>46</v>
      </c>
      <c r="D13" s="41"/>
      <c r="E13" s="41">
        <v>86</v>
      </c>
      <c r="F13" s="41"/>
      <c r="G13" s="41"/>
      <c r="H13" s="41"/>
      <c r="I13" s="41">
        <v>4</v>
      </c>
      <c r="J13" s="41"/>
      <c r="K13" s="41">
        <v>57</v>
      </c>
      <c r="L13" s="41"/>
      <c r="M13" s="41"/>
      <c r="N13" s="41"/>
      <c r="O13" s="41">
        <v>47</v>
      </c>
      <c r="P13" s="41"/>
      <c r="Q13" s="41"/>
      <c r="R13" s="41"/>
      <c r="S13" s="41"/>
      <c r="T13" s="41"/>
      <c r="U13" s="41"/>
      <c r="V13" s="41"/>
      <c r="W13" s="41">
        <v>68</v>
      </c>
      <c r="X13" s="41">
        <v>330</v>
      </c>
      <c r="Y13" s="41"/>
      <c r="Z13" s="41"/>
      <c r="AA13" s="41">
        <v>3</v>
      </c>
      <c r="AB13" s="41">
        <v>142</v>
      </c>
      <c r="AC13" s="41"/>
      <c r="AD13" s="41"/>
      <c r="AE13" s="41">
        <v>2</v>
      </c>
      <c r="AF13" s="41"/>
      <c r="AG13" s="41"/>
      <c r="AH13" s="41"/>
      <c r="AI13" s="41"/>
      <c r="AJ13" s="41"/>
      <c r="AK13" s="41"/>
      <c r="AL13" s="41">
        <v>785</v>
      </c>
    </row>
    <row r="14" spans="1:38" x14ac:dyDescent="0.25">
      <c r="A14" s="2" t="s">
        <v>74</v>
      </c>
      <c r="B14" s="41"/>
      <c r="C14" s="41">
        <v>115</v>
      </c>
      <c r="D14" s="41">
        <v>2.5</v>
      </c>
      <c r="E14" s="41"/>
      <c r="F14" s="41"/>
      <c r="G14" s="41"/>
      <c r="H14" s="41">
        <v>5</v>
      </c>
      <c r="I14" s="41">
        <v>49.5</v>
      </c>
      <c r="J14" s="41">
        <v>6.5</v>
      </c>
      <c r="K14" s="41">
        <v>57</v>
      </c>
      <c r="L14" s="41"/>
      <c r="M14" s="41"/>
      <c r="N14" s="41"/>
      <c r="O14" s="41">
        <v>123.5</v>
      </c>
      <c r="P14" s="41"/>
      <c r="Q14" s="41"/>
      <c r="R14" s="41"/>
      <c r="S14" s="41"/>
      <c r="T14" s="41"/>
      <c r="U14" s="41"/>
      <c r="V14" s="41"/>
      <c r="W14" s="41">
        <v>12</v>
      </c>
      <c r="X14" s="41">
        <v>297</v>
      </c>
      <c r="Y14" s="41"/>
      <c r="Z14" s="41"/>
      <c r="AA14" s="41"/>
      <c r="AB14" s="41">
        <v>143.5</v>
      </c>
      <c r="AC14" s="41"/>
      <c r="AD14" s="41"/>
      <c r="AE14" s="41"/>
      <c r="AF14" s="41"/>
      <c r="AG14" s="41"/>
      <c r="AH14" s="41"/>
      <c r="AI14" s="41"/>
      <c r="AJ14" s="41"/>
      <c r="AK14" s="41"/>
      <c r="AL14" s="41">
        <v>811.5</v>
      </c>
    </row>
    <row r="15" spans="1:38" x14ac:dyDescent="0.25">
      <c r="A15" s="2" t="s">
        <v>529</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v>40</v>
      </c>
      <c r="AC15" s="41"/>
      <c r="AD15" s="41"/>
      <c r="AE15" s="41"/>
      <c r="AF15" s="41"/>
      <c r="AG15" s="41"/>
      <c r="AH15" s="41"/>
      <c r="AI15" s="41"/>
      <c r="AJ15" s="41"/>
      <c r="AK15" s="41"/>
      <c r="AL15" s="41">
        <v>40</v>
      </c>
    </row>
    <row r="16" spans="1:38" x14ac:dyDescent="0.25">
      <c r="A16" s="2" t="s">
        <v>77</v>
      </c>
      <c r="B16" s="41"/>
      <c r="C16" s="41">
        <v>35</v>
      </c>
      <c r="D16" s="41">
        <v>58</v>
      </c>
      <c r="E16" s="41">
        <v>0</v>
      </c>
      <c r="F16" s="41">
        <v>6.8</v>
      </c>
      <c r="G16" s="41"/>
      <c r="H16" s="41">
        <v>410.75</v>
      </c>
      <c r="I16" s="41">
        <v>5</v>
      </c>
      <c r="J16" s="41"/>
      <c r="K16" s="41">
        <v>12</v>
      </c>
      <c r="L16" s="41"/>
      <c r="M16" s="41"/>
      <c r="N16" s="41"/>
      <c r="O16" s="41">
        <v>28.65</v>
      </c>
      <c r="P16" s="41"/>
      <c r="Q16" s="41"/>
      <c r="R16" s="41">
        <v>1</v>
      </c>
      <c r="S16" s="41"/>
      <c r="T16" s="41"/>
      <c r="U16" s="41"/>
      <c r="V16" s="41">
        <v>3</v>
      </c>
      <c r="W16" s="41"/>
      <c r="X16" s="41">
        <v>23.75</v>
      </c>
      <c r="Y16" s="41">
        <v>8.5</v>
      </c>
      <c r="Z16" s="41"/>
      <c r="AA16" s="41"/>
      <c r="AB16" s="41"/>
      <c r="AC16" s="41"/>
      <c r="AD16" s="41"/>
      <c r="AE16" s="41"/>
      <c r="AF16" s="41"/>
      <c r="AG16" s="41"/>
      <c r="AH16" s="41"/>
      <c r="AI16" s="41"/>
      <c r="AJ16" s="41"/>
      <c r="AK16" s="41"/>
      <c r="AL16" s="41">
        <v>592.44999999999993</v>
      </c>
    </row>
    <row r="17" spans="1:38" x14ac:dyDescent="0.25">
      <c r="A17" s="2" t="s">
        <v>79</v>
      </c>
      <c r="B17" s="41"/>
      <c r="C17" s="41">
        <v>19</v>
      </c>
      <c r="D17" s="41">
        <v>5</v>
      </c>
      <c r="E17" s="41">
        <v>51</v>
      </c>
      <c r="F17" s="41"/>
      <c r="G17" s="41"/>
      <c r="H17" s="41"/>
      <c r="I17" s="41">
        <v>15.5</v>
      </c>
      <c r="J17" s="41"/>
      <c r="K17" s="41">
        <v>58.5</v>
      </c>
      <c r="L17" s="41"/>
      <c r="M17" s="41"/>
      <c r="N17" s="41">
        <v>8</v>
      </c>
      <c r="O17" s="41">
        <v>79</v>
      </c>
      <c r="P17" s="41">
        <v>1.5</v>
      </c>
      <c r="Q17" s="41"/>
      <c r="R17" s="41">
        <v>7</v>
      </c>
      <c r="S17" s="41"/>
      <c r="T17" s="41"/>
      <c r="U17" s="41"/>
      <c r="V17" s="41"/>
      <c r="W17" s="41">
        <v>48</v>
      </c>
      <c r="X17" s="41">
        <v>429.5</v>
      </c>
      <c r="Y17" s="41"/>
      <c r="Z17" s="41">
        <v>2</v>
      </c>
      <c r="AA17" s="41"/>
      <c r="AB17" s="41">
        <v>81</v>
      </c>
      <c r="AC17" s="41"/>
      <c r="AD17" s="41"/>
      <c r="AE17" s="41"/>
      <c r="AF17" s="41"/>
      <c r="AG17" s="41"/>
      <c r="AH17" s="41"/>
      <c r="AI17" s="41"/>
      <c r="AJ17" s="41"/>
      <c r="AK17" s="41"/>
      <c r="AL17" s="41">
        <v>805</v>
      </c>
    </row>
    <row r="18" spans="1:38" x14ac:dyDescent="0.25">
      <c r="A18" s="2" t="s">
        <v>80</v>
      </c>
      <c r="B18" s="41"/>
      <c r="C18" s="41">
        <v>21</v>
      </c>
      <c r="D18" s="41">
        <v>112</v>
      </c>
      <c r="E18" s="41">
        <v>404</v>
      </c>
      <c r="F18" s="41">
        <v>7</v>
      </c>
      <c r="G18" s="41"/>
      <c r="H18" s="41">
        <v>99.5</v>
      </c>
      <c r="I18" s="41"/>
      <c r="J18" s="41"/>
      <c r="K18" s="41">
        <v>16</v>
      </c>
      <c r="L18" s="41"/>
      <c r="M18" s="41"/>
      <c r="N18" s="41"/>
      <c r="O18" s="41">
        <v>9.5</v>
      </c>
      <c r="P18" s="41"/>
      <c r="Q18" s="41"/>
      <c r="R18" s="41">
        <v>16</v>
      </c>
      <c r="S18" s="41"/>
      <c r="T18" s="41"/>
      <c r="U18" s="41"/>
      <c r="V18" s="41"/>
      <c r="W18" s="41"/>
      <c r="X18" s="41"/>
      <c r="Y18" s="41"/>
      <c r="Z18" s="41"/>
      <c r="AA18" s="41"/>
      <c r="AB18" s="41">
        <v>158</v>
      </c>
      <c r="AC18" s="41"/>
      <c r="AD18" s="41"/>
      <c r="AE18" s="41">
        <v>12</v>
      </c>
      <c r="AF18" s="41">
        <v>2</v>
      </c>
      <c r="AG18" s="41"/>
      <c r="AH18" s="41"/>
      <c r="AI18" s="41"/>
      <c r="AJ18" s="41">
        <v>4</v>
      </c>
      <c r="AK18" s="41"/>
      <c r="AL18" s="41">
        <v>861</v>
      </c>
    </row>
    <row r="19" spans="1:38" x14ac:dyDescent="0.25">
      <c r="A19" s="2" t="s">
        <v>83</v>
      </c>
      <c r="B19" s="41"/>
      <c r="C19" s="41">
        <v>99</v>
      </c>
      <c r="D19" s="41">
        <v>16</v>
      </c>
      <c r="E19" s="41">
        <v>54</v>
      </c>
      <c r="F19" s="41"/>
      <c r="G19" s="41"/>
      <c r="H19" s="41"/>
      <c r="I19" s="41">
        <v>1</v>
      </c>
      <c r="J19" s="41"/>
      <c r="K19" s="41">
        <v>96</v>
      </c>
      <c r="L19" s="41"/>
      <c r="M19" s="41"/>
      <c r="N19" s="41">
        <v>8</v>
      </c>
      <c r="O19" s="41">
        <v>37</v>
      </c>
      <c r="P19" s="41"/>
      <c r="Q19" s="41"/>
      <c r="R19" s="41"/>
      <c r="S19" s="41"/>
      <c r="T19" s="41"/>
      <c r="U19" s="41"/>
      <c r="V19" s="41"/>
      <c r="W19" s="41">
        <v>17</v>
      </c>
      <c r="X19" s="41">
        <v>364</v>
      </c>
      <c r="Y19" s="41">
        <v>2</v>
      </c>
      <c r="Z19" s="41"/>
      <c r="AA19" s="41"/>
      <c r="AB19" s="41">
        <v>135</v>
      </c>
      <c r="AC19" s="41"/>
      <c r="AD19" s="41"/>
      <c r="AE19" s="41"/>
      <c r="AF19" s="41"/>
      <c r="AG19" s="41"/>
      <c r="AH19" s="41"/>
      <c r="AI19" s="41"/>
      <c r="AJ19" s="41"/>
      <c r="AK19" s="41"/>
      <c r="AL19" s="41">
        <v>829</v>
      </c>
    </row>
    <row r="20" spans="1:38" x14ac:dyDescent="0.25">
      <c r="A20" s="2" t="s">
        <v>87</v>
      </c>
      <c r="B20" s="41">
        <v>1</v>
      </c>
      <c r="C20" s="41">
        <v>1</v>
      </c>
      <c r="D20" s="41"/>
      <c r="E20" s="41"/>
      <c r="F20" s="41"/>
      <c r="G20" s="41"/>
      <c r="H20" s="41">
        <v>131.5</v>
      </c>
      <c r="I20" s="41"/>
      <c r="J20" s="41">
        <v>64</v>
      </c>
      <c r="K20" s="41">
        <v>8</v>
      </c>
      <c r="L20" s="41"/>
      <c r="M20" s="41"/>
      <c r="N20" s="41"/>
      <c r="O20" s="41">
        <v>9.6</v>
      </c>
      <c r="P20" s="41">
        <v>3.3</v>
      </c>
      <c r="Q20" s="41"/>
      <c r="R20" s="41"/>
      <c r="S20" s="41"/>
      <c r="T20" s="41">
        <v>56.1</v>
      </c>
      <c r="U20" s="41"/>
      <c r="V20" s="41"/>
      <c r="W20" s="41"/>
      <c r="X20" s="41">
        <v>29.85</v>
      </c>
      <c r="Y20" s="41">
        <v>5.3</v>
      </c>
      <c r="Z20" s="41"/>
      <c r="AA20" s="41"/>
      <c r="AB20" s="41"/>
      <c r="AC20" s="41"/>
      <c r="AD20" s="41"/>
      <c r="AE20" s="41"/>
      <c r="AF20" s="41"/>
      <c r="AG20" s="41"/>
      <c r="AH20" s="41"/>
      <c r="AI20" s="41"/>
      <c r="AJ20" s="41"/>
      <c r="AK20" s="41">
        <v>0.75</v>
      </c>
      <c r="AL20" s="41">
        <v>310.40000000000003</v>
      </c>
    </row>
    <row r="21" spans="1:38" x14ac:dyDescent="0.25">
      <c r="A21" s="2" t="s">
        <v>91</v>
      </c>
      <c r="B21" s="41">
        <v>624</v>
      </c>
      <c r="C21" s="41"/>
      <c r="D21" s="41"/>
      <c r="E21" s="41"/>
      <c r="F21" s="41"/>
      <c r="G21" s="41"/>
      <c r="H21" s="41"/>
      <c r="I21" s="41"/>
      <c r="J21" s="41"/>
      <c r="K21" s="41"/>
      <c r="L21" s="41"/>
      <c r="M21" s="41"/>
      <c r="N21" s="41"/>
      <c r="O21" s="41"/>
      <c r="P21" s="41">
        <v>120</v>
      </c>
      <c r="Q21" s="41"/>
      <c r="R21" s="41"/>
      <c r="S21" s="41"/>
      <c r="T21" s="41"/>
      <c r="U21" s="41"/>
      <c r="V21" s="41"/>
      <c r="W21" s="41"/>
      <c r="X21" s="41"/>
      <c r="Y21" s="41"/>
      <c r="Z21" s="41"/>
      <c r="AA21" s="41"/>
      <c r="AB21" s="41">
        <v>96</v>
      </c>
      <c r="AC21" s="41"/>
      <c r="AD21" s="41"/>
      <c r="AE21" s="41"/>
      <c r="AF21" s="41"/>
      <c r="AG21" s="41"/>
      <c r="AH21" s="41"/>
      <c r="AI21" s="41"/>
      <c r="AJ21" s="41"/>
      <c r="AK21" s="41"/>
      <c r="AL21" s="41">
        <v>840</v>
      </c>
    </row>
    <row r="22" spans="1:38" x14ac:dyDescent="0.25">
      <c r="A22" s="2" t="s">
        <v>93</v>
      </c>
      <c r="B22" s="41">
        <v>56</v>
      </c>
      <c r="C22" s="41"/>
      <c r="D22" s="41"/>
      <c r="E22" s="41">
        <v>10</v>
      </c>
      <c r="F22" s="41">
        <v>11</v>
      </c>
      <c r="G22" s="41"/>
      <c r="H22" s="41">
        <v>1</v>
      </c>
      <c r="I22" s="41"/>
      <c r="J22" s="41"/>
      <c r="K22" s="41">
        <v>19</v>
      </c>
      <c r="L22" s="41">
        <v>4</v>
      </c>
      <c r="M22" s="41">
        <v>30</v>
      </c>
      <c r="N22" s="41">
        <v>64</v>
      </c>
      <c r="O22" s="41">
        <v>174</v>
      </c>
      <c r="P22" s="41"/>
      <c r="Q22" s="41">
        <v>149</v>
      </c>
      <c r="R22" s="41"/>
      <c r="S22" s="41">
        <v>4</v>
      </c>
      <c r="T22" s="41"/>
      <c r="U22" s="41">
        <v>100</v>
      </c>
      <c r="V22" s="41"/>
      <c r="W22" s="41"/>
      <c r="X22" s="41"/>
      <c r="Y22" s="41"/>
      <c r="Z22" s="41"/>
      <c r="AA22" s="41"/>
      <c r="AB22" s="41">
        <v>136.5</v>
      </c>
      <c r="AC22" s="41"/>
      <c r="AD22" s="41"/>
      <c r="AE22" s="41"/>
      <c r="AF22" s="41"/>
      <c r="AG22" s="41"/>
      <c r="AH22" s="41"/>
      <c r="AI22" s="41"/>
      <c r="AJ22" s="41"/>
      <c r="AK22" s="41"/>
      <c r="AL22" s="41">
        <v>758.5</v>
      </c>
    </row>
    <row r="23" spans="1:38" x14ac:dyDescent="0.25">
      <c r="A23" s="2" t="s">
        <v>99</v>
      </c>
      <c r="B23" s="41">
        <v>962.5</v>
      </c>
      <c r="C23" s="41">
        <v>575</v>
      </c>
      <c r="D23" s="41">
        <v>845.5</v>
      </c>
      <c r="E23" s="41">
        <v>1276.9000000000001</v>
      </c>
      <c r="F23" s="41">
        <v>135.80000000000001</v>
      </c>
      <c r="G23" s="41">
        <v>22</v>
      </c>
      <c r="H23" s="41">
        <v>1415.25</v>
      </c>
      <c r="I23" s="41">
        <v>205.5</v>
      </c>
      <c r="J23" s="41">
        <v>70.5</v>
      </c>
      <c r="K23" s="41">
        <v>517</v>
      </c>
      <c r="L23" s="41">
        <v>216</v>
      </c>
      <c r="M23" s="41">
        <v>46.5</v>
      </c>
      <c r="N23" s="41">
        <v>80</v>
      </c>
      <c r="O23" s="41">
        <v>999.3</v>
      </c>
      <c r="P23" s="41">
        <v>124.8</v>
      </c>
      <c r="Q23" s="41">
        <v>149</v>
      </c>
      <c r="R23" s="41">
        <v>49</v>
      </c>
      <c r="S23" s="41">
        <v>96.7</v>
      </c>
      <c r="T23" s="41">
        <v>67.099999999999994</v>
      </c>
      <c r="U23" s="41">
        <v>100</v>
      </c>
      <c r="V23" s="41">
        <v>35</v>
      </c>
      <c r="W23" s="41">
        <v>145</v>
      </c>
      <c r="X23" s="41">
        <v>1547.1</v>
      </c>
      <c r="Y23" s="41">
        <v>19.8</v>
      </c>
      <c r="Z23" s="41">
        <v>64.5</v>
      </c>
      <c r="AA23" s="41">
        <v>4</v>
      </c>
      <c r="AB23" s="41">
        <v>1681.9</v>
      </c>
      <c r="AC23" s="41">
        <v>13</v>
      </c>
      <c r="AD23" s="41">
        <v>5.5</v>
      </c>
      <c r="AE23" s="41">
        <v>46.75</v>
      </c>
      <c r="AF23" s="41">
        <v>12</v>
      </c>
      <c r="AG23" s="41">
        <v>240</v>
      </c>
      <c r="AH23" s="41">
        <v>12</v>
      </c>
      <c r="AI23" s="41">
        <v>20</v>
      </c>
      <c r="AJ23" s="41">
        <v>4</v>
      </c>
      <c r="AK23" s="41">
        <v>0.75</v>
      </c>
      <c r="AL23" s="41">
        <v>11805.65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2:BF548"/>
  <sheetViews>
    <sheetView workbookViewId="0">
      <selection activeCell="D4" sqref="D4"/>
    </sheetView>
  </sheetViews>
  <sheetFormatPr defaultRowHeight="15" x14ac:dyDescent="0.25"/>
  <cols>
    <col min="1" max="1" width="39.7109375" customWidth="1"/>
    <col min="2" max="2" width="18" bestFit="1" customWidth="1"/>
    <col min="3" max="3" width="19.140625" style="29" bestFit="1" customWidth="1"/>
    <col min="4" max="4" width="6.5703125" style="29" bestFit="1" customWidth="1"/>
    <col min="5" max="5" width="9" style="29" bestFit="1" customWidth="1"/>
    <col min="6" max="6" width="6.5703125" style="29" bestFit="1" customWidth="1"/>
    <col min="7" max="7" width="10" style="29" bestFit="1" customWidth="1"/>
    <col min="8" max="8" width="6.5703125" style="29" bestFit="1" customWidth="1"/>
    <col min="9" max="9" width="12.140625" style="29" bestFit="1" customWidth="1"/>
    <col min="10" max="10" width="7.5703125" style="29" bestFit="1" customWidth="1"/>
    <col min="11" max="11" width="12.140625" style="29" bestFit="1" customWidth="1"/>
    <col min="12" max="12" width="6.5703125" style="29" bestFit="1" customWidth="1"/>
    <col min="13" max="13" width="9" bestFit="1" customWidth="1"/>
    <col min="14" max="14" width="6.5703125" bestFit="1" customWidth="1"/>
    <col min="15" max="15" width="13.42578125" bestFit="1" customWidth="1"/>
    <col min="16" max="16" width="7.5703125" bestFit="1" customWidth="1"/>
    <col min="17" max="17" width="15.140625" bestFit="1" customWidth="1"/>
    <col min="18" max="18" width="6.5703125" bestFit="1" customWidth="1"/>
    <col min="19" max="19" width="16.28515625" bestFit="1" customWidth="1"/>
    <col min="20" max="20" width="6.5703125" bestFit="1" customWidth="1"/>
    <col min="21" max="21" width="16.42578125" bestFit="1" customWidth="1"/>
    <col min="22" max="22" width="6.5703125" bestFit="1" customWidth="1"/>
    <col min="23" max="23" width="15.85546875" bestFit="1" customWidth="1"/>
    <col min="24" max="24" width="6.5703125" bestFit="1" customWidth="1"/>
    <col min="25" max="25" width="9.42578125" bestFit="1" customWidth="1"/>
    <col min="26" max="26" width="6.5703125" bestFit="1" customWidth="1"/>
    <col min="27" max="27" width="9" bestFit="1" customWidth="1"/>
    <col min="28" max="28" width="6.5703125" bestFit="1" customWidth="1"/>
    <col min="29" max="29" width="9.28515625" bestFit="1" customWidth="1"/>
    <col min="30" max="30" width="6.5703125" bestFit="1" customWidth="1"/>
    <col min="31" max="31" width="14.42578125" bestFit="1" customWidth="1"/>
    <col min="32" max="32" width="6.5703125" bestFit="1" customWidth="1"/>
    <col min="33" max="33" width="9" bestFit="1" customWidth="1"/>
    <col min="34" max="34" width="7.5703125" bestFit="1" customWidth="1"/>
    <col min="35" max="35" width="9" bestFit="1" customWidth="1"/>
    <col min="36" max="36" width="6.5703125" bestFit="1" customWidth="1"/>
    <col min="37" max="37" width="14.7109375" bestFit="1" customWidth="1"/>
    <col min="38" max="38" width="6.5703125" bestFit="1" customWidth="1"/>
    <col min="39" max="39" width="12.85546875" bestFit="1" customWidth="1"/>
    <col min="40" max="40" width="6.5703125" bestFit="1" customWidth="1"/>
    <col min="41" max="41" width="9.42578125" bestFit="1" customWidth="1"/>
    <col min="42" max="42" width="6.5703125" bestFit="1" customWidth="1"/>
    <col min="43" max="43" width="16.42578125" bestFit="1" customWidth="1"/>
    <col min="44" max="44" width="6.5703125" bestFit="1" customWidth="1"/>
    <col min="45" max="45" width="15.140625" bestFit="1" customWidth="1"/>
    <col min="46" max="46" width="6.5703125" bestFit="1" customWidth="1"/>
    <col min="47" max="47" width="17.85546875" bestFit="1" customWidth="1"/>
    <col min="48" max="48" width="6.5703125" bestFit="1" customWidth="1"/>
    <col min="49" max="49" width="14" bestFit="1" customWidth="1"/>
    <col min="50" max="50" width="6.5703125" bestFit="1" customWidth="1"/>
    <col min="51" max="51" width="9" bestFit="1" customWidth="1"/>
    <col min="52" max="52" width="7.5703125" bestFit="1" customWidth="1"/>
    <col min="53" max="53" width="9" bestFit="1" customWidth="1"/>
    <col min="54" max="54" width="6.5703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2" spans="2:58" x14ac:dyDescent="0.25">
      <c r="B2" s="30" t="s">
        <v>521</v>
      </c>
      <c r="C2" s="31" t="s">
        <v>101</v>
      </c>
    </row>
    <row r="4" spans="2:58" x14ac:dyDescent="0.25">
      <c r="B4" s="31"/>
      <c r="C4" s="32" t="s">
        <v>102</v>
      </c>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row>
    <row r="5" spans="2:58" x14ac:dyDescent="0.25">
      <c r="B5" s="31"/>
      <c r="C5" s="48" t="s">
        <v>64</v>
      </c>
      <c r="D5" s="49"/>
      <c r="E5" s="48" t="s">
        <v>8</v>
      </c>
      <c r="F5" s="49"/>
      <c r="G5" s="48" t="s">
        <v>2</v>
      </c>
      <c r="H5" s="49"/>
      <c r="I5" s="48" t="s">
        <v>38</v>
      </c>
      <c r="J5" s="49"/>
      <c r="K5" s="48" t="s">
        <v>13</v>
      </c>
      <c r="L5" s="49"/>
      <c r="M5" s="48" t="s">
        <v>50</v>
      </c>
      <c r="N5" s="49"/>
      <c r="O5" s="48" t="s">
        <v>18</v>
      </c>
      <c r="P5" s="49"/>
      <c r="Q5" s="48" t="s">
        <v>57</v>
      </c>
      <c r="R5" s="49"/>
      <c r="S5" s="48" t="s">
        <v>90</v>
      </c>
      <c r="T5" s="49"/>
      <c r="U5" s="48" t="s">
        <v>34</v>
      </c>
      <c r="V5" s="49"/>
      <c r="W5" s="48" t="s">
        <v>61</v>
      </c>
      <c r="X5" s="49"/>
      <c r="Y5" s="48" t="s">
        <v>94</v>
      </c>
      <c r="Z5" s="49"/>
      <c r="AA5" s="48" t="s">
        <v>84</v>
      </c>
      <c r="AB5" s="49"/>
      <c r="AC5" s="48" t="s">
        <v>14</v>
      </c>
      <c r="AD5" s="49"/>
      <c r="AE5" s="48" t="s">
        <v>92</v>
      </c>
      <c r="AF5" s="49"/>
      <c r="AG5" s="48" t="s">
        <v>591</v>
      </c>
      <c r="AH5" s="49"/>
      <c r="AI5" s="48" t="s">
        <v>95</v>
      </c>
      <c r="AJ5" s="49"/>
      <c r="AK5" s="48" t="s">
        <v>122</v>
      </c>
      <c r="AL5" s="49"/>
      <c r="AM5" s="48" t="s">
        <v>15</v>
      </c>
      <c r="AN5" s="49"/>
      <c r="AO5" s="48" t="s">
        <v>89</v>
      </c>
      <c r="AP5" s="49"/>
      <c r="AQ5" s="48" t="s">
        <v>96</v>
      </c>
      <c r="AR5" s="49"/>
      <c r="AS5" s="48" t="s">
        <v>132</v>
      </c>
      <c r="AT5" s="49"/>
      <c r="AU5" s="48" t="s">
        <v>10</v>
      </c>
      <c r="AV5" s="49"/>
      <c r="AW5" s="48" t="s">
        <v>68</v>
      </c>
      <c r="AX5" s="49"/>
      <c r="AY5" s="48" t="s">
        <v>20</v>
      </c>
      <c r="AZ5" s="49"/>
      <c r="BA5" s="48" t="s">
        <v>127</v>
      </c>
      <c r="BB5" s="49"/>
      <c r="BC5" s="48" t="s">
        <v>43</v>
      </c>
      <c r="BD5" s="49"/>
      <c r="BE5" s="50" t="s">
        <v>556</v>
      </c>
      <c r="BF5" s="50" t="s">
        <v>517</v>
      </c>
    </row>
    <row r="6" spans="2:58" x14ac:dyDescent="0.25">
      <c r="B6" s="32" t="s">
        <v>98</v>
      </c>
      <c r="C6" s="33" t="s">
        <v>557</v>
      </c>
      <c r="D6" s="33" t="s">
        <v>518</v>
      </c>
      <c r="E6" s="33" t="s">
        <v>557</v>
      </c>
      <c r="F6" s="33" t="s">
        <v>518</v>
      </c>
      <c r="G6" s="33" t="s">
        <v>557</v>
      </c>
      <c r="H6" s="33" t="s">
        <v>518</v>
      </c>
      <c r="I6" s="33" t="s">
        <v>557</v>
      </c>
      <c r="J6" s="33" t="s">
        <v>518</v>
      </c>
      <c r="K6" s="33" t="s">
        <v>557</v>
      </c>
      <c r="L6" s="33" t="s">
        <v>518</v>
      </c>
      <c r="M6" s="33" t="s">
        <v>557</v>
      </c>
      <c r="N6" s="33" t="s">
        <v>518</v>
      </c>
      <c r="O6" s="33" t="s">
        <v>557</v>
      </c>
      <c r="P6" s="33" t="s">
        <v>518</v>
      </c>
      <c r="Q6" s="33" t="s">
        <v>557</v>
      </c>
      <c r="R6" s="33" t="s">
        <v>518</v>
      </c>
      <c r="S6" s="33" t="s">
        <v>557</v>
      </c>
      <c r="T6" s="33" t="s">
        <v>518</v>
      </c>
      <c r="U6" s="33" t="s">
        <v>557</v>
      </c>
      <c r="V6" s="33" t="s">
        <v>518</v>
      </c>
      <c r="W6" s="33" t="s">
        <v>557</v>
      </c>
      <c r="X6" s="33" t="s">
        <v>518</v>
      </c>
      <c r="Y6" s="33" t="s">
        <v>557</v>
      </c>
      <c r="Z6" s="33" t="s">
        <v>518</v>
      </c>
      <c r="AA6" s="33" t="s">
        <v>557</v>
      </c>
      <c r="AB6" s="33" t="s">
        <v>518</v>
      </c>
      <c r="AC6" s="33" t="s">
        <v>557</v>
      </c>
      <c r="AD6" s="33" t="s">
        <v>518</v>
      </c>
      <c r="AE6" s="33" t="s">
        <v>557</v>
      </c>
      <c r="AF6" s="33" t="s">
        <v>518</v>
      </c>
      <c r="AG6" s="33" t="s">
        <v>557</v>
      </c>
      <c r="AH6" s="33" t="s">
        <v>518</v>
      </c>
      <c r="AI6" s="33" t="s">
        <v>557</v>
      </c>
      <c r="AJ6" s="33" t="s">
        <v>518</v>
      </c>
      <c r="AK6" s="33" t="s">
        <v>557</v>
      </c>
      <c r="AL6" s="33" t="s">
        <v>518</v>
      </c>
      <c r="AM6" s="33" t="s">
        <v>557</v>
      </c>
      <c r="AN6" s="33" t="s">
        <v>518</v>
      </c>
      <c r="AO6" s="33" t="s">
        <v>557</v>
      </c>
      <c r="AP6" s="33" t="s">
        <v>518</v>
      </c>
      <c r="AQ6" s="33" t="s">
        <v>557</v>
      </c>
      <c r="AR6" s="33" t="s">
        <v>518</v>
      </c>
      <c r="AS6" s="33" t="s">
        <v>557</v>
      </c>
      <c r="AT6" s="33" t="s">
        <v>518</v>
      </c>
      <c r="AU6" s="33" t="s">
        <v>557</v>
      </c>
      <c r="AV6" s="33" t="s">
        <v>518</v>
      </c>
      <c r="AW6" s="33" t="s">
        <v>557</v>
      </c>
      <c r="AX6" s="33" t="s">
        <v>518</v>
      </c>
      <c r="AY6" s="33" t="s">
        <v>557</v>
      </c>
      <c r="AZ6" s="33" t="s">
        <v>518</v>
      </c>
      <c r="BA6" s="33" t="s">
        <v>557</v>
      </c>
      <c r="BB6" s="33" t="s">
        <v>518</v>
      </c>
      <c r="BC6" s="33" t="s">
        <v>557</v>
      </c>
      <c r="BD6" s="33" t="s">
        <v>518</v>
      </c>
      <c r="BE6" s="51"/>
      <c r="BF6" s="51"/>
    </row>
    <row r="7" spans="2:58" x14ac:dyDescent="0.25">
      <c r="B7" s="34" t="s">
        <v>1</v>
      </c>
      <c r="C7" s="43"/>
      <c r="D7" s="38"/>
      <c r="E7" s="43">
        <v>0</v>
      </c>
      <c r="F7" s="38">
        <v>49</v>
      </c>
      <c r="G7" s="43">
        <v>0</v>
      </c>
      <c r="H7" s="38">
        <v>65</v>
      </c>
      <c r="I7" s="43"/>
      <c r="J7" s="38">
        <v>56</v>
      </c>
      <c r="K7" s="43">
        <v>0</v>
      </c>
      <c r="L7" s="38">
        <v>86.5</v>
      </c>
      <c r="M7" s="43"/>
      <c r="N7" s="38"/>
      <c r="O7" s="43">
        <v>0</v>
      </c>
      <c r="P7" s="38">
        <v>65.5</v>
      </c>
      <c r="Q7" s="43"/>
      <c r="R7" s="38"/>
      <c r="S7" s="43"/>
      <c r="T7" s="38"/>
      <c r="U7" s="43"/>
      <c r="V7" s="38">
        <v>63.5</v>
      </c>
      <c r="W7" s="43"/>
      <c r="X7" s="38"/>
      <c r="Y7" s="43"/>
      <c r="Z7" s="38"/>
      <c r="AA7" s="43"/>
      <c r="AB7" s="38"/>
      <c r="AC7" s="43">
        <v>0</v>
      </c>
      <c r="AD7" s="38">
        <v>175.2</v>
      </c>
      <c r="AE7" s="43"/>
      <c r="AF7" s="38"/>
      <c r="AG7" s="43">
        <v>0</v>
      </c>
      <c r="AH7" s="38">
        <v>142</v>
      </c>
      <c r="AI7" s="43"/>
      <c r="AJ7" s="38"/>
      <c r="AK7" s="43">
        <v>0</v>
      </c>
      <c r="AL7" s="38">
        <v>9</v>
      </c>
      <c r="AM7" s="43">
        <v>0</v>
      </c>
      <c r="AN7" s="38">
        <v>89.2</v>
      </c>
      <c r="AO7" s="43"/>
      <c r="AP7" s="38"/>
      <c r="AQ7" s="43"/>
      <c r="AR7" s="38"/>
      <c r="AS7" s="43"/>
      <c r="AT7" s="38">
        <v>29.5</v>
      </c>
      <c r="AU7" s="43">
        <v>0</v>
      </c>
      <c r="AV7" s="38">
        <v>31</v>
      </c>
      <c r="AW7" s="43"/>
      <c r="AX7" s="38"/>
      <c r="AY7" s="43">
        <v>0</v>
      </c>
      <c r="AZ7" s="38">
        <v>24.5</v>
      </c>
      <c r="BA7" s="43"/>
      <c r="BB7" s="38"/>
      <c r="BC7" s="43"/>
      <c r="BD7" s="38"/>
      <c r="BE7" s="43">
        <v>0</v>
      </c>
      <c r="BF7" s="38">
        <v>885.90000000000009</v>
      </c>
    </row>
    <row r="8" spans="2:58" x14ac:dyDescent="0.25">
      <c r="B8" s="34" t="s">
        <v>36</v>
      </c>
      <c r="C8" s="43"/>
      <c r="D8" s="38"/>
      <c r="E8" s="43"/>
      <c r="F8" s="38"/>
      <c r="G8" s="43"/>
      <c r="H8" s="38"/>
      <c r="I8" s="43"/>
      <c r="J8" s="38">
        <v>435</v>
      </c>
      <c r="K8" s="43"/>
      <c r="L8" s="38">
        <v>6.5</v>
      </c>
      <c r="M8" s="43"/>
      <c r="N8" s="38"/>
      <c r="O8" s="43"/>
      <c r="P8" s="38"/>
      <c r="Q8" s="43"/>
      <c r="R8" s="38"/>
      <c r="S8" s="43"/>
      <c r="T8" s="38"/>
      <c r="U8" s="43"/>
      <c r="V8" s="38"/>
      <c r="W8" s="43"/>
      <c r="X8" s="38"/>
      <c r="Y8" s="43"/>
      <c r="Z8" s="38"/>
      <c r="AA8" s="43"/>
      <c r="AB8" s="38"/>
      <c r="AC8" s="43"/>
      <c r="AD8" s="38"/>
      <c r="AE8" s="43"/>
      <c r="AF8" s="38"/>
      <c r="AG8" s="43"/>
      <c r="AH8" s="38">
        <v>36</v>
      </c>
      <c r="AI8" s="43"/>
      <c r="AJ8" s="38"/>
      <c r="AK8" s="43"/>
      <c r="AL8" s="38"/>
      <c r="AM8" s="43"/>
      <c r="AN8" s="38"/>
      <c r="AO8" s="43"/>
      <c r="AP8" s="38"/>
      <c r="AQ8" s="43"/>
      <c r="AR8" s="38"/>
      <c r="AS8" s="43">
        <v>0</v>
      </c>
      <c r="AT8" s="38">
        <v>240</v>
      </c>
      <c r="AU8" s="43"/>
      <c r="AV8" s="38"/>
      <c r="AW8" s="43"/>
      <c r="AX8" s="38"/>
      <c r="AY8" s="43"/>
      <c r="AZ8" s="38"/>
      <c r="BA8" s="43"/>
      <c r="BB8" s="38"/>
      <c r="BC8" s="43"/>
      <c r="BD8" s="38"/>
      <c r="BE8" s="43">
        <v>0</v>
      </c>
      <c r="BF8" s="38">
        <v>717.5</v>
      </c>
    </row>
    <row r="9" spans="2:58" x14ac:dyDescent="0.25">
      <c r="B9" s="34" t="s">
        <v>39</v>
      </c>
      <c r="C9" s="43"/>
      <c r="D9" s="38"/>
      <c r="E9" s="43">
        <v>0</v>
      </c>
      <c r="F9" s="38">
        <v>156.5</v>
      </c>
      <c r="G9" s="43">
        <v>0</v>
      </c>
      <c r="H9" s="38">
        <v>114</v>
      </c>
      <c r="I9" s="43">
        <v>0</v>
      </c>
      <c r="J9" s="38">
        <v>74.5</v>
      </c>
      <c r="K9" s="43"/>
      <c r="L9" s="38">
        <v>15</v>
      </c>
      <c r="M9" s="43"/>
      <c r="N9" s="38"/>
      <c r="O9" s="43">
        <v>71.5</v>
      </c>
      <c r="P9" s="38">
        <v>124</v>
      </c>
      <c r="Q9" s="43">
        <v>0</v>
      </c>
      <c r="R9" s="38">
        <v>2</v>
      </c>
      <c r="S9" s="43"/>
      <c r="T9" s="38"/>
      <c r="U9" s="43"/>
      <c r="V9" s="38">
        <v>9</v>
      </c>
      <c r="W9" s="43"/>
      <c r="X9" s="38"/>
      <c r="Y9" s="43"/>
      <c r="Z9" s="38"/>
      <c r="AA9" s="43"/>
      <c r="AB9" s="38"/>
      <c r="AC9" s="43">
        <v>0</v>
      </c>
      <c r="AD9" s="38">
        <v>32</v>
      </c>
      <c r="AE9" s="43"/>
      <c r="AF9" s="38"/>
      <c r="AG9" s="43">
        <v>0</v>
      </c>
      <c r="AH9" s="38">
        <v>95.5</v>
      </c>
      <c r="AI9" s="43"/>
      <c r="AJ9" s="38"/>
      <c r="AK9" s="43"/>
      <c r="AL9" s="38"/>
      <c r="AM9" s="43"/>
      <c r="AN9" s="38"/>
      <c r="AO9" s="43"/>
      <c r="AP9" s="38"/>
      <c r="AQ9" s="43"/>
      <c r="AR9" s="38"/>
      <c r="AS9" s="43"/>
      <c r="AT9" s="38">
        <v>1.5</v>
      </c>
      <c r="AU9" s="43"/>
      <c r="AV9" s="38"/>
      <c r="AW9" s="43"/>
      <c r="AX9" s="38"/>
      <c r="AY9" s="43"/>
      <c r="AZ9" s="38">
        <v>1</v>
      </c>
      <c r="BA9" s="43"/>
      <c r="BB9" s="38"/>
      <c r="BC9" s="43">
        <v>0</v>
      </c>
      <c r="BD9" s="38">
        <v>62.5</v>
      </c>
      <c r="BE9" s="43">
        <v>71.5</v>
      </c>
      <c r="BF9" s="38">
        <v>687.5</v>
      </c>
    </row>
    <row r="10" spans="2:58" x14ac:dyDescent="0.25">
      <c r="B10" s="34" t="s">
        <v>527</v>
      </c>
      <c r="C10" s="43"/>
      <c r="D10" s="38"/>
      <c r="E10" s="43"/>
      <c r="F10" s="38"/>
      <c r="G10" s="43"/>
      <c r="H10" s="38"/>
      <c r="I10" s="43"/>
      <c r="J10" s="38"/>
      <c r="K10" s="43"/>
      <c r="L10" s="38"/>
      <c r="M10" s="43"/>
      <c r="N10" s="38"/>
      <c r="O10" s="43"/>
      <c r="P10" s="38"/>
      <c r="Q10" s="43"/>
      <c r="R10" s="38"/>
      <c r="S10" s="43"/>
      <c r="T10" s="38"/>
      <c r="U10" s="43"/>
      <c r="V10" s="38"/>
      <c r="W10" s="43"/>
      <c r="X10" s="38"/>
      <c r="Y10" s="43"/>
      <c r="Z10" s="38"/>
      <c r="AA10" s="43"/>
      <c r="AB10" s="38"/>
      <c r="AC10" s="43"/>
      <c r="AD10" s="38"/>
      <c r="AE10" s="43"/>
      <c r="AF10" s="38"/>
      <c r="AG10" s="43"/>
      <c r="AH10" s="38"/>
      <c r="AI10" s="43"/>
      <c r="AJ10" s="38"/>
      <c r="AK10" s="43"/>
      <c r="AL10" s="38"/>
      <c r="AM10" s="43"/>
      <c r="AN10" s="38"/>
      <c r="AO10" s="43"/>
      <c r="AP10" s="38">
        <v>11</v>
      </c>
      <c r="AQ10" s="43"/>
      <c r="AR10" s="38"/>
      <c r="AS10" s="43"/>
      <c r="AT10" s="38"/>
      <c r="AU10" s="43"/>
      <c r="AV10" s="38"/>
      <c r="AW10" s="43"/>
      <c r="AX10" s="38"/>
      <c r="AY10" s="43"/>
      <c r="AZ10" s="38"/>
      <c r="BA10" s="43"/>
      <c r="BB10" s="38"/>
      <c r="BC10" s="43"/>
      <c r="BD10" s="38"/>
      <c r="BE10" s="43"/>
      <c r="BF10" s="38">
        <v>11</v>
      </c>
    </row>
    <row r="11" spans="2:58" x14ac:dyDescent="0.25">
      <c r="B11" s="34" t="s">
        <v>47</v>
      </c>
      <c r="C11" s="43"/>
      <c r="D11" s="38"/>
      <c r="E11" s="43">
        <v>12</v>
      </c>
      <c r="F11" s="38">
        <v>19</v>
      </c>
      <c r="G11" s="43">
        <v>0</v>
      </c>
      <c r="H11" s="38">
        <v>253</v>
      </c>
      <c r="I11" s="43"/>
      <c r="J11" s="38">
        <v>15</v>
      </c>
      <c r="K11" s="43"/>
      <c r="L11" s="38"/>
      <c r="M11" s="43">
        <v>0</v>
      </c>
      <c r="N11" s="38">
        <v>22</v>
      </c>
      <c r="O11" s="43">
        <v>86</v>
      </c>
      <c r="P11" s="38">
        <v>253</v>
      </c>
      <c r="Q11" s="43"/>
      <c r="R11" s="38"/>
      <c r="S11" s="43"/>
      <c r="T11" s="38"/>
      <c r="U11" s="43">
        <v>0</v>
      </c>
      <c r="V11" s="38">
        <v>38</v>
      </c>
      <c r="W11" s="43"/>
      <c r="X11" s="38"/>
      <c r="Y11" s="43"/>
      <c r="Z11" s="38"/>
      <c r="AA11" s="43"/>
      <c r="AB11" s="38"/>
      <c r="AC11" s="43">
        <v>0</v>
      </c>
      <c r="AD11" s="38">
        <v>67.5</v>
      </c>
      <c r="AE11" s="43"/>
      <c r="AF11" s="38"/>
      <c r="AG11" s="43">
        <v>0</v>
      </c>
      <c r="AH11" s="38">
        <v>144</v>
      </c>
      <c r="AI11" s="43"/>
      <c r="AJ11" s="38"/>
      <c r="AK11" s="43"/>
      <c r="AL11" s="38"/>
      <c r="AM11" s="43"/>
      <c r="AN11" s="38"/>
      <c r="AO11" s="43"/>
      <c r="AP11" s="38"/>
      <c r="AQ11" s="43"/>
      <c r="AR11" s="38"/>
      <c r="AS11" s="43"/>
      <c r="AT11" s="38"/>
      <c r="AU11" s="43">
        <v>0</v>
      </c>
      <c r="AV11" s="38">
        <v>1</v>
      </c>
      <c r="AW11" s="43"/>
      <c r="AX11" s="38"/>
      <c r="AY11" s="43">
        <v>0</v>
      </c>
      <c r="AZ11" s="38">
        <v>7.5</v>
      </c>
      <c r="BA11" s="43"/>
      <c r="BB11" s="38">
        <v>4</v>
      </c>
      <c r="BC11" s="43"/>
      <c r="BD11" s="38"/>
      <c r="BE11" s="43">
        <v>98</v>
      </c>
      <c r="BF11" s="38">
        <v>824</v>
      </c>
    </row>
    <row r="12" spans="2:58" x14ac:dyDescent="0.25">
      <c r="B12" s="34" t="s">
        <v>54</v>
      </c>
      <c r="C12" s="43"/>
      <c r="D12" s="38"/>
      <c r="E12" s="43">
        <v>0</v>
      </c>
      <c r="F12" s="38">
        <v>2.5</v>
      </c>
      <c r="G12" s="43">
        <v>0</v>
      </c>
      <c r="H12" s="38">
        <v>220</v>
      </c>
      <c r="I12" s="43"/>
      <c r="J12" s="38"/>
      <c r="K12" s="43"/>
      <c r="L12" s="38">
        <v>3</v>
      </c>
      <c r="M12" s="43"/>
      <c r="N12" s="38"/>
      <c r="O12" s="43">
        <v>0</v>
      </c>
      <c r="P12" s="38">
        <v>281</v>
      </c>
      <c r="Q12" s="43"/>
      <c r="R12" s="38"/>
      <c r="S12" s="43"/>
      <c r="T12" s="38"/>
      <c r="U12" s="43">
        <v>0</v>
      </c>
      <c r="V12" s="38">
        <v>56</v>
      </c>
      <c r="W12" s="43"/>
      <c r="X12" s="38"/>
      <c r="Y12" s="43"/>
      <c r="Z12" s="38"/>
      <c r="AA12" s="43"/>
      <c r="AB12" s="38"/>
      <c r="AC12" s="43">
        <v>0</v>
      </c>
      <c r="AD12" s="38">
        <v>60</v>
      </c>
      <c r="AE12" s="43"/>
      <c r="AF12" s="38"/>
      <c r="AG12" s="43">
        <v>0</v>
      </c>
      <c r="AH12" s="38">
        <v>144</v>
      </c>
      <c r="AI12" s="43"/>
      <c r="AJ12" s="38"/>
      <c r="AK12" s="43">
        <v>0</v>
      </c>
      <c r="AL12" s="38">
        <v>16</v>
      </c>
      <c r="AM12" s="43"/>
      <c r="AN12" s="38"/>
      <c r="AO12" s="43"/>
      <c r="AP12" s="38"/>
      <c r="AQ12" s="43"/>
      <c r="AR12" s="38"/>
      <c r="AS12" s="43"/>
      <c r="AT12" s="38"/>
      <c r="AU12" s="43"/>
      <c r="AV12" s="38"/>
      <c r="AW12" s="43"/>
      <c r="AX12" s="38"/>
      <c r="AY12" s="43">
        <v>0</v>
      </c>
      <c r="AZ12" s="38">
        <v>35</v>
      </c>
      <c r="BA12" s="43"/>
      <c r="BB12" s="38"/>
      <c r="BC12" s="43"/>
      <c r="BD12" s="38"/>
      <c r="BE12" s="43">
        <v>0</v>
      </c>
      <c r="BF12" s="38">
        <v>817.5</v>
      </c>
    </row>
    <row r="13" spans="2:58" x14ac:dyDescent="0.25">
      <c r="B13" s="34" t="s">
        <v>55</v>
      </c>
      <c r="C13" s="43"/>
      <c r="D13" s="38">
        <v>3</v>
      </c>
      <c r="E13" s="43"/>
      <c r="F13" s="38">
        <v>12</v>
      </c>
      <c r="G13" s="43"/>
      <c r="H13" s="38"/>
      <c r="I13" s="43">
        <v>0</v>
      </c>
      <c r="J13" s="38">
        <v>100.9</v>
      </c>
      <c r="K13" s="43"/>
      <c r="L13" s="38"/>
      <c r="M13" s="43"/>
      <c r="N13" s="38"/>
      <c r="O13" s="43"/>
      <c r="P13" s="38">
        <v>44</v>
      </c>
      <c r="Q13" s="43">
        <v>0</v>
      </c>
      <c r="R13" s="38">
        <v>128.5</v>
      </c>
      <c r="S13" s="43"/>
      <c r="T13" s="38"/>
      <c r="U13" s="43"/>
      <c r="V13" s="38">
        <v>24</v>
      </c>
      <c r="W13" s="43"/>
      <c r="X13" s="38"/>
      <c r="Y13" s="43"/>
      <c r="Z13" s="38"/>
      <c r="AA13" s="43"/>
      <c r="AB13" s="38"/>
      <c r="AC13" s="43">
        <v>0</v>
      </c>
      <c r="AD13" s="38">
        <v>120.85</v>
      </c>
      <c r="AE13" s="43"/>
      <c r="AF13" s="38"/>
      <c r="AG13" s="43"/>
      <c r="AH13" s="38">
        <v>84.899999999999991</v>
      </c>
      <c r="AI13" s="43"/>
      <c r="AJ13" s="38"/>
      <c r="AK13" s="43"/>
      <c r="AL13" s="38"/>
      <c r="AM13" s="43"/>
      <c r="AN13" s="38">
        <v>3.5</v>
      </c>
      <c r="AO13" s="43"/>
      <c r="AP13" s="38"/>
      <c r="AQ13" s="43"/>
      <c r="AR13" s="38"/>
      <c r="AS13" s="43"/>
      <c r="AT13" s="38">
        <v>8.75</v>
      </c>
      <c r="AU13" s="43"/>
      <c r="AV13" s="38"/>
      <c r="AW13" s="43"/>
      <c r="AX13" s="38"/>
      <c r="AY13" s="43"/>
      <c r="AZ13" s="38">
        <v>5</v>
      </c>
      <c r="BA13" s="43"/>
      <c r="BB13" s="38"/>
      <c r="BC13" s="43"/>
      <c r="BD13" s="38"/>
      <c r="BE13" s="43">
        <v>0</v>
      </c>
      <c r="BF13" s="38">
        <v>535.4</v>
      </c>
    </row>
    <row r="14" spans="2:58" x14ac:dyDescent="0.25">
      <c r="B14" s="34" t="s">
        <v>58</v>
      </c>
      <c r="C14" s="43">
        <v>0</v>
      </c>
      <c r="D14" s="38">
        <v>310.5</v>
      </c>
      <c r="E14" s="43"/>
      <c r="F14" s="38"/>
      <c r="G14" s="43"/>
      <c r="H14" s="38"/>
      <c r="I14" s="43"/>
      <c r="J14" s="38"/>
      <c r="K14" s="43"/>
      <c r="L14" s="38"/>
      <c r="M14" s="43"/>
      <c r="N14" s="38"/>
      <c r="O14" s="43"/>
      <c r="P14" s="38"/>
      <c r="Q14" s="43"/>
      <c r="R14" s="38"/>
      <c r="S14" s="43"/>
      <c r="T14" s="38"/>
      <c r="U14" s="43"/>
      <c r="V14" s="38">
        <v>3</v>
      </c>
      <c r="W14" s="43"/>
      <c r="X14" s="38">
        <v>212</v>
      </c>
      <c r="Y14" s="43"/>
      <c r="Z14" s="38">
        <v>16.5</v>
      </c>
      <c r="AA14" s="43"/>
      <c r="AB14" s="38"/>
      <c r="AC14" s="43"/>
      <c r="AD14" s="38">
        <v>48.5</v>
      </c>
      <c r="AE14" s="43"/>
      <c r="AF14" s="38"/>
      <c r="AG14" s="43"/>
      <c r="AH14" s="38">
        <v>103.5</v>
      </c>
      <c r="AI14" s="43"/>
      <c r="AJ14" s="38"/>
      <c r="AK14" s="43"/>
      <c r="AL14" s="38"/>
      <c r="AM14" s="43"/>
      <c r="AN14" s="38"/>
      <c r="AO14" s="43"/>
      <c r="AP14" s="38"/>
      <c r="AQ14" s="43"/>
      <c r="AR14" s="38"/>
      <c r="AS14" s="43"/>
      <c r="AT14" s="38"/>
      <c r="AU14" s="43"/>
      <c r="AV14" s="38"/>
      <c r="AW14" s="43"/>
      <c r="AX14" s="38"/>
      <c r="AY14" s="43"/>
      <c r="AZ14" s="38"/>
      <c r="BA14" s="43"/>
      <c r="BB14" s="38"/>
      <c r="BC14" s="43"/>
      <c r="BD14" s="38"/>
      <c r="BE14" s="43">
        <v>0</v>
      </c>
      <c r="BF14" s="38">
        <v>694</v>
      </c>
    </row>
    <row r="15" spans="2:58" x14ac:dyDescent="0.25">
      <c r="B15" s="34" t="s">
        <v>67</v>
      </c>
      <c r="C15" s="43"/>
      <c r="D15" s="38"/>
      <c r="E15" s="43">
        <v>0</v>
      </c>
      <c r="F15" s="38">
        <v>46</v>
      </c>
      <c r="G15" s="43"/>
      <c r="H15" s="38"/>
      <c r="I15" s="43">
        <v>0</v>
      </c>
      <c r="J15" s="38">
        <v>86</v>
      </c>
      <c r="K15" s="43"/>
      <c r="L15" s="38"/>
      <c r="M15" s="43"/>
      <c r="N15" s="38"/>
      <c r="O15" s="43"/>
      <c r="P15" s="38"/>
      <c r="Q15" s="43">
        <v>0</v>
      </c>
      <c r="R15" s="38">
        <v>4</v>
      </c>
      <c r="S15" s="43"/>
      <c r="T15" s="38"/>
      <c r="U15" s="43">
        <v>0</v>
      </c>
      <c r="V15" s="38">
        <v>57</v>
      </c>
      <c r="W15" s="43"/>
      <c r="X15" s="38"/>
      <c r="Y15" s="43"/>
      <c r="Z15" s="38"/>
      <c r="AA15" s="43"/>
      <c r="AB15" s="38"/>
      <c r="AC15" s="43">
        <v>6.8</v>
      </c>
      <c r="AD15" s="38">
        <v>47</v>
      </c>
      <c r="AE15" s="43"/>
      <c r="AF15" s="38"/>
      <c r="AG15" s="43"/>
      <c r="AH15" s="38">
        <v>142</v>
      </c>
      <c r="AI15" s="43"/>
      <c r="AJ15" s="38"/>
      <c r="AK15" s="43"/>
      <c r="AL15" s="38"/>
      <c r="AM15" s="43"/>
      <c r="AN15" s="38"/>
      <c r="AO15" s="43"/>
      <c r="AP15" s="38"/>
      <c r="AQ15" s="43"/>
      <c r="AR15" s="38"/>
      <c r="AS15" s="43"/>
      <c r="AT15" s="38">
        <v>5</v>
      </c>
      <c r="AU15" s="43"/>
      <c r="AV15" s="38"/>
      <c r="AW15" s="43">
        <v>13.2</v>
      </c>
      <c r="AX15" s="38">
        <v>68</v>
      </c>
      <c r="AY15" s="43">
        <v>11</v>
      </c>
      <c r="AZ15" s="38">
        <v>330</v>
      </c>
      <c r="BA15" s="43"/>
      <c r="BB15" s="38"/>
      <c r="BC15" s="43"/>
      <c r="BD15" s="38"/>
      <c r="BE15" s="43">
        <v>31</v>
      </c>
      <c r="BF15" s="38">
        <v>785</v>
      </c>
    </row>
    <row r="16" spans="2:58" x14ac:dyDescent="0.25">
      <c r="B16" s="34" t="s">
        <v>74</v>
      </c>
      <c r="C16" s="43"/>
      <c r="D16" s="38"/>
      <c r="E16" s="43">
        <v>0</v>
      </c>
      <c r="F16" s="38">
        <v>115</v>
      </c>
      <c r="G16" s="43">
        <v>0</v>
      </c>
      <c r="H16" s="38">
        <v>2.5</v>
      </c>
      <c r="I16" s="43"/>
      <c r="J16" s="38"/>
      <c r="K16" s="43"/>
      <c r="L16" s="38"/>
      <c r="M16" s="43"/>
      <c r="N16" s="38"/>
      <c r="O16" s="43">
        <v>0</v>
      </c>
      <c r="P16" s="38">
        <v>5</v>
      </c>
      <c r="Q16" s="43">
        <v>0</v>
      </c>
      <c r="R16" s="38">
        <v>49.5</v>
      </c>
      <c r="S16" s="43"/>
      <c r="T16" s="38">
        <v>6.5</v>
      </c>
      <c r="U16" s="43">
        <v>0</v>
      </c>
      <c r="V16" s="38">
        <v>57</v>
      </c>
      <c r="W16" s="43"/>
      <c r="X16" s="38"/>
      <c r="Y16" s="43"/>
      <c r="Z16" s="38"/>
      <c r="AA16" s="43"/>
      <c r="AB16" s="38"/>
      <c r="AC16" s="43">
        <v>0</v>
      </c>
      <c r="AD16" s="38">
        <v>123.5</v>
      </c>
      <c r="AE16" s="43"/>
      <c r="AF16" s="38"/>
      <c r="AG16" s="43">
        <v>0</v>
      </c>
      <c r="AH16" s="38">
        <v>143.5</v>
      </c>
      <c r="AI16" s="43"/>
      <c r="AJ16" s="38"/>
      <c r="AK16" s="43"/>
      <c r="AL16" s="38"/>
      <c r="AM16" s="43"/>
      <c r="AN16" s="38"/>
      <c r="AO16" s="43"/>
      <c r="AP16" s="38"/>
      <c r="AQ16" s="43"/>
      <c r="AR16" s="38"/>
      <c r="AS16" s="43"/>
      <c r="AT16" s="38"/>
      <c r="AU16" s="43"/>
      <c r="AV16" s="38"/>
      <c r="AW16" s="43">
        <v>0</v>
      </c>
      <c r="AX16" s="38">
        <v>12</v>
      </c>
      <c r="AY16" s="43">
        <v>0</v>
      </c>
      <c r="AZ16" s="38">
        <v>297</v>
      </c>
      <c r="BA16" s="43"/>
      <c r="BB16" s="38"/>
      <c r="BC16" s="43"/>
      <c r="BD16" s="38"/>
      <c r="BE16" s="43">
        <v>0</v>
      </c>
      <c r="BF16" s="38">
        <v>811.5</v>
      </c>
    </row>
    <row r="17" spans="2:58" x14ac:dyDescent="0.25">
      <c r="B17" s="34" t="s">
        <v>529</v>
      </c>
      <c r="C17" s="43"/>
      <c r="D17" s="38"/>
      <c r="E17" s="43"/>
      <c r="F17" s="38"/>
      <c r="G17" s="43"/>
      <c r="H17" s="38"/>
      <c r="I17" s="43"/>
      <c r="J17" s="38"/>
      <c r="K17" s="43"/>
      <c r="L17" s="38"/>
      <c r="M17" s="43"/>
      <c r="N17" s="38"/>
      <c r="O17" s="43"/>
      <c r="P17" s="38"/>
      <c r="Q17" s="43"/>
      <c r="R17" s="38"/>
      <c r="S17" s="43"/>
      <c r="T17" s="38"/>
      <c r="U17" s="43"/>
      <c r="V17" s="38"/>
      <c r="W17" s="43"/>
      <c r="X17" s="38"/>
      <c r="Y17" s="43"/>
      <c r="Z17" s="38"/>
      <c r="AA17" s="43"/>
      <c r="AB17" s="38"/>
      <c r="AC17" s="43"/>
      <c r="AD17" s="38"/>
      <c r="AE17" s="43"/>
      <c r="AF17" s="38"/>
      <c r="AG17" s="43">
        <v>0</v>
      </c>
      <c r="AH17" s="38">
        <v>40</v>
      </c>
      <c r="AI17" s="43"/>
      <c r="AJ17" s="38"/>
      <c r="AK17" s="43"/>
      <c r="AL17" s="38"/>
      <c r="AM17" s="43"/>
      <c r="AN17" s="38"/>
      <c r="AO17" s="43"/>
      <c r="AP17" s="38"/>
      <c r="AQ17" s="43"/>
      <c r="AR17" s="38"/>
      <c r="AS17" s="43"/>
      <c r="AT17" s="38"/>
      <c r="AU17" s="43"/>
      <c r="AV17" s="38"/>
      <c r="AW17" s="43"/>
      <c r="AX17" s="38"/>
      <c r="AY17" s="43"/>
      <c r="AZ17" s="38"/>
      <c r="BA17" s="43"/>
      <c r="BB17" s="38"/>
      <c r="BC17" s="43"/>
      <c r="BD17" s="38"/>
      <c r="BE17" s="43">
        <v>0</v>
      </c>
      <c r="BF17" s="38">
        <v>40</v>
      </c>
    </row>
    <row r="18" spans="2:58" x14ac:dyDescent="0.25">
      <c r="B18" s="34" t="s">
        <v>77</v>
      </c>
      <c r="C18" s="43"/>
      <c r="D18" s="38"/>
      <c r="E18" s="43">
        <v>0</v>
      </c>
      <c r="F18" s="38">
        <v>35</v>
      </c>
      <c r="G18" s="43">
        <v>40.9</v>
      </c>
      <c r="H18" s="38">
        <v>58</v>
      </c>
      <c r="I18" s="43">
        <v>0</v>
      </c>
      <c r="J18" s="38">
        <v>0</v>
      </c>
      <c r="K18" s="43">
        <v>0</v>
      </c>
      <c r="L18" s="38">
        <v>6.8</v>
      </c>
      <c r="M18" s="43"/>
      <c r="N18" s="38"/>
      <c r="O18" s="43">
        <v>12.9</v>
      </c>
      <c r="P18" s="38">
        <v>410.75</v>
      </c>
      <c r="Q18" s="43">
        <v>0</v>
      </c>
      <c r="R18" s="38">
        <v>5</v>
      </c>
      <c r="S18" s="43"/>
      <c r="T18" s="38"/>
      <c r="U18" s="43">
        <v>0</v>
      </c>
      <c r="V18" s="38">
        <v>12</v>
      </c>
      <c r="W18" s="43"/>
      <c r="X18" s="38"/>
      <c r="Y18" s="43"/>
      <c r="Z18" s="38"/>
      <c r="AA18" s="43"/>
      <c r="AB18" s="38"/>
      <c r="AC18" s="43">
        <v>0</v>
      </c>
      <c r="AD18" s="38">
        <v>28.65</v>
      </c>
      <c r="AE18" s="43"/>
      <c r="AF18" s="38"/>
      <c r="AG18" s="43"/>
      <c r="AH18" s="38"/>
      <c r="AI18" s="43"/>
      <c r="AJ18" s="38"/>
      <c r="AK18" s="43">
        <v>0</v>
      </c>
      <c r="AL18" s="38">
        <v>1</v>
      </c>
      <c r="AM18" s="43"/>
      <c r="AN18" s="38"/>
      <c r="AO18" s="43"/>
      <c r="AP18" s="38"/>
      <c r="AQ18" s="43"/>
      <c r="AR18" s="38"/>
      <c r="AS18" s="43"/>
      <c r="AT18" s="38"/>
      <c r="AU18" s="43"/>
      <c r="AV18" s="38">
        <v>3</v>
      </c>
      <c r="AW18" s="43"/>
      <c r="AX18" s="38"/>
      <c r="AY18" s="43">
        <v>0</v>
      </c>
      <c r="AZ18" s="38">
        <v>23.75</v>
      </c>
      <c r="BA18" s="43">
        <v>0</v>
      </c>
      <c r="BB18" s="38">
        <v>8.5</v>
      </c>
      <c r="BC18" s="43"/>
      <c r="BD18" s="38"/>
      <c r="BE18" s="43">
        <v>53.8</v>
      </c>
      <c r="BF18" s="38">
        <v>592.44999999999993</v>
      </c>
    </row>
    <row r="19" spans="2:58" x14ac:dyDescent="0.25">
      <c r="B19" s="34" t="s">
        <v>575</v>
      </c>
      <c r="C19" s="43"/>
      <c r="D19" s="38"/>
      <c r="E19" s="43"/>
      <c r="F19" s="38">
        <v>19</v>
      </c>
      <c r="G19" s="43"/>
      <c r="H19" s="38">
        <v>5</v>
      </c>
      <c r="I19" s="43">
        <v>0</v>
      </c>
      <c r="J19" s="38">
        <v>51</v>
      </c>
      <c r="K19" s="43"/>
      <c r="L19" s="38"/>
      <c r="M19" s="43"/>
      <c r="N19" s="38"/>
      <c r="O19" s="43"/>
      <c r="P19" s="38"/>
      <c r="Q19" s="43"/>
      <c r="R19" s="38">
        <v>15.5</v>
      </c>
      <c r="S19" s="43"/>
      <c r="T19" s="38"/>
      <c r="U19" s="43">
        <v>0</v>
      </c>
      <c r="V19" s="38">
        <v>58.5</v>
      </c>
      <c r="W19" s="43"/>
      <c r="X19" s="38"/>
      <c r="Y19" s="43"/>
      <c r="Z19" s="38"/>
      <c r="AA19" s="43">
        <v>0</v>
      </c>
      <c r="AB19" s="38">
        <v>8</v>
      </c>
      <c r="AC19" s="43">
        <v>0</v>
      </c>
      <c r="AD19" s="38">
        <v>79</v>
      </c>
      <c r="AE19" s="43"/>
      <c r="AF19" s="38">
        <v>1.5</v>
      </c>
      <c r="AG19" s="43">
        <v>0</v>
      </c>
      <c r="AH19" s="38">
        <v>81</v>
      </c>
      <c r="AI19" s="43"/>
      <c r="AJ19" s="38"/>
      <c r="AK19" s="43"/>
      <c r="AL19" s="38">
        <v>7</v>
      </c>
      <c r="AM19" s="43"/>
      <c r="AN19" s="38"/>
      <c r="AO19" s="43"/>
      <c r="AP19" s="38"/>
      <c r="AQ19" s="43"/>
      <c r="AR19" s="38"/>
      <c r="AS19" s="43"/>
      <c r="AT19" s="38"/>
      <c r="AU19" s="43"/>
      <c r="AV19" s="38"/>
      <c r="AW19" s="43">
        <v>48</v>
      </c>
      <c r="AX19" s="38">
        <v>48</v>
      </c>
      <c r="AY19" s="43">
        <v>80</v>
      </c>
      <c r="AZ19" s="38">
        <v>429.5</v>
      </c>
      <c r="BA19" s="43"/>
      <c r="BB19" s="38"/>
      <c r="BC19" s="43"/>
      <c r="BD19" s="38">
        <v>2</v>
      </c>
      <c r="BE19" s="43">
        <v>128</v>
      </c>
      <c r="BF19" s="38">
        <v>805</v>
      </c>
    </row>
    <row r="20" spans="2:58" x14ac:dyDescent="0.25">
      <c r="B20" s="34" t="s">
        <v>80</v>
      </c>
      <c r="C20" s="43"/>
      <c r="D20" s="38"/>
      <c r="E20" s="43">
        <v>0</v>
      </c>
      <c r="F20" s="38">
        <v>21</v>
      </c>
      <c r="G20" s="43">
        <v>0</v>
      </c>
      <c r="H20" s="38">
        <v>112</v>
      </c>
      <c r="I20" s="43">
        <v>0</v>
      </c>
      <c r="J20" s="38">
        <v>406</v>
      </c>
      <c r="K20" s="43"/>
      <c r="L20" s="38">
        <v>7</v>
      </c>
      <c r="M20" s="43"/>
      <c r="N20" s="38"/>
      <c r="O20" s="43">
        <v>0</v>
      </c>
      <c r="P20" s="38">
        <v>99.5</v>
      </c>
      <c r="Q20" s="43"/>
      <c r="R20" s="38"/>
      <c r="S20" s="43"/>
      <c r="T20" s="38"/>
      <c r="U20" s="43">
        <v>0</v>
      </c>
      <c r="V20" s="38">
        <v>16</v>
      </c>
      <c r="W20" s="43"/>
      <c r="X20" s="38"/>
      <c r="Y20" s="43"/>
      <c r="Z20" s="38"/>
      <c r="AA20" s="43"/>
      <c r="AB20" s="38"/>
      <c r="AC20" s="43">
        <v>0</v>
      </c>
      <c r="AD20" s="38">
        <v>9.5</v>
      </c>
      <c r="AE20" s="43"/>
      <c r="AF20" s="38"/>
      <c r="AG20" s="43">
        <v>0</v>
      </c>
      <c r="AH20" s="38">
        <v>158</v>
      </c>
      <c r="AI20" s="43"/>
      <c r="AJ20" s="38"/>
      <c r="AK20" s="43"/>
      <c r="AL20" s="38">
        <v>16</v>
      </c>
      <c r="AM20" s="43"/>
      <c r="AN20" s="38"/>
      <c r="AO20" s="43"/>
      <c r="AP20" s="38"/>
      <c r="AQ20" s="43"/>
      <c r="AR20" s="38"/>
      <c r="AS20" s="43"/>
      <c r="AT20" s="38">
        <v>16</v>
      </c>
      <c r="AU20" s="43"/>
      <c r="AV20" s="38"/>
      <c r="AW20" s="43"/>
      <c r="AX20" s="38"/>
      <c r="AY20" s="43"/>
      <c r="AZ20" s="38"/>
      <c r="BA20" s="43"/>
      <c r="BB20" s="38"/>
      <c r="BC20" s="43"/>
      <c r="BD20" s="38"/>
      <c r="BE20" s="43">
        <v>0</v>
      </c>
      <c r="BF20" s="38">
        <v>861</v>
      </c>
    </row>
    <row r="21" spans="2:58" x14ac:dyDescent="0.25">
      <c r="B21" s="34" t="s">
        <v>83</v>
      </c>
      <c r="C21" s="43"/>
      <c r="D21" s="38"/>
      <c r="E21" s="43">
        <v>0</v>
      </c>
      <c r="F21" s="38">
        <v>99</v>
      </c>
      <c r="G21" s="43">
        <v>0</v>
      </c>
      <c r="H21" s="38">
        <v>16</v>
      </c>
      <c r="I21" s="43">
        <v>0</v>
      </c>
      <c r="J21" s="38">
        <v>54</v>
      </c>
      <c r="K21" s="43"/>
      <c r="L21" s="38"/>
      <c r="M21" s="43"/>
      <c r="N21" s="38"/>
      <c r="O21" s="43"/>
      <c r="P21" s="38"/>
      <c r="Q21" s="43">
        <v>0</v>
      </c>
      <c r="R21" s="38">
        <v>1</v>
      </c>
      <c r="S21" s="43"/>
      <c r="T21" s="38"/>
      <c r="U21" s="43">
        <v>0</v>
      </c>
      <c r="V21" s="38">
        <v>96</v>
      </c>
      <c r="W21" s="43"/>
      <c r="X21" s="38"/>
      <c r="Y21" s="43"/>
      <c r="Z21" s="38"/>
      <c r="AA21" s="43">
        <v>0</v>
      </c>
      <c r="AB21" s="38">
        <v>8</v>
      </c>
      <c r="AC21" s="43">
        <v>0</v>
      </c>
      <c r="AD21" s="38">
        <v>37</v>
      </c>
      <c r="AE21" s="43"/>
      <c r="AF21" s="38"/>
      <c r="AG21" s="43">
        <v>0</v>
      </c>
      <c r="AH21" s="38">
        <v>135</v>
      </c>
      <c r="AI21" s="43"/>
      <c r="AJ21" s="38"/>
      <c r="AK21" s="43"/>
      <c r="AL21" s="38"/>
      <c r="AM21" s="43"/>
      <c r="AN21" s="38"/>
      <c r="AO21" s="43"/>
      <c r="AP21" s="38"/>
      <c r="AQ21" s="43"/>
      <c r="AR21" s="38"/>
      <c r="AS21" s="43"/>
      <c r="AT21" s="38"/>
      <c r="AU21" s="43"/>
      <c r="AV21" s="38"/>
      <c r="AW21" s="43">
        <v>8</v>
      </c>
      <c r="AX21" s="38">
        <v>17</v>
      </c>
      <c r="AY21" s="43">
        <v>4</v>
      </c>
      <c r="AZ21" s="38">
        <v>364</v>
      </c>
      <c r="BA21" s="43"/>
      <c r="BB21" s="38">
        <v>2</v>
      </c>
      <c r="BC21" s="43"/>
      <c r="BD21" s="38"/>
      <c r="BE21" s="43">
        <v>12</v>
      </c>
      <c r="BF21" s="38">
        <v>829</v>
      </c>
    </row>
    <row r="22" spans="2:58" x14ac:dyDescent="0.25">
      <c r="B22" s="34" t="s">
        <v>87</v>
      </c>
      <c r="C22" s="43">
        <v>0</v>
      </c>
      <c r="D22" s="38">
        <v>1</v>
      </c>
      <c r="E22" s="43"/>
      <c r="F22" s="38">
        <v>1</v>
      </c>
      <c r="G22" s="43"/>
      <c r="H22" s="38"/>
      <c r="I22" s="43"/>
      <c r="J22" s="38"/>
      <c r="K22" s="43"/>
      <c r="L22" s="38"/>
      <c r="M22" s="43"/>
      <c r="N22" s="38"/>
      <c r="O22" s="43"/>
      <c r="P22" s="38">
        <v>131.5</v>
      </c>
      <c r="Q22" s="43"/>
      <c r="R22" s="38"/>
      <c r="S22" s="43"/>
      <c r="T22" s="38">
        <v>64</v>
      </c>
      <c r="U22" s="43"/>
      <c r="V22" s="38">
        <v>8</v>
      </c>
      <c r="W22" s="43"/>
      <c r="X22" s="38"/>
      <c r="Y22" s="43"/>
      <c r="Z22" s="38"/>
      <c r="AA22" s="43"/>
      <c r="AB22" s="38"/>
      <c r="AC22" s="43"/>
      <c r="AD22" s="38">
        <v>10.350000000000001</v>
      </c>
      <c r="AE22" s="43"/>
      <c r="AF22" s="38">
        <v>3.3</v>
      </c>
      <c r="AG22" s="43"/>
      <c r="AH22" s="38"/>
      <c r="AI22" s="43"/>
      <c r="AJ22" s="38"/>
      <c r="AK22" s="43"/>
      <c r="AL22" s="38"/>
      <c r="AM22" s="43"/>
      <c r="AN22" s="38"/>
      <c r="AO22" s="43"/>
      <c r="AP22" s="38">
        <v>56.1</v>
      </c>
      <c r="AQ22" s="43"/>
      <c r="AR22" s="38"/>
      <c r="AS22" s="43"/>
      <c r="AT22" s="38"/>
      <c r="AU22" s="43"/>
      <c r="AV22" s="38"/>
      <c r="AW22" s="43"/>
      <c r="AX22" s="38"/>
      <c r="AY22" s="43"/>
      <c r="AZ22" s="38">
        <v>29.85</v>
      </c>
      <c r="BA22" s="43">
        <v>0</v>
      </c>
      <c r="BB22" s="38">
        <v>5.3</v>
      </c>
      <c r="BC22" s="43"/>
      <c r="BD22" s="38"/>
      <c r="BE22" s="43">
        <v>0</v>
      </c>
      <c r="BF22" s="38">
        <v>310.40000000000003</v>
      </c>
    </row>
    <row r="23" spans="2:58" x14ac:dyDescent="0.25">
      <c r="B23" s="34" t="s">
        <v>91</v>
      </c>
      <c r="C23" s="43">
        <v>0</v>
      </c>
      <c r="D23" s="38">
        <v>624</v>
      </c>
      <c r="E23" s="43"/>
      <c r="F23" s="38"/>
      <c r="G23" s="43"/>
      <c r="H23" s="38"/>
      <c r="I23" s="43"/>
      <c r="J23" s="38"/>
      <c r="K23" s="43"/>
      <c r="L23" s="38"/>
      <c r="M23" s="43"/>
      <c r="N23" s="38"/>
      <c r="O23" s="43"/>
      <c r="P23" s="38"/>
      <c r="Q23" s="43"/>
      <c r="R23" s="38"/>
      <c r="S23" s="43"/>
      <c r="T23" s="38"/>
      <c r="U23" s="43"/>
      <c r="V23" s="38"/>
      <c r="W23" s="43"/>
      <c r="X23" s="38"/>
      <c r="Y23" s="43"/>
      <c r="Z23" s="38"/>
      <c r="AA23" s="43"/>
      <c r="AB23" s="38"/>
      <c r="AC23" s="43"/>
      <c r="AD23" s="38"/>
      <c r="AE23" s="43"/>
      <c r="AF23" s="38">
        <v>120</v>
      </c>
      <c r="AG23" s="43"/>
      <c r="AH23" s="38">
        <v>96</v>
      </c>
      <c r="AI23" s="43"/>
      <c r="AJ23" s="38"/>
      <c r="AK23" s="43"/>
      <c r="AL23" s="38"/>
      <c r="AM23" s="43"/>
      <c r="AN23" s="38"/>
      <c r="AO23" s="43"/>
      <c r="AP23" s="38"/>
      <c r="AQ23" s="43"/>
      <c r="AR23" s="38"/>
      <c r="AS23" s="43"/>
      <c r="AT23" s="38"/>
      <c r="AU23" s="43"/>
      <c r="AV23" s="38"/>
      <c r="AW23" s="43"/>
      <c r="AX23" s="38"/>
      <c r="AY23" s="43"/>
      <c r="AZ23" s="38"/>
      <c r="BA23" s="43"/>
      <c r="BB23" s="38"/>
      <c r="BC23" s="43"/>
      <c r="BD23" s="38"/>
      <c r="BE23" s="43">
        <v>0</v>
      </c>
      <c r="BF23" s="38">
        <v>840</v>
      </c>
    </row>
    <row r="24" spans="2:58" x14ac:dyDescent="0.25">
      <c r="B24" s="34" t="s">
        <v>93</v>
      </c>
      <c r="C24" s="43"/>
      <c r="D24" s="38">
        <v>14</v>
      </c>
      <c r="E24" s="43"/>
      <c r="F24" s="38"/>
      <c r="G24" s="43"/>
      <c r="H24" s="38"/>
      <c r="I24" s="43"/>
      <c r="J24" s="38"/>
      <c r="K24" s="43"/>
      <c r="L24" s="38">
        <v>4</v>
      </c>
      <c r="M24" s="43"/>
      <c r="N24" s="38"/>
      <c r="O24" s="43"/>
      <c r="P24" s="38">
        <v>1</v>
      </c>
      <c r="Q24" s="43"/>
      <c r="R24" s="38"/>
      <c r="S24" s="43"/>
      <c r="T24" s="38"/>
      <c r="U24" s="43"/>
      <c r="V24" s="38">
        <v>16</v>
      </c>
      <c r="W24" s="43"/>
      <c r="X24" s="38">
        <v>4</v>
      </c>
      <c r="Y24" s="43"/>
      <c r="Z24" s="38">
        <v>25</v>
      </c>
      <c r="AA24" s="43"/>
      <c r="AB24" s="38"/>
      <c r="AC24" s="43"/>
      <c r="AD24" s="38">
        <v>42</v>
      </c>
      <c r="AE24" s="43"/>
      <c r="AF24" s="38"/>
      <c r="AG24" s="43"/>
      <c r="AH24" s="38">
        <v>136.5</v>
      </c>
      <c r="AI24" s="43"/>
      <c r="AJ24" s="38">
        <v>27</v>
      </c>
      <c r="AK24" s="43"/>
      <c r="AL24" s="38"/>
      <c r="AM24" s="43"/>
      <c r="AN24" s="38">
        <v>4</v>
      </c>
      <c r="AO24" s="43"/>
      <c r="AP24" s="38"/>
      <c r="AQ24" s="43"/>
      <c r="AR24" s="38">
        <v>58</v>
      </c>
      <c r="AS24" s="43"/>
      <c r="AT24" s="38"/>
      <c r="AU24" s="43"/>
      <c r="AV24" s="38"/>
      <c r="AW24" s="43"/>
      <c r="AX24" s="38"/>
      <c r="AY24" s="43"/>
      <c r="AZ24" s="38"/>
      <c r="BA24" s="43"/>
      <c r="BB24" s="38"/>
      <c r="BC24" s="43"/>
      <c r="BD24" s="38"/>
      <c r="BE24" s="43"/>
      <c r="BF24" s="38">
        <v>331.5</v>
      </c>
    </row>
    <row r="25" spans="2:58" x14ac:dyDescent="0.25">
      <c r="B25" s="34" t="s">
        <v>99</v>
      </c>
      <c r="C25" s="43">
        <v>0</v>
      </c>
      <c r="D25" s="38">
        <v>952.5</v>
      </c>
      <c r="E25" s="43">
        <v>12</v>
      </c>
      <c r="F25" s="38">
        <v>575</v>
      </c>
      <c r="G25" s="43">
        <v>40.9</v>
      </c>
      <c r="H25" s="38">
        <v>845.5</v>
      </c>
      <c r="I25" s="43">
        <v>0</v>
      </c>
      <c r="J25" s="38">
        <v>1278.4000000000001</v>
      </c>
      <c r="K25" s="43">
        <v>0</v>
      </c>
      <c r="L25" s="38">
        <v>128.80000000000001</v>
      </c>
      <c r="M25" s="43">
        <v>0</v>
      </c>
      <c r="N25" s="38">
        <v>22</v>
      </c>
      <c r="O25" s="43">
        <v>170.4</v>
      </c>
      <c r="P25" s="38">
        <v>1415.25</v>
      </c>
      <c r="Q25" s="43">
        <v>0</v>
      </c>
      <c r="R25" s="38">
        <v>205.5</v>
      </c>
      <c r="S25" s="43"/>
      <c r="T25" s="38">
        <v>70.5</v>
      </c>
      <c r="U25" s="43">
        <v>0</v>
      </c>
      <c r="V25" s="38">
        <v>514</v>
      </c>
      <c r="W25" s="43"/>
      <c r="X25" s="38">
        <v>216</v>
      </c>
      <c r="Y25" s="43"/>
      <c r="Z25" s="38">
        <v>41.5</v>
      </c>
      <c r="AA25" s="43">
        <v>0</v>
      </c>
      <c r="AB25" s="38">
        <v>16</v>
      </c>
      <c r="AC25" s="43">
        <v>6.8</v>
      </c>
      <c r="AD25" s="38">
        <v>881.05</v>
      </c>
      <c r="AE25" s="43"/>
      <c r="AF25" s="38">
        <v>124.8</v>
      </c>
      <c r="AG25" s="43">
        <v>0</v>
      </c>
      <c r="AH25" s="38">
        <v>1681.9</v>
      </c>
      <c r="AI25" s="43"/>
      <c r="AJ25" s="38">
        <v>27</v>
      </c>
      <c r="AK25" s="43">
        <v>0</v>
      </c>
      <c r="AL25" s="38">
        <v>49</v>
      </c>
      <c r="AM25" s="43">
        <v>0</v>
      </c>
      <c r="AN25" s="38">
        <v>96.7</v>
      </c>
      <c r="AO25" s="43"/>
      <c r="AP25" s="38">
        <v>67.099999999999994</v>
      </c>
      <c r="AQ25" s="43"/>
      <c r="AR25" s="38">
        <v>58</v>
      </c>
      <c r="AS25" s="43">
        <v>0</v>
      </c>
      <c r="AT25" s="38">
        <v>300.75</v>
      </c>
      <c r="AU25" s="43">
        <v>0</v>
      </c>
      <c r="AV25" s="38">
        <v>35</v>
      </c>
      <c r="AW25" s="43">
        <v>69.2</v>
      </c>
      <c r="AX25" s="38">
        <v>145</v>
      </c>
      <c r="AY25" s="43">
        <v>95</v>
      </c>
      <c r="AZ25" s="38">
        <v>1547.1</v>
      </c>
      <c r="BA25" s="43">
        <v>0</v>
      </c>
      <c r="BB25" s="38">
        <v>19.8</v>
      </c>
      <c r="BC25" s="43">
        <v>0</v>
      </c>
      <c r="BD25" s="38">
        <v>64.5</v>
      </c>
      <c r="BE25" s="43">
        <v>394.3</v>
      </c>
      <c r="BF25" s="38">
        <v>11378.65</v>
      </c>
    </row>
    <row r="26" spans="2:58" x14ac:dyDescent="0.25">
      <c r="C26"/>
      <c r="D26"/>
      <c r="E26"/>
      <c r="F26"/>
      <c r="G26"/>
      <c r="H26"/>
      <c r="I26"/>
      <c r="J26"/>
      <c r="K26"/>
      <c r="L26"/>
    </row>
    <row r="27" spans="2:58" x14ac:dyDescent="0.25">
      <c r="C27"/>
      <c r="D27"/>
      <c r="E27"/>
      <c r="F27"/>
      <c r="G27"/>
      <c r="H27"/>
      <c r="I27"/>
      <c r="J27"/>
      <c r="K27"/>
      <c r="L27"/>
    </row>
    <row r="28" spans="2:58" x14ac:dyDescent="0.25">
      <c r="C28"/>
      <c r="D28"/>
      <c r="E28"/>
      <c r="F28"/>
      <c r="G28"/>
      <c r="H28"/>
      <c r="I28"/>
      <c r="J28"/>
      <c r="K28"/>
      <c r="L28"/>
    </row>
    <row r="29" spans="2:58" x14ac:dyDescent="0.25">
      <c r="C29"/>
      <c r="D29"/>
      <c r="E29"/>
      <c r="F29"/>
      <c r="G29"/>
      <c r="H29"/>
      <c r="I29"/>
      <c r="J29"/>
      <c r="K29"/>
      <c r="L29"/>
    </row>
    <row r="30" spans="2:58" x14ac:dyDescent="0.25">
      <c r="C30"/>
      <c r="D30"/>
      <c r="E30"/>
      <c r="F30"/>
      <c r="G30"/>
      <c r="H30"/>
      <c r="I30"/>
      <c r="J30"/>
      <c r="K30"/>
      <c r="L30"/>
    </row>
    <row r="31" spans="2:58" x14ac:dyDescent="0.25">
      <c r="C31"/>
      <c r="D31"/>
      <c r="E31"/>
      <c r="F31"/>
      <c r="G31"/>
      <c r="H31"/>
      <c r="I31"/>
      <c r="J31"/>
      <c r="K31"/>
      <c r="L31"/>
    </row>
    <row r="32" spans="2:58" x14ac:dyDescent="0.25">
      <c r="C32"/>
      <c r="D32"/>
      <c r="E32"/>
      <c r="F32"/>
      <c r="G32"/>
      <c r="H32"/>
      <c r="I32"/>
      <c r="J32"/>
      <c r="K32"/>
      <c r="L32"/>
    </row>
    <row r="33" spans="3:12" x14ac:dyDescent="0.25">
      <c r="C33"/>
      <c r="D33"/>
      <c r="E33"/>
      <c r="F33"/>
      <c r="G33"/>
      <c r="H33"/>
      <c r="I33"/>
      <c r="J33"/>
      <c r="K33"/>
      <c r="L33"/>
    </row>
    <row r="34" spans="3:12" x14ac:dyDescent="0.25">
      <c r="C34"/>
      <c r="D34"/>
      <c r="E34"/>
      <c r="F34"/>
      <c r="G34"/>
      <c r="H34"/>
      <c r="I34"/>
      <c r="J34"/>
      <c r="K34"/>
      <c r="L34"/>
    </row>
    <row r="35" spans="3:12" x14ac:dyDescent="0.25">
      <c r="C35"/>
      <c r="D35"/>
      <c r="E35"/>
      <c r="F35"/>
      <c r="G35"/>
      <c r="H35"/>
      <c r="I35"/>
      <c r="J35"/>
      <c r="K35"/>
      <c r="L35"/>
    </row>
    <row r="36" spans="3:12" x14ac:dyDescent="0.25">
      <c r="C36"/>
      <c r="D36"/>
      <c r="E36"/>
      <c r="F36"/>
      <c r="G36"/>
      <c r="H36"/>
      <c r="I36"/>
      <c r="J36"/>
      <c r="K36"/>
      <c r="L36"/>
    </row>
    <row r="37" spans="3:12" x14ac:dyDescent="0.25">
      <c r="C37"/>
      <c r="D37"/>
      <c r="E37"/>
      <c r="F37"/>
      <c r="G37"/>
      <c r="H37"/>
      <c r="I37"/>
      <c r="J37"/>
      <c r="K37"/>
      <c r="L37"/>
    </row>
    <row r="38" spans="3:12" x14ac:dyDescent="0.25">
      <c r="C38"/>
      <c r="D38"/>
      <c r="E38"/>
      <c r="F38"/>
      <c r="G38"/>
      <c r="H38"/>
      <c r="I38"/>
      <c r="J38"/>
      <c r="K38"/>
      <c r="L38"/>
    </row>
    <row r="39" spans="3:12" x14ac:dyDescent="0.25">
      <c r="C39"/>
      <c r="D39"/>
      <c r="E39"/>
      <c r="F39"/>
      <c r="G39"/>
      <c r="H39"/>
      <c r="I39"/>
      <c r="J39"/>
      <c r="K39"/>
      <c r="L39"/>
    </row>
    <row r="40" spans="3:12" x14ac:dyDescent="0.25">
      <c r="C40"/>
      <c r="D40"/>
      <c r="E40"/>
      <c r="F40"/>
      <c r="G40"/>
      <c r="H40"/>
      <c r="I40"/>
      <c r="J40"/>
      <c r="K40"/>
      <c r="L40"/>
    </row>
    <row r="41" spans="3:12" x14ac:dyDescent="0.25">
      <c r="C41"/>
      <c r="D41"/>
      <c r="E41"/>
      <c r="F41"/>
      <c r="G41"/>
      <c r="H41"/>
      <c r="I41"/>
      <c r="J41"/>
      <c r="K41"/>
      <c r="L41"/>
    </row>
    <row r="42" spans="3:12" x14ac:dyDescent="0.25">
      <c r="C42"/>
      <c r="D42"/>
      <c r="E42"/>
      <c r="F42"/>
      <c r="G42"/>
      <c r="H42"/>
      <c r="I42"/>
      <c r="J42"/>
      <c r="K42"/>
      <c r="L42"/>
    </row>
    <row r="43" spans="3:12" x14ac:dyDescent="0.25">
      <c r="C43"/>
      <c r="D43"/>
      <c r="E43"/>
      <c r="F43"/>
      <c r="G43"/>
      <c r="H43"/>
      <c r="I43"/>
      <c r="J43"/>
      <c r="K43"/>
      <c r="L43"/>
    </row>
    <row r="44" spans="3:12" x14ac:dyDescent="0.25">
      <c r="C44"/>
      <c r="D44"/>
      <c r="E44"/>
      <c r="F44"/>
      <c r="G44"/>
      <c r="H44"/>
      <c r="I44"/>
      <c r="J44"/>
      <c r="K44"/>
      <c r="L44"/>
    </row>
    <row r="45" spans="3:12" x14ac:dyDescent="0.25">
      <c r="C45"/>
      <c r="D45"/>
      <c r="E45"/>
      <c r="F45"/>
      <c r="G45"/>
      <c r="H45"/>
      <c r="I45"/>
      <c r="J45"/>
      <c r="K45"/>
      <c r="L45"/>
    </row>
    <row r="46" spans="3:12" x14ac:dyDescent="0.25">
      <c r="C46"/>
      <c r="D46"/>
      <c r="E46"/>
      <c r="F46"/>
      <c r="G46"/>
      <c r="H46"/>
      <c r="I46"/>
      <c r="J46"/>
      <c r="K46"/>
      <c r="L46"/>
    </row>
    <row r="47" spans="3:12" x14ac:dyDescent="0.25">
      <c r="C47"/>
      <c r="D47"/>
      <c r="E47"/>
      <c r="F47"/>
      <c r="G47"/>
      <c r="H47"/>
      <c r="I47"/>
      <c r="J47"/>
      <c r="K47"/>
      <c r="L47"/>
    </row>
    <row r="48" spans="3:12" x14ac:dyDescent="0.25">
      <c r="C48"/>
      <c r="D48"/>
      <c r="E48"/>
      <c r="F48"/>
      <c r="G48"/>
      <c r="H48"/>
      <c r="I48"/>
      <c r="J48"/>
      <c r="K48"/>
      <c r="L48"/>
    </row>
    <row r="49" spans="3:12" x14ac:dyDescent="0.25">
      <c r="C49"/>
      <c r="D49"/>
      <c r="E49"/>
      <c r="F49"/>
      <c r="G49"/>
      <c r="H49"/>
      <c r="I49"/>
      <c r="J49"/>
      <c r="K49"/>
      <c r="L49"/>
    </row>
    <row r="50" spans="3:12" x14ac:dyDescent="0.25">
      <c r="C50"/>
      <c r="D50"/>
      <c r="E50"/>
      <c r="F50"/>
      <c r="G50"/>
      <c r="H50"/>
      <c r="I50"/>
      <c r="J50"/>
      <c r="K50"/>
      <c r="L50"/>
    </row>
    <row r="51" spans="3:12" x14ac:dyDescent="0.25">
      <c r="C51"/>
      <c r="D51"/>
      <c r="E51"/>
      <c r="F51"/>
      <c r="G51"/>
      <c r="H51"/>
      <c r="I51"/>
      <c r="J51"/>
      <c r="K51"/>
      <c r="L51"/>
    </row>
    <row r="52" spans="3:12" x14ac:dyDescent="0.25">
      <c r="C52"/>
      <c r="D52"/>
      <c r="E52"/>
      <c r="F52"/>
      <c r="G52"/>
      <c r="H52"/>
      <c r="I52"/>
      <c r="J52"/>
      <c r="K52"/>
      <c r="L52"/>
    </row>
    <row r="53" spans="3:12" x14ac:dyDescent="0.25">
      <c r="C53"/>
      <c r="D53"/>
      <c r="E53"/>
      <c r="F53"/>
      <c r="G53"/>
      <c r="H53"/>
      <c r="I53"/>
      <c r="J53"/>
      <c r="K53"/>
      <c r="L53"/>
    </row>
    <row r="54" spans="3:12" x14ac:dyDescent="0.25">
      <c r="C54"/>
      <c r="D54"/>
      <c r="E54"/>
      <c r="F54"/>
      <c r="G54"/>
      <c r="H54"/>
      <c r="I54"/>
      <c r="J54"/>
      <c r="K54"/>
      <c r="L54"/>
    </row>
    <row r="55" spans="3:12" x14ac:dyDescent="0.25">
      <c r="C55"/>
      <c r="D55"/>
      <c r="E55"/>
      <c r="F55"/>
      <c r="G55"/>
      <c r="H55"/>
      <c r="I55"/>
      <c r="J55"/>
      <c r="K55"/>
      <c r="L55"/>
    </row>
    <row r="56" spans="3:12" x14ac:dyDescent="0.25">
      <c r="C56"/>
      <c r="D56"/>
      <c r="E56"/>
      <c r="F56"/>
      <c r="G56"/>
      <c r="H56"/>
      <c r="I56"/>
      <c r="J56"/>
      <c r="K56"/>
      <c r="L56"/>
    </row>
    <row r="57" spans="3:12" x14ac:dyDescent="0.25">
      <c r="C57"/>
      <c r="D57"/>
      <c r="E57"/>
      <c r="F57"/>
      <c r="G57"/>
      <c r="H57"/>
      <c r="I57"/>
      <c r="J57"/>
      <c r="K57"/>
      <c r="L57"/>
    </row>
    <row r="58" spans="3:12" x14ac:dyDescent="0.25">
      <c r="C58"/>
      <c r="D58"/>
      <c r="E58"/>
      <c r="F58"/>
      <c r="G58"/>
      <c r="H58"/>
      <c r="I58"/>
      <c r="J58"/>
      <c r="K58"/>
      <c r="L58"/>
    </row>
    <row r="59" spans="3:12" x14ac:dyDescent="0.25">
      <c r="C59"/>
      <c r="D59"/>
      <c r="E59"/>
      <c r="F59"/>
      <c r="G59"/>
      <c r="H59"/>
      <c r="I59"/>
      <c r="J59"/>
      <c r="K59"/>
      <c r="L59"/>
    </row>
    <row r="60" spans="3:12" x14ac:dyDescent="0.25">
      <c r="C60"/>
      <c r="D60"/>
      <c r="E60"/>
      <c r="F60"/>
      <c r="G60"/>
      <c r="H60"/>
      <c r="I60"/>
      <c r="J60"/>
      <c r="K60"/>
      <c r="L60"/>
    </row>
    <row r="61" spans="3:12" x14ac:dyDescent="0.25">
      <c r="C61"/>
      <c r="D61"/>
      <c r="E61"/>
      <c r="F61"/>
      <c r="G61"/>
      <c r="H61"/>
      <c r="I61"/>
      <c r="J61"/>
      <c r="K61"/>
      <c r="L61"/>
    </row>
    <row r="62" spans="3:12" x14ac:dyDescent="0.25">
      <c r="C62"/>
      <c r="D62"/>
      <c r="E62"/>
      <c r="F62"/>
      <c r="G62"/>
      <c r="H62"/>
      <c r="I62"/>
      <c r="J62"/>
      <c r="K62"/>
      <c r="L62"/>
    </row>
    <row r="63" spans="3:12" x14ac:dyDescent="0.25">
      <c r="C63"/>
      <c r="D63"/>
      <c r="E63"/>
      <c r="F63"/>
      <c r="G63"/>
      <c r="H63"/>
      <c r="I63"/>
      <c r="J63"/>
      <c r="K63"/>
      <c r="L63"/>
    </row>
    <row r="64" spans="3:12" x14ac:dyDescent="0.25">
      <c r="C64"/>
      <c r="D64"/>
      <c r="E64"/>
      <c r="F64"/>
      <c r="G64"/>
      <c r="H64"/>
      <c r="I64"/>
      <c r="J64"/>
      <c r="K64"/>
      <c r="L64"/>
    </row>
    <row r="65" spans="3:12" x14ac:dyDescent="0.25">
      <c r="C65"/>
      <c r="D65"/>
      <c r="E65"/>
      <c r="F65"/>
      <c r="G65"/>
      <c r="H65"/>
      <c r="I65"/>
      <c r="J65"/>
      <c r="K65"/>
      <c r="L65"/>
    </row>
    <row r="66" spans="3:12" x14ac:dyDescent="0.25">
      <c r="C66"/>
      <c r="D66"/>
      <c r="E66"/>
      <c r="F66"/>
      <c r="G66"/>
      <c r="H66"/>
      <c r="I66"/>
      <c r="J66"/>
      <c r="K66"/>
      <c r="L66"/>
    </row>
    <row r="67" spans="3:12" x14ac:dyDescent="0.25">
      <c r="C67"/>
      <c r="D67"/>
      <c r="E67"/>
      <c r="F67"/>
      <c r="G67"/>
      <c r="H67"/>
      <c r="I67"/>
      <c r="J67"/>
      <c r="K67"/>
      <c r="L67"/>
    </row>
    <row r="68" spans="3:12" x14ac:dyDescent="0.25">
      <c r="C68"/>
      <c r="D68"/>
      <c r="E68"/>
      <c r="F68"/>
      <c r="G68"/>
      <c r="H68"/>
      <c r="I68"/>
      <c r="J68"/>
      <c r="K68"/>
      <c r="L68"/>
    </row>
    <row r="69" spans="3:12" x14ac:dyDescent="0.25">
      <c r="C69"/>
      <c r="D69"/>
      <c r="E69"/>
      <c r="F69"/>
      <c r="G69"/>
      <c r="H69"/>
      <c r="I69"/>
      <c r="J69"/>
      <c r="K69"/>
      <c r="L69"/>
    </row>
    <row r="70" spans="3:12" x14ac:dyDescent="0.25">
      <c r="C70"/>
      <c r="D70"/>
      <c r="E70"/>
      <c r="F70"/>
      <c r="G70"/>
      <c r="H70"/>
      <c r="I70"/>
      <c r="J70"/>
      <c r="K70"/>
      <c r="L70"/>
    </row>
    <row r="71" spans="3:12" x14ac:dyDescent="0.25">
      <c r="C71"/>
      <c r="D71"/>
      <c r="E71"/>
      <c r="F71"/>
      <c r="G71"/>
      <c r="H71"/>
      <c r="I71"/>
      <c r="J71"/>
      <c r="K71"/>
      <c r="L71"/>
    </row>
    <row r="72" spans="3:12" x14ac:dyDescent="0.25">
      <c r="C72"/>
      <c r="D72"/>
      <c r="E72"/>
      <c r="F72"/>
      <c r="G72"/>
      <c r="H72"/>
      <c r="I72"/>
      <c r="J72"/>
      <c r="K72"/>
      <c r="L72"/>
    </row>
    <row r="73" spans="3:12" x14ac:dyDescent="0.25">
      <c r="C73"/>
      <c r="D73"/>
      <c r="E73"/>
      <c r="F73"/>
      <c r="G73"/>
      <c r="H73"/>
      <c r="I73"/>
      <c r="J73"/>
      <c r="K73"/>
      <c r="L73"/>
    </row>
    <row r="74" spans="3:12" x14ac:dyDescent="0.25">
      <c r="C74"/>
      <c r="D74"/>
      <c r="E74"/>
      <c r="F74"/>
      <c r="G74"/>
      <c r="H74"/>
      <c r="I74"/>
      <c r="J74"/>
      <c r="K74"/>
      <c r="L74"/>
    </row>
    <row r="75" spans="3:12" x14ac:dyDescent="0.25">
      <c r="C75"/>
      <c r="D75"/>
      <c r="E75"/>
      <c r="F75"/>
      <c r="G75"/>
      <c r="H75"/>
      <c r="I75"/>
      <c r="J75"/>
      <c r="K75"/>
      <c r="L75"/>
    </row>
    <row r="76" spans="3:12" x14ac:dyDescent="0.25">
      <c r="C76"/>
      <c r="D76"/>
      <c r="E76"/>
      <c r="F76"/>
      <c r="G76"/>
      <c r="H76"/>
      <c r="I76"/>
      <c r="J76"/>
      <c r="K76"/>
      <c r="L76"/>
    </row>
    <row r="77" spans="3:12" x14ac:dyDescent="0.25">
      <c r="C77"/>
      <c r="D77"/>
      <c r="E77"/>
      <c r="F77"/>
      <c r="G77"/>
      <c r="H77"/>
      <c r="I77"/>
      <c r="J77"/>
      <c r="K77"/>
      <c r="L77"/>
    </row>
    <row r="78" spans="3:12" x14ac:dyDescent="0.25">
      <c r="C78"/>
      <c r="D78"/>
      <c r="E78"/>
      <c r="F78"/>
      <c r="G78"/>
      <c r="H78"/>
      <c r="I78"/>
      <c r="J78"/>
      <c r="K78"/>
      <c r="L78"/>
    </row>
    <row r="79" spans="3:12" x14ac:dyDescent="0.25">
      <c r="C79"/>
      <c r="D79"/>
      <c r="E79"/>
      <c r="F79"/>
      <c r="G79"/>
      <c r="H79"/>
      <c r="I79"/>
      <c r="J79"/>
      <c r="K79"/>
      <c r="L79"/>
    </row>
    <row r="80" spans="3:12" x14ac:dyDescent="0.25">
      <c r="C80"/>
      <c r="D80"/>
      <c r="E80"/>
      <c r="F80"/>
      <c r="G80"/>
      <c r="H80"/>
      <c r="I80"/>
      <c r="J80"/>
      <c r="K80"/>
      <c r="L80"/>
    </row>
    <row r="81" spans="3:12" x14ac:dyDescent="0.25">
      <c r="C81"/>
      <c r="D81"/>
      <c r="E81"/>
      <c r="F81"/>
      <c r="G81"/>
      <c r="H81"/>
      <c r="I81"/>
      <c r="J81"/>
      <c r="K81"/>
      <c r="L81"/>
    </row>
    <row r="82" spans="3:12" x14ac:dyDescent="0.25">
      <c r="C82"/>
      <c r="D82"/>
      <c r="E82"/>
      <c r="F82"/>
      <c r="G82"/>
      <c r="H82"/>
      <c r="I82"/>
      <c r="J82"/>
      <c r="K82"/>
      <c r="L82"/>
    </row>
    <row r="83" spans="3:12" x14ac:dyDescent="0.25">
      <c r="C83"/>
      <c r="D83"/>
      <c r="E83"/>
      <c r="F83"/>
      <c r="G83"/>
      <c r="H83"/>
      <c r="I83"/>
      <c r="J83"/>
      <c r="K83"/>
      <c r="L83"/>
    </row>
    <row r="84" spans="3:12" x14ac:dyDescent="0.25">
      <c r="C84"/>
      <c r="D84"/>
      <c r="E84"/>
      <c r="F84"/>
      <c r="G84"/>
      <c r="H84"/>
      <c r="I84"/>
      <c r="J84"/>
      <c r="K84"/>
      <c r="L84"/>
    </row>
    <row r="85" spans="3:12" x14ac:dyDescent="0.25">
      <c r="C85"/>
      <c r="D85"/>
      <c r="E85"/>
      <c r="F85"/>
      <c r="G85"/>
      <c r="H85"/>
      <c r="I85"/>
      <c r="J85"/>
      <c r="K85"/>
      <c r="L85"/>
    </row>
    <row r="86" spans="3:12" x14ac:dyDescent="0.25">
      <c r="C86"/>
      <c r="D86"/>
      <c r="E86"/>
      <c r="F86"/>
      <c r="G86"/>
      <c r="H86"/>
      <c r="I86"/>
      <c r="J86"/>
      <c r="K86"/>
      <c r="L86"/>
    </row>
    <row r="87" spans="3:12" x14ac:dyDescent="0.25">
      <c r="C87"/>
      <c r="D87"/>
      <c r="E87"/>
      <c r="F87"/>
      <c r="G87"/>
      <c r="H87"/>
      <c r="I87"/>
      <c r="J87"/>
      <c r="K87"/>
      <c r="L87"/>
    </row>
    <row r="88" spans="3:12" x14ac:dyDescent="0.25">
      <c r="C88"/>
      <c r="D88"/>
      <c r="E88"/>
      <c r="F88"/>
      <c r="G88"/>
      <c r="H88"/>
      <c r="I88"/>
      <c r="J88"/>
      <c r="K88"/>
      <c r="L88"/>
    </row>
    <row r="89" spans="3:12" x14ac:dyDescent="0.25">
      <c r="C89"/>
      <c r="D89"/>
      <c r="E89"/>
      <c r="F89"/>
      <c r="G89"/>
      <c r="H89"/>
      <c r="I89"/>
      <c r="J89"/>
      <c r="K89"/>
      <c r="L89"/>
    </row>
    <row r="90" spans="3:12" x14ac:dyDescent="0.25">
      <c r="C90"/>
      <c r="D90"/>
      <c r="E90"/>
      <c r="F90"/>
      <c r="G90"/>
      <c r="H90"/>
      <c r="I90"/>
      <c r="J90"/>
      <c r="K90"/>
      <c r="L90"/>
    </row>
    <row r="91" spans="3:12" x14ac:dyDescent="0.25">
      <c r="C91"/>
      <c r="D91"/>
      <c r="E91"/>
      <c r="F91"/>
      <c r="G91"/>
      <c r="H91"/>
      <c r="I91"/>
      <c r="J91"/>
      <c r="K91"/>
      <c r="L91"/>
    </row>
    <row r="92" spans="3:12" x14ac:dyDescent="0.25">
      <c r="C92"/>
      <c r="D92"/>
      <c r="E92"/>
      <c r="F92"/>
      <c r="G92"/>
      <c r="H92"/>
      <c r="I92"/>
      <c r="J92"/>
      <c r="K92"/>
      <c r="L92"/>
    </row>
    <row r="93" spans="3:12" x14ac:dyDescent="0.25">
      <c r="C93"/>
      <c r="D93"/>
      <c r="E93"/>
      <c r="F93"/>
      <c r="G93"/>
      <c r="H93"/>
      <c r="I93"/>
      <c r="J93"/>
      <c r="K93"/>
      <c r="L93"/>
    </row>
    <row r="94" spans="3:12" x14ac:dyDescent="0.25">
      <c r="C94"/>
      <c r="D94"/>
      <c r="E94"/>
      <c r="F94"/>
      <c r="G94"/>
      <c r="H94"/>
      <c r="I94"/>
      <c r="J94"/>
      <c r="K94"/>
      <c r="L94"/>
    </row>
    <row r="95" spans="3:12" x14ac:dyDescent="0.25">
      <c r="C95"/>
      <c r="D95"/>
      <c r="E95"/>
      <c r="F95"/>
      <c r="G95"/>
      <c r="H95"/>
      <c r="I95"/>
      <c r="J95"/>
      <c r="K95"/>
      <c r="L95"/>
    </row>
    <row r="96" spans="3:12" x14ac:dyDescent="0.25">
      <c r="C96"/>
      <c r="D96"/>
      <c r="E96"/>
      <c r="F96"/>
      <c r="G96"/>
      <c r="H96"/>
      <c r="I96"/>
      <c r="J96"/>
      <c r="K96"/>
      <c r="L96"/>
    </row>
    <row r="97" spans="3:12" x14ac:dyDescent="0.25">
      <c r="C97"/>
      <c r="D97"/>
      <c r="E97"/>
      <c r="F97"/>
      <c r="G97"/>
      <c r="H97"/>
      <c r="I97"/>
      <c r="J97"/>
      <c r="K97"/>
      <c r="L97"/>
    </row>
    <row r="98" spans="3:12" x14ac:dyDescent="0.25">
      <c r="C98"/>
      <c r="D98"/>
      <c r="E98"/>
      <c r="F98"/>
      <c r="G98"/>
      <c r="H98"/>
      <c r="I98"/>
      <c r="J98"/>
      <c r="K98"/>
      <c r="L98"/>
    </row>
    <row r="99" spans="3:12" x14ac:dyDescent="0.25">
      <c r="C99"/>
      <c r="D99"/>
      <c r="E99"/>
      <c r="F99"/>
      <c r="G99"/>
      <c r="H99"/>
      <c r="I99"/>
      <c r="J99"/>
      <c r="K99"/>
      <c r="L99"/>
    </row>
    <row r="100" spans="3:12" x14ac:dyDescent="0.25">
      <c r="C100"/>
      <c r="D100"/>
      <c r="E100"/>
      <c r="F100"/>
      <c r="G100"/>
      <c r="H100"/>
      <c r="I100"/>
      <c r="J100"/>
      <c r="K100"/>
      <c r="L100"/>
    </row>
    <row r="101" spans="3:12" x14ac:dyDescent="0.25">
      <c r="C101"/>
      <c r="D101"/>
      <c r="E101"/>
      <c r="F101"/>
      <c r="G101"/>
      <c r="H101"/>
      <c r="I101"/>
      <c r="J101"/>
      <c r="K101"/>
      <c r="L101"/>
    </row>
    <row r="102" spans="3:12" x14ac:dyDescent="0.25">
      <c r="C102"/>
      <c r="D102"/>
      <c r="E102"/>
      <c r="F102"/>
      <c r="G102"/>
      <c r="H102"/>
      <c r="I102"/>
      <c r="J102"/>
      <c r="K102"/>
      <c r="L102"/>
    </row>
    <row r="103" spans="3:12" x14ac:dyDescent="0.25">
      <c r="C103"/>
      <c r="D103"/>
      <c r="E103"/>
      <c r="F103"/>
      <c r="G103"/>
      <c r="H103"/>
      <c r="I103"/>
      <c r="J103"/>
      <c r="K103"/>
      <c r="L103"/>
    </row>
    <row r="104" spans="3:12" x14ac:dyDescent="0.25">
      <c r="C104"/>
      <c r="D104"/>
      <c r="E104"/>
      <c r="F104"/>
      <c r="G104"/>
      <c r="H104"/>
      <c r="I104"/>
      <c r="J104"/>
      <c r="K104"/>
      <c r="L104"/>
    </row>
    <row r="105" spans="3:12" x14ac:dyDescent="0.25">
      <c r="C105"/>
      <c r="D105"/>
      <c r="E105"/>
      <c r="F105"/>
      <c r="G105"/>
      <c r="H105"/>
      <c r="I105"/>
      <c r="J105"/>
      <c r="K105"/>
      <c r="L105"/>
    </row>
    <row r="106" spans="3:12" x14ac:dyDescent="0.25">
      <c r="C106"/>
      <c r="D106"/>
      <c r="E106"/>
      <c r="F106"/>
      <c r="G106"/>
      <c r="H106"/>
      <c r="I106"/>
      <c r="J106"/>
      <c r="K106"/>
      <c r="L106"/>
    </row>
    <row r="107" spans="3:12" x14ac:dyDescent="0.25">
      <c r="C107"/>
      <c r="D107"/>
      <c r="E107"/>
      <c r="F107"/>
      <c r="G107"/>
      <c r="H107"/>
      <c r="I107"/>
      <c r="J107"/>
      <c r="K107"/>
      <c r="L107"/>
    </row>
    <row r="108" spans="3:12" x14ac:dyDescent="0.25">
      <c r="C108"/>
      <c r="D108"/>
      <c r="E108"/>
      <c r="F108"/>
      <c r="G108"/>
      <c r="H108"/>
      <c r="I108"/>
      <c r="J108"/>
      <c r="K108"/>
      <c r="L108"/>
    </row>
    <row r="109" spans="3:12" x14ac:dyDescent="0.25">
      <c r="C109"/>
      <c r="D109"/>
      <c r="E109"/>
      <c r="F109"/>
      <c r="G109"/>
      <c r="H109"/>
      <c r="I109"/>
      <c r="J109"/>
      <c r="K109"/>
      <c r="L109"/>
    </row>
    <row r="110" spans="3:12" x14ac:dyDescent="0.25">
      <c r="C110"/>
      <c r="D110"/>
      <c r="E110"/>
      <c r="F110"/>
      <c r="G110"/>
      <c r="H110"/>
      <c r="I110"/>
      <c r="J110"/>
      <c r="K110"/>
      <c r="L110"/>
    </row>
    <row r="111" spans="3:12" x14ac:dyDescent="0.25">
      <c r="C111"/>
      <c r="D111"/>
      <c r="E111"/>
      <c r="F111"/>
      <c r="G111"/>
      <c r="H111"/>
      <c r="I111"/>
      <c r="J111"/>
      <c r="K111"/>
      <c r="L111"/>
    </row>
    <row r="112" spans="3:12" x14ac:dyDescent="0.25">
      <c r="C112"/>
      <c r="D112"/>
      <c r="E112"/>
      <c r="F112"/>
      <c r="G112"/>
      <c r="H112"/>
      <c r="I112"/>
      <c r="J112"/>
      <c r="K112"/>
      <c r="L112"/>
    </row>
    <row r="113" spans="3:12" x14ac:dyDescent="0.25">
      <c r="C113"/>
      <c r="D113"/>
      <c r="E113"/>
      <c r="F113"/>
      <c r="G113"/>
      <c r="H113"/>
      <c r="I113"/>
      <c r="J113"/>
      <c r="K113"/>
      <c r="L113"/>
    </row>
    <row r="114" spans="3:12" x14ac:dyDescent="0.25">
      <c r="C114"/>
      <c r="D114"/>
      <c r="E114"/>
      <c r="F114"/>
      <c r="G114"/>
      <c r="H114"/>
      <c r="I114"/>
      <c r="J114"/>
      <c r="K114"/>
      <c r="L114"/>
    </row>
    <row r="115" spans="3:12" x14ac:dyDescent="0.25">
      <c r="C115"/>
      <c r="D115"/>
      <c r="E115"/>
      <c r="F115"/>
      <c r="G115"/>
      <c r="H115"/>
      <c r="I115"/>
      <c r="J115"/>
      <c r="K115"/>
      <c r="L115"/>
    </row>
    <row r="116" spans="3:12" x14ac:dyDescent="0.25">
      <c r="C116"/>
      <c r="D116"/>
      <c r="E116"/>
      <c r="F116"/>
      <c r="G116"/>
      <c r="H116"/>
      <c r="I116"/>
      <c r="J116"/>
      <c r="K116"/>
      <c r="L116"/>
    </row>
    <row r="117" spans="3:12" x14ac:dyDescent="0.25">
      <c r="C117"/>
      <c r="D117"/>
      <c r="E117"/>
      <c r="F117"/>
      <c r="G117"/>
      <c r="H117"/>
      <c r="I117"/>
      <c r="J117"/>
      <c r="K117"/>
      <c r="L117"/>
    </row>
    <row r="118" spans="3:12" x14ac:dyDescent="0.25">
      <c r="C118"/>
      <c r="D118"/>
      <c r="E118"/>
      <c r="F118"/>
      <c r="G118"/>
      <c r="H118"/>
      <c r="I118"/>
      <c r="J118"/>
      <c r="K118"/>
      <c r="L118"/>
    </row>
    <row r="119" spans="3:12" x14ac:dyDescent="0.25">
      <c r="C119"/>
      <c r="D119"/>
      <c r="E119"/>
      <c r="F119"/>
      <c r="G119"/>
      <c r="H119"/>
      <c r="I119"/>
      <c r="J119"/>
      <c r="K119"/>
      <c r="L119"/>
    </row>
    <row r="120" spans="3:12" x14ac:dyDescent="0.25">
      <c r="C120"/>
      <c r="D120"/>
      <c r="E120"/>
      <c r="F120"/>
      <c r="G120"/>
      <c r="H120"/>
      <c r="I120"/>
      <c r="J120"/>
      <c r="K120"/>
      <c r="L120"/>
    </row>
    <row r="121" spans="3:12" x14ac:dyDescent="0.25">
      <c r="C121"/>
      <c r="D121"/>
      <c r="E121"/>
      <c r="F121"/>
      <c r="G121"/>
      <c r="H121"/>
      <c r="I121"/>
      <c r="J121"/>
      <c r="K121"/>
      <c r="L121"/>
    </row>
    <row r="122" spans="3:12" x14ac:dyDescent="0.25">
      <c r="C122"/>
      <c r="D122"/>
      <c r="E122"/>
      <c r="F122"/>
      <c r="G122"/>
      <c r="H122"/>
      <c r="I122"/>
      <c r="J122"/>
      <c r="K122"/>
      <c r="L122"/>
    </row>
    <row r="123" spans="3:12" x14ac:dyDescent="0.25">
      <c r="C123"/>
      <c r="D123"/>
      <c r="E123"/>
      <c r="F123"/>
      <c r="G123"/>
      <c r="H123"/>
      <c r="I123"/>
      <c r="J123"/>
      <c r="K123"/>
      <c r="L123"/>
    </row>
    <row r="124" spans="3:12" x14ac:dyDescent="0.25">
      <c r="C124"/>
      <c r="D124"/>
      <c r="E124"/>
      <c r="F124"/>
      <c r="G124"/>
      <c r="H124"/>
      <c r="I124"/>
      <c r="J124"/>
      <c r="K124"/>
      <c r="L124"/>
    </row>
    <row r="125" spans="3:12" x14ac:dyDescent="0.25">
      <c r="C125"/>
      <c r="D125"/>
      <c r="E125"/>
      <c r="F125"/>
      <c r="G125"/>
      <c r="H125"/>
      <c r="I125"/>
      <c r="J125"/>
      <c r="K125"/>
      <c r="L125"/>
    </row>
    <row r="126" spans="3:12" x14ac:dyDescent="0.25">
      <c r="C126"/>
      <c r="D126"/>
      <c r="E126"/>
      <c r="F126"/>
      <c r="G126"/>
      <c r="H126"/>
      <c r="I126"/>
      <c r="J126"/>
      <c r="K126"/>
      <c r="L126"/>
    </row>
    <row r="127" spans="3:12" x14ac:dyDescent="0.25">
      <c r="C127"/>
      <c r="D127"/>
      <c r="E127"/>
      <c r="F127"/>
      <c r="G127"/>
      <c r="H127"/>
      <c r="I127"/>
      <c r="J127"/>
      <c r="K127"/>
      <c r="L127"/>
    </row>
    <row r="128" spans="3:12" x14ac:dyDescent="0.25">
      <c r="C128"/>
      <c r="D128"/>
      <c r="E128"/>
      <c r="F128"/>
      <c r="G128"/>
      <c r="H128"/>
      <c r="I128"/>
      <c r="J128"/>
      <c r="K128"/>
      <c r="L128"/>
    </row>
    <row r="129" spans="3:12" x14ac:dyDescent="0.25">
      <c r="C129"/>
      <c r="D129"/>
      <c r="E129"/>
      <c r="F129"/>
      <c r="G129"/>
      <c r="H129"/>
      <c r="I129"/>
      <c r="J129"/>
      <c r="K129"/>
      <c r="L129"/>
    </row>
    <row r="130" spans="3:12" x14ac:dyDescent="0.25">
      <c r="C130"/>
      <c r="D130"/>
      <c r="E130"/>
      <c r="F130"/>
      <c r="G130"/>
      <c r="H130"/>
      <c r="I130"/>
      <c r="J130"/>
      <c r="K130"/>
      <c r="L130"/>
    </row>
    <row r="131" spans="3:12" x14ac:dyDescent="0.25">
      <c r="C131"/>
      <c r="D131"/>
      <c r="E131"/>
      <c r="F131"/>
      <c r="G131"/>
      <c r="H131"/>
      <c r="I131"/>
      <c r="J131"/>
      <c r="K131"/>
      <c r="L131"/>
    </row>
    <row r="132" spans="3:12" x14ac:dyDescent="0.25">
      <c r="C132"/>
      <c r="D132"/>
      <c r="E132"/>
      <c r="F132"/>
      <c r="G132"/>
      <c r="H132"/>
      <c r="I132"/>
      <c r="J132"/>
      <c r="K132"/>
      <c r="L132"/>
    </row>
    <row r="133" spans="3:12" x14ac:dyDescent="0.25">
      <c r="C133"/>
      <c r="D133"/>
      <c r="E133"/>
      <c r="F133"/>
      <c r="G133"/>
      <c r="H133"/>
      <c r="I133"/>
      <c r="J133"/>
      <c r="K133"/>
      <c r="L133"/>
    </row>
    <row r="134" spans="3:12" x14ac:dyDescent="0.25">
      <c r="C134"/>
      <c r="D134"/>
      <c r="E134"/>
      <c r="F134"/>
      <c r="G134"/>
      <c r="H134"/>
      <c r="I134"/>
      <c r="J134"/>
      <c r="K134"/>
      <c r="L134"/>
    </row>
    <row r="135" spans="3:12" x14ac:dyDescent="0.25">
      <c r="C135"/>
      <c r="D135"/>
      <c r="E135"/>
      <c r="F135"/>
      <c r="G135"/>
      <c r="H135"/>
      <c r="I135"/>
      <c r="J135"/>
      <c r="K135"/>
      <c r="L135"/>
    </row>
    <row r="136" spans="3:12" x14ac:dyDescent="0.25">
      <c r="C136"/>
      <c r="D136"/>
      <c r="E136"/>
      <c r="F136"/>
      <c r="G136"/>
      <c r="H136"/>
      <c r="I136"/>
      <c r="J136"/>
      <c r="K136"/>
      <c r="L136"/>
    </row>
    <row r="137" spans="3:12" x14ac:dyDescent="0.25">
      <c r="C137"/>
      <c r="D137"/>
      <c r="E137"/>
      <c r="F137"/>
      <c r="G137"/>
      <c r="H137"/>
      <c r="I137"/>
      <c r="J137"/>
      <c r="K137"/>
      <c r="L137"/>
    </row>
    <row r="138" spans="3:12" x14ac:dyDescent="0.25">
      <c r="C138"/>
      <c r="D138"/>
      <c r="E138"/>
      <c r="F138"/>
      <c r="G138"/>
      <c r="H138"/>
      <c r="I138"/>
      <c r="J138"/>
      <c r="K138"/>
      <c r="L138"/>
    </row>
    <row r="139" spans="3:12" x14ac:dyDescent="0.25">
      <c r="C139"/>
      <c r="D139"/>
      <c r="E139"/>
      <c r="F139"/>
      <c r="G139"/>
      <c r="H139"/>
      <c r="I139"/>
      <c r="J139"/>
      <c r="K139"/>
      <c r="L139"/>
    </row>
    <row r="140" spans="3:12" x14ac:dyDescent="0.25">
      <c r="C140"/>
      <c r="D140"/>
      <c r="E140"/>
      <c r="F140"/>
      <c r="G140"/>
      <c r="H140"/>
      <c r="I140"/>
      <c r="J140"/>
      <c r="K140"/>
      <c r="L140"/>
    </row>
    <row r="141" spans="3:12" x14ac:dyDescent="0.25">
      <c r="C141"/>
      <c r="D141"/>
      <c r="E141"/>
      <c r="F141"/>
      <c r="G141"/>
      <c r="H141"/>
      <c r="I141"/>
      <c r="J141"/>
      <c r="K141"/>
      <c r="L141"/>
    </row>
    <row r="142" spans="3:12" x14ac:dyDescent="0.25">
      <c r="C142"/>
      <c r="D142"/>
      <c r="E142"/>
      <c r="F142"/>
      <c r="G142"/>
      <c r="H142"/>
      <c r="I142"/>
      <c r="J142"/>
      <c r="K142"/>
      <c r="L142"/>
    </row>
    <row r="143" spans="3:12" x14ac:dyDescent="0.25">
      <c r="C143"/>
      <c r="D143"/>
      <c r="E143"/>
      <c r="F143"/>
      <c r="G143"/>
      <c r="H143"/>
      <c r="I143"/>
      <c r="J143"/>
      <c r="K143"/>
      <c r="L143"/>
    </row>
    <row r="144" spans="3:12" x14ac:dyDescent="0.25">
      <c r="C144"/>
      <c r="D144"/>
      <c r="E144"/>
      <c r="F144"/>
      <c r="G144"/>
      <c r="H144"/>
      <c r="I144"/>
      <c r="J144"/>
      <c r="K144"/>
      <c r="L144"/>
    </row>
    <row r="145" spans="3:12" x14ac:dyDescent="0.25">
      <c r="C145"/>
      <c r="D145"/>
      <c r="E145"/>
      <c r="F145"/>
      <c r="G145"/>
      <c r="H145"/>
      <c r="I145"/>
      <c r="J145"/>
      <c r="K145"/>
      <c r="L145"/>
    </row>
    <row r="146" spans="3:12" x14ac:dyDescent="0.25">
      <c r="C146"/>
      <c r="D146"/>
      <c r="E146"/>
      <c r="F146"/>
      <c r="G146"/>
      <c r="H146"/>
      <c r="I146"/>
      <c r="J146"/>
      <c r="K146"/>
      <c r="L146"/>
    </row>
    <row r="147" spans="3:12" x14ac:dyDescent="0.25">
      <c r="C147"/>
      <c r="D147"/>
      <c r="E147"/>
      <c r="F147"/>
      <c r="G147"/>
      <c r="H147"/>
      <c r="I147"/>
      <c r="J147"/>
      <c r="K147"/>
      <c r="L147"/>
    </row>
    <row r="148" spans="3:12" x14ac:dyDescent="0.25">
      <c r="C148"/>
      <c r="D148"/>
      <c r="E148"/>
      <c r="F148"/>
      <c r="G148"/>
      <c r="H148"/>
      <c r="I148"/>
      <c r="J148"/>
      <c r="K148"/>
      <c r="L148"/>
    </row>
    <row r="149" spans="3:12" x14ac:dyDescent="0.25">
      <c r="C149"/>
      <c r="D149"/>
      <c r="E149"/>
      <c r="F149"/>
      <c r="G149"/>
      <c r="H149"/>
      <c r="I149"/>
      <c r="J149"/>
      <c r="K149"/>
      <c r="L149"/>
    </row>
    <row r="150" spans="3:12" x14ac:dyDescent="0.25">
      <c r="C150"/>
      <c r="D150"/>
      <c r="E150"/>
      <c r="F150"/>
      <c r="G150"/>
      <c r="H150"/>
      <c r="I150"/>
      <c r="J150"/>
      <c r="K150"/>
      <c r="L150"/>
    </row>
    <row r="151" spans="3:12" x14ac:dyDescent="0.25">
      <c r="C151"/>
      <c r="D151"/>
      <c r="E151"/>
      <c r="F151"/>
      <c r="G151"/>
      <c r="H151"/>
      <c r="I151"/>
      <c r="J151"/>
      <c r="K151"/>
      <c r="L151"/>
    </row>
    <row r="152" spans="3:12" x14ac:dyDescent="0.25">
      <c r="C152"/>
      <c r="D152"/>
      <c r="E152"/>
      <c r="F152"/>
      <c r="G152"/>
      <c r="H152"/>
      <c r="I152"/>
      <c r="J152"/>
      <c r="K152"/>
      <c r="L152"/>
    </row>
    <row r="153" spans="3:12" x14ac:dyDescent="0.25">
      <c r="C153"/>
      <c r="D153"/>
      <c r="E153"/>
      <c r="F153"/>
      <c r="G153"/>
      <c r="H153"/>
      <c r="I153"/>
      <c r="J153"/>
      <c r="K153"/>
      <c r="L153"/>
    </row>
    <row r="154" spans="3:12" x14ac:dyDescent="0.25">
      <c r="C154"/>
      <c r="D154"/>
      <c r="E154"/>
      <c r="F154"/>
      <c r="G154"/>
      <c r="H154"/>
      <c r="I154"/>
      <c r="J154"/>
      <c r="K154"/>
      <c r="L154"/>
    </row>
    <row r="155" spans="3:12" x14ac:dyDescent="0.25">
      <c r="C155"/>
      <c r="D155"/>
      <c r="E155"/>
      <c r="F155"/>
      <c r="G155"/>
      <c r="H155"/>
      <c r="I155"/>
      <c r="J155"/>
      <c r="K155"/>
      <c r="L155"/>
    </row>
    <row r="156" spans="3:12" x14ac:dyDescent="0.25">
      <c r="C156"/>
      <c r="D156"/>
      <c r="E156"/>
      <c r="F156"/>
      <c r="G156"/>
      <c r="H156"/>
      <c r="I156"/>
      <c r="J156"/>
      <c r="K156"/>
      <c r="L156"/>
    </row>
    <row r="157" spans="3:12" x14ac:dyDescent="0.25">
      <c r="C157"/>
      <c r="D157"/>
      <c r="E157"/>
      <c r="F157"/>
      <c r="G157"/>
      <c r="H157"/>
      <c r="I157"/>
      <c r="J157"/>
      <c r="K157"/>
      <c r="L157"/>
    </row>
    <row r="158" spans="3:12" x14ac:dyDescent="0.25">
      <c r="C158"/>
      <c r="D158"/>
      <c r="E158"/>
      <c r="F158"/>
      <c r="G158"/>
      <c r="H158"/>
      <c r="I158"/>
      <c r="J158"/>
      <c r="K158"/>
      <c r="L158"/>
    </row>
    <row r="159" spans="3:12" x14ac:dyDescent="0.25">
      <c r="C159"/>
      <c r="D159"/>
      <c r="E159"/>
      <c r="F159"/>
      <c r="G159"/>
      <c r="H159"/>
      <c r="I159"/>
      <c r="J159"/>
      <c r="K159"/>
      <c r="L159"/>
    </row>
    <row r="160" spans="3:12" x14ac:dyDescent="0.25">
      <c r="C160"/>
      <c r="D160"/>
      <c r="E160"/>
      <c r="F160"/>
      <c r="G160"/>
      <c r="H160"/>
      <c r="I160"/>
      <c r="J160"/>
      <c r="K160"/>
      <c r="L160"/>
    </row>
    <row r="161" spans="3:12" x14ac:dyDescent="0.25">
      <c r="C161"/>
      <c r="D161"/>
      <c r="E161"/>
      <c r="F161"/>
      <c r="G161"/>
      <c r="H161"/>
      <c r="I161"/>
      <c r="J161"/>
      <c r="K161"/>
      <c r="L161"/>
    </row>
    <row r="162" spans="3:12" x14ac:dyDescent="0.25">
      <c r="C162"/>
      <c r="D162"/>
      <c r="E162"/>
      <c r="F162"/>
      <c r="G162"/>
      <c r="H162"/>
      <c r="I162"/>
      <c r="J162"/>
      <c r="K162"/>
      <c r="L162"/>
    </row>
    <row r="163" spans="3:12" x14ac:dyDescent="0.25">
      <c r="C163"/>
      <c r="D163"/>
      <c r="E163"/>
      <c r="F163"/>
      <c r="G163"/>
      <c r="H163"/>
      <c r="I163"/>
      <c r="J163"/>
      <c r="K163"/>
      <c r="L163"/>
    </row>
    <row r="164" spans="3:12" x14ac:dyDescent="0.25">
      <c r="C164"/>
      <c r="D164"/>
      <c r="E164"/>
      <c r="F164"/>
      <c r="G164"/>
      <c r="H164"/>
      <c r="I164"/>
      <c r="J164"/>
      <c r="K164"/>
      <c r="L164"/>
    </row>
    <row r="165" spans="3:12" x14ac:dyDescent="0.25">
      <c r="C165"/>
      <c r="D165"/>
      <c r="E165"/>
      <c r="F165"/>
      <c r="G165"/>
      <c r="H165"/>
      <c r="I165"/>
      <c r="J165"/>
      <c r="K165"/>
      <c r="L165"/>
    </row>
    <row r="166" spans="3:12" x14ac:dyDescent="0.25">
      <c r="C166"/>
      <c r="D166"/>
      <c r="E166"/>
      <c r="F166"/>
      <c r="G166"/>
      <c r="H166"/>
      <c r="I166"/>
      <c r="J166"/>
      <c r="K166"/>
      <c r="L166"/>
    </row>
    <row r="167" spans="3:12" x14ac:dyDescent="0.25">
      <c r="C167"/>
      <c r="D167"/>
      <c r="E167"/>
      <c r="F167"/>
      <c r="G167"/>
      <c r="H167"/>
      <c r="I167"/>
      <c r="J167"/>
      <c r="K167"/>
      <c r="L167"/>
    </row>
    <row r="168" spans="3:12" x14ac:dyDescent="0.25">
      <c r="C168"/>
      <c r="D168"/>
      <c r="E168"/>
      <c r="F168"/>
      <c r="G168"/>
      <c r="H168"/>
      <c r="I168"/>
      <c r="J168"/>
      <c r="K168"/>
      <c r="L168"/>
    </row>
    <row r="169" spans="3:12" x14ac:dyDescent="0.25">
      <c r="C169"/>
      <c r="D169"/>
      <c r="E169"/>
      <c r="F169"/>
      <c r="G169"/>
      <c r="H169"/>
      <c r="I169"/>
      <c r="J169"/>
      <c r="K169"/>
      <c r="L169"/>
    </row>
    <row r="170" spans="3:12" x14ac:dyDescent="0.25">
      <c r="C170"/>
      <c r="D170"/>
      <c r="E170"/>
      <c r="F170"/>
      <c r="G170"/>
      <c r="H170"/>
      <c r="I170"/>
      <c r="J170"/>
      <c r="K170"/>
      <c r="L170"/>
    </row>
    <row r="171" spans="3:12" x14ac:dyDescent="0.25">
      <c r="C171"/>
      <c r="D171"/>
      <c r="E171"/>
      <c r="F171"/>
      <c r="G171"/>
      <c r="H171"/>
      <c r="I171"/>
      <c r="J171"/>
      <c r="K171"/>
      <c r="L171"/>
    </row>
    <row r="172" spans="3:12" x14ac:dyDescent="0.25">
      <c r="C172"/>
      <c r="D172"/>
      <c r="E172"/>
      <c r="F172"/>
      <c r="G172"/>
      <c r="H172"/>
      <c r="I172"/>
      <c r="J172"/>
      <c r="K172"/>
      <c r="L172"/>
    </row>
    <row r="173" spans="3:12" x14ac:dyDescent="0.25">
      <c r="C173"/>
      <c r="D173"/>
      <c r="E173"/>
      <c r="F173"/>
      <c r="G173"/>
      <c r="H173"/>
      <c r="I173"/>
      <c r="J173"/>
      <c r="K173"/>
      <c r="L173"/>
    </row>
    <row r="174" spans="3:12" x14ac:dyDescent="0.25">
      <c r="C174"/>
      <c r="D174"/>
      <c r="E174"/>
      <c r="F174"/>
      <c r="G174"/>
      <c r="H174"/>
      <c r="I174"/>
      <c r="J174"/>
      <c r="K174"/>
      <c r="L174"/>
    </row>
    <row r="175" spans="3:12" x14ac:dyDescent="0.25">
      <c r="C175"/>
      <c r="D175"/>
      <c r="E175"/>
      <c r="F175"/>
      <c r="G175"/>
      <c r="H175"/>
      <c r="I175"/>
      <c r="J175"/>
      <c r="K175"/>
      <c r="L175"/>
    </row>
    <row r="176" spans="3:12" x14ac:dyDescent="0.25">
      <c r="C176"/>
      <c r="D176"/>
      <c r="E176"/>
      <c r="F176"/>
      <c r="G176"/>
      <c r="H176"/>
      <c r="I176"/>
      <c r="J176"/>
      <c r="K176"/>
      <c r="L176"/>
    </row>
    <row r="177" spans="3:12" x14ac:dyDescent="0.25">
      <c r="C177"/>
      <c r="D177"/>
      <c r="E177"/>
      <c r="F177"/>
      <c r="G177"/>
      <c r="H177"/>
      <c r="I177"/>
      <c r="J177"/>
      <c r="K177"/>
      <c r="L177"/>
    </row>
    <row r="178" spans="3:12" x14ac:dyDescent="0.25">
      <c r="C178"/>
      <c r="D178"/>
      <c r="E178"/>
      <c r="F178"/>
      <c r="G178"/>
      <c r="H178"/>
      <c r="I178"/>
      <c r="J178"/>
      <c r="K178"/>
      <c r="L178"/>
    </row>
    <row r="179" spans="3:12" x14ac:dyDescent="0.25">
      <c r="C179"/>
      <c r="D179"/>
      <c r="E179"/>
      <c r="F179"/>
      <c r="G179"/>
      <c r="H179"/>
      <c r="I179"/>
      <c r="J179"/>
      <c r="K179"/>
      <c r="L179"/>
    </row>
    <row r="180" spans="3:12" x14ac:dyDescent="0.25">
      <c r="C180"/>
      <c r="D180"/>
      <c r="E180"/>
      <c r="F180"/>
      <c r="G180"/>
      <c r="H180"/>
      <c r="I180"/>
      <c r="J180"/>
      <c r="K180"/>
      <c r="L180"/>
    </row>
    <row r="181" spans="3:12" x14ac:dyDescent="0.25">
      <c r="C181"/>
      <c r="D181"/>
      <c r="E181"/>
      <c r="F181"/>
      <c r="G181"/>
      <c r="H181"/>
      <c r="I181"/>
      <c r="J181"/>
      <c r="K181"/>
      <c r="L181"/>
    </row>
    <row r="182" spans="3:12" x14ac:dyDescent="0.25">
      <c r="C182"/>
      <c r="D182"/>
      <c r="E182"/>
      <c r="F182"/>
      <c r="G182"/>
      <c r="H182"/>
      <c r="I182"/>
      <c r="J182"/>
      <c r="K182"/>
      <c r="L182"/>
    </row>
    <row r="183" spans="3:12" x14ac:dyDescent="0.25">
      <c r="C183"/>
      <c r="D183"/>
      <c r="E183"/>
      <c r="F183"/>
      <c r="G183"/>
      <c r="H183"/>
      <c r="I183"/>
      <c r="J183"/>
      <c r="K183"/>
      <c r="L183"/>
    </row>
    <row r="184" spans="3:12" x14ac:dyDescent="0.25">
      <c r="C184"/>
      <c r="D184"/>
      <c r="E184"/>
      <c r="F184"/>
      <c r="G184"/>
      <c r="H184"/>
      <c r="I184"/>
      <c r="J184"/>
      <c r="K184"/>
      <c r="L184"/>
    </row>
    <row r="185" spans="3:12" x14ac:dyDescent="0.25">
      <c r="C185"/>
      <c r="D185"/>
      <c r="E185"/>
      <c r="F185"/>
      <c r="G185"/>
      <c r="H185"/>
      <c r="I185"/>
      <c r="J185"/>
      <c r="K185"/>
      <c r="L185"/>
    </row>
    <row r="186" spans="3:12" x14ac:dyDescent="0.25">
      <c r="C186"/>
      <c r="D186"/>
      <c r="E186"/>
      <c r="F186"/>
      <c r="G186"/>
      <c r="H186"/>
      <c r="I186"/>
      <c r="J186"/>
      <c r="K186"/>
      <c r="L186"/>
    </row>
    <row r="187" spans="3:12" x14ac:dyDescent="0.25">
      <c r="C187"/>
      <c r="D187"/>
      <c r="E187"/>
      <c r="F187"/>
      <c r="G187"/>
      <c r="H187"/>
      <c r="I187"/>
      <c r="J187"/>
      <c r="K187"/>
      <c r="L187"/>
    </row>
    <row r="188" spans="3:12" x14ac:dyDescent="0.25">
      <c r="C188"/>
      <c r="D188"/>
      <c r="E188"/>
      <c r="F188"/>
      <c r="G188"/>
      <c r="H188"/>
      <c r="I188"/>
      <c r="J188"/>
      <c r="K188"/>
      <c r="L188"/>
    </row>
    <row r="189" spans="3:12" x14ac:dyDescent="0.25">
      <c r="C189"/>
      <c r="D189"/>
      <c r="E189"/>
      <c r="F189"/>
      <c r="G189"/>
      <c r="H189"/>
      <c r="I189"/>
      <c r="J189"/>
      <c r="K189"/>
      <c r="L189"/>
    </row>
    <row r="190" spans="3:12" x14ac:dyDescent="0.25">
      <c r="C190"/>
      <c r="D190"/>
      <c r="E190"/>
      <c r="F190"/>
      <c r="G190"/>
      <c r="H190"/>
      <c r="I190"/>
      <c r="J190"/>
      <c r="K190"/>
      <c r="L190"/>
    </row>
    <row r="191" spans="3:12" x14ac:dyDescent="0.25">
      <c r="C191"/>
      <c r="D191"/>
      <c r="E191"/>
      <c r="F191"/>
      <c r="G191"/>
      <c r="H191"/>
      <c r="I191"/>
      <c r="J191"/>
      <c r="K191"/>
      <c r="L191"/>
    </row>
    <row r="192" spans="3:12" x14ac:dyDescent="0.25">
      <c r="C192"/>
      <c r="D192"/>
      <c r="E192"/>
      <c r="F192"/>
      <c r="G192"/>
      <c r="H192"/>
      <c r="I192"/>
      <c r="J192"/>
      <c r="K192"/>
      <c r="L192"/>
    </row>
    <row r="193" spans="3:12" x14ac:dyDescent="0.25">
      <c r="C193"/>
      <c r="D193"/>
      <c r="E193"/>
      <c r="F193"/>
      <c r="G193"/>
      <c r="H193"/>
      <c r="I193"/>
      <c r="J193"/>
      <c r="K193"/>
      <c r="L193"/>
    </row>
    <row r="194" spans="3:12" x14ac:dyDescent="0.25">
      <c r="C194"/>
      <c r="D194"/>
      <c r="E194"/>
      <c r="F194"/>
      <c r="G194"/>
      <c r="H194"/>
      <c r="I194"/>
      <c r="J194"/>
      <c r="K194"/>
      <c r="L194"/>
    </row>
    <row r="195" spans="3:12" x14ac:dyDescent="0.25">
      <c r="C195"/>
      <c r="D195"/>
      <c r="E195"/>
      <c r="F195"/>
      <c r="G195"/>
      <c r="H195"/>
      <c r="I195"/>
      <c r="J195"/>
      <c r="K195"/>
      <c r="L195"/>
    </row>
    <row r="196" spans="3:12" x14ac:dyDescent="0.25">
      <c r="C196"/>
      <c r="D196"/>
      <c r="E196"/>
      <c r="F196"/>
      <c r="G196"/>
      <c r="H196"/>
      <c r="I196"/>
      <c r="J196"/>
      <c r="K196"/>
      <c r="L196"/>
    </row>
    <row r="197" spans="3:12" x14ac:dyDescent="0.25">
      <c r="C197"/>
      <c r="D197"/>
      <c r="E197"/>
      <c r="F197"/>
      <c r="G197"/>
      <c r="H197"/>
      <c r="I197"/>
      <c r="J197"/>
      <c r="K197"/>
      <c r="L197"/>
    </row>
    <row r="198" spans="3:12" x14ac:dyDescent="0.25">
      <c r="C198"/>
      <c r="D198"/>
      <c r="E198"/>
      <c r="F198"/>
      <c r="G198"/>
      <c r="H198"/>
      <c r="I198"/>
      <c r="J198"/>
      <c r="K198"/>
      <c r="L198"/>
    </row>
    <row r="199" spans="3:12" x14ac:dyDescent="0.25">
      <c r="C199"/>
      <c r="D199"/>
      <c r="E199"/>
      <c r="F199"/>
      <c r="G199"/>
      <c r="H199"/>
      <c r="I199"/>
      <c r="J199"/>
      <c r="K199"/>
      <c r="L199"/>
    </row>
    <row r="200" spans="3:12" x14ac:dyDescent="0.25">
      <c r="C200"/>
      <c r="D200"/>
      <c r="E200"/>
      <c r="F200"/>
      <c r="G200"/>
      <c r="H200"/>
      <c r="I200"/>
      <c r="J200"/>
      <c r="K200"/>
      <c r="L200"/>
    </row>
    <row r="201" spans="3:12" x14ac:dyDescent="0.25">
      <c r="C201"/>
      <c r="D201"/>
      <c r="E201"/>
      <c r="F201"/>
      <c r="G201"/>
      <c r="H201"/>
      <c r="I201"/>
      <c r="J201"/>
      <c r="K201"/>
      <c r="L201"/>
    </row>
    <row r="202" spans="3:12" x14ac:dyDescent="0.25">
      <c r="C202"/>
      <c r="D202"/>
      <c r="E202"/>
      <c r="F202"/>
      <c r="G202"/>
      <c r="H202"/>
      <c r="I202"/>
      <c r="J202"/>
      <c r="K202"/>
      <c r="L202"/>
    </row>
    <row r="203" spans="3:12" x14ac:dyDescent="0.25">
      <c r="C203"/>
      <c r="D203"/>
      <c r="E203"/>
      <c r="F203"/>
      <c r="G203"/>
      <c r="H203"/>
      <c r="I203"/>
      <c r="J203"/>
      <c r="K203"/>
      <c r="L203"/>
    </row>
    <row r="204" spans="3:12" x14ac:dyDescent="0.25">
      <c r="C204"/>
      <c r="D204"/>
      <c r="E204"/>
      <c r="F204"/>
      <c r="G204"/>
      <c r="H204"/>
      <c r="I204"/>
      <c r="J204"/>
      <c r="K204"/>
      <c r="L204"/>
    </row>
    <row r="205" spans="3:12" x14ac:dyDescent="0.25">
      <c r="C205"/>
      <c r="D205"/>
      <c r="E205"/>
      <c r="F205"/>
      <c r="G205"/>
      <c r="H205"/>
      <c r="I205"/>
      <c r="J205"/>
      <c r="K205"/>
      <c r="L205"/>
    </row>
    <row r="206" spans="3:12" x14ac:dyDescent="0.25">
      <c r="C206"/>
      <c r="D206"/>
      <c r="E206"/>
      <c r="F206"/>
      <c r="G206"/>
      <c r="H206"/>
      <c r="I206"/>
      <c r="J206"/>
      <c r="K206"/>
      <c r="L206"/>
    </row>
    <row r="207" spans="3:12" x14ac:dyDescent="0.25">
      <c r="C207"/>
      <c r="D207"/>
      <c r="E207"/>
      <c r="F207"/>
      <c r="G207"/>
      <c r="H207"/>
      <c r="I207"/>
      <c r="J207"/>
      <c r="K207"/>
      <c r="L207"/>
    </row>
    <row r="208" spans="3:12" x14ac:dyDescent="0.25">
      <c r="C208"/>
      <c r="D208"/>
      <c r="E208"/>
      <c r="F208"/>
      <c r="G208"/>
      <c r="H208"/>
      <c r="I208"/>
      <c r="J208"/>
      <c r="K208"/>
      <c r="L208"/>
    </row>
    <row r="209" spans="3:12" x14ac:dyDescent="0.25">
      <c r="C209"/>
      <c r="D209"/>
      <c r="E209"/>
      <c r="F209"/>
      <c r="G209"/>
      <c r="H209"/>
      <c r="I209"/>
      <c r="J209"/>
      <c r="K209"/>
      <c r="L209"/>
    </row>
    <row r="210" spans="3:12" x14ac:dyDescent="0.25">
      <c r="C210"/>
      <c r="D210"/>
      <c r="E210"/>
      <c r="F210"/>
      <c r="G210"/>
      <c r="H210"/>
      <c r="I210"/>
      <c r="J210"/>
      <c r="K210"/>
      <c r="L210"/>
    </row>
    <row r="211" spans="3:12" x14ac:dyDescent="0.25">
      <c r="C211"/>
      <c r="D211"/>
      <c r="E211"/>
      <c r="F211"/>
      <c r="G211"/>
      <c r="H211"/>
      <c r="I211"/>
      <c r="J211"/>
      <c r="K211"/>
      <c r="L211"/>
    </row>
    <row r="212" spans="3:12" x14ac:dyDescent="0.25">
      <c r="C212"/>
      <c r="D212"/>
      <c r="E212"/>
      <c r="F212"/>
      <c r="G212"/>
      <c r="H212"/>
      <c r="I212"/>
      <c r="J212"/>
      <c r="K212"/>
      <c r="L212"/>
    </row>
    <row r="213" spans="3:12" x14ac:dyDescent="0.25">
      <c r="C213"/>
      <c r="D213"/>
      <c r="E213"/>
      <c r="F213"/>
      <c r="G213"/>
      <c r="H213"/>
      <c r="I213"/>
      <c r="J213"/>
      <c r="K213"/>
      <c r="L213"/>
    </row>
    <row r="214" spans="3:12" x14ac:dyDescent="0.25">
      <c r="C214"/>
      <c r="D214"/>
      <c r="E214"/>
      <c r="F214"/>
      <c r="G214"/>
      <c r="H214"/>
      <c r="I214"/>
      <c r="J214"/>
      <c r="K214"/>
      <c r="L214"/>
    </row>
    <row r="215" spans="3:12" x14ac:dyDescent="0.25">
      <c r="C215"/>
      <c r="D215"/>
      <c r="E215"/>
      <c r="F215"/>
      <c r="G215"/>
      <c r="H215"/>
      <c r="I215"/>
      <c r="J215"/>
      <c r="K215"/>
      <c r="L215"/>
    </row>
    <row r="216" spans="3:12" x14ac:dyDescent="0.25">
      <c r="C216"/>
      <c r="D216"/>
      <c r="E216"/>
      <c r="F216"/>
      <c r="G216"/>
      <c r="H216"/>
      <c r="I216"/>
      <c r="J216"/>
      <c r="K216"/>
      <c r="L216"/>
    </row>
    <row r="217" spans="3:12" x14ac:dyDescent="0.25">
      <c r="C217"/>
      <c r="D217"/>
      <c r="E217"/>
      <c r="F217"/>
      <c r="G217"/>
      <c r="H217"/>
      <c r="I217"/>
      <c r="J217"/>
      <c r="K217"/>
      <c r="L217"/>
    </row>
    <row r="218" spans="3:12" x14ac:dyDescent="0.25">
      <c r="C218"/>
      <c r="D218"/>
      <c r="E218"/>
      <c r="F218"/>
      <c r="G218"/>
      <c r="H218"/>
      <c r="I218"/>
      <c r="J218"/>
      <c r="K218"/>
      <c r="L218"/>
    </row>
    <row r="219" spans="3:12" x14ac:dyDescent="0.25">
      <c r="C219"/>
      <c r="D219"/>
      <c r="E219"/>
      <c r="F219"/>
      <c r="G219"/>
      <c r="H219"/>
      <c r="I219"/>
      <c r="J219"/>
      <c r="K219"/>
      <c r="L219"/>
    </row>
    <row r="220" spans="3:12" x14ac:dyDescent="0.25">
      <c r="C220"/>
      <c r="D220"/>
      <c r="E220"/>
      <c r="F220"/>
      <c r="G220"/>
      <c r="H220"/>
      <c r="I220"/>
      <c r="J220"/>
      <c r="K220"/>
      <c r="L220"/>
    </row>
    <row r="221" spans="3:12" x14ac:dyDescent="0.25">
      <c r="C221"/>
      <c r="D221"/>
      <c r="E221"/>
      <c r="F221"/>
      <c r="G221"/>
      <c r="H221"/>
      <c r="I221"/>
      <c r="J221"/>
      <c r="K221"/>
      <c r="L221"/>
    </row>
    <row r="222" spans="3:12" x14ac:dyDescent="0.25">
      <c r="C222"/>
      <c r="D222"/>
      <c r="E222"/>
      <c r="F222"/>
      <c r="G222"/>
      <c r="H222"/>
      <c r="I222"/>
      <c r="J222"/>
      <c r="K222"/>
      <c r="L222"/>
    </row>
    <row r="223" spans="3:12" x14ac:dyDescent="0.25">
      <c r="C223"/>
      <c r="D223"/>
      <c r="E223"/>
      <c r="F223"/>
      <c r="G223"/>
      <c r="H223"/>
      <c r="I223"/>
      <c r="J223"/>
      <c r="K223"/>
      <c r="L223"/>
    </row>
    <row r="224" spans="3:12" x14ac:dyDescent="0.25">
      <c r="C224"/>
      <c r="D224"/>
      <c r="E224"/>
      <c r="F224"/>
      <c r="G224"/>
      <c r="H224"/>
      <c r="I224"/>
      <c r="J224"/>
      <c r="K224"/>
      <c r="L224"/>
    </row>
    <row r="225" spans="3:12" x14ac:dyDescent="0.25">
      <c r="C225"/>
      <c r="D225"/>
      <c r="E225"/>
      <c r="F225"/>
      <c r="G225"/>
      <c r="H225"/>
      <c r="I225"/>
      <c r="J225"/>
      <c r="K225"/>
      <c r="L225"/>
    </row>
    <row r="226" spans="3:12" x14ac:dyDescent="0.25">
      <c r="C226"/>
      <c r="D226"/>
      <c r="E226"/>
      <c r="F226"/>
      <c r="G226"/>
      <c r="H226"/>
      <c r="I226"/>
      <c r="J226"/>
      <c r="K226"/>
      <c r="L226"/>
    </row>
    <row r="227" spans="3:12" x14ac:dyDescent="0.25">
      <c r="C227"/>
      <c r="D227"/>
      <c r="E227"/>
      <c r="F227"/>
      <c r="G227"/>
      <c r="H227"/>
      <c r="I227"/>
      <c r="J227"/>
      <c r="K227"/>
      <c r="L227"/>
    </row>
    <row r="228" spans="3:12" x14ac:dyDescent="0.25">
      <c r="C228"/>
      <c r="D228"/>
      <c r="E228"/>
      <c r="F228"/>
      <c r="G228"/>
      <c r="H228"/>
      <c r="I228"/>
      <c r="J228"/>
      <c r="K228"/>
      <c r="L228"/>
    </row>
    <row r="229" spans="3:12" x14ac:dyDescent="0.25">
      <c r="C229"/>
      <c r="D229"/>
      <c r="E229"/>
      <c r="F229"/>
      <c r="G229"/>
      <c r="H229"/>
      <c r="I229"/>
      <c r="J229"/>
      <c r="K229"/>
      <c r="L229"/>
    </row>
    <row r="230" spans="3:12" x14ac:dyDescent="0.25">
      <c r="C230"/>
      <c r="D230"/>
      <c r="E230"/>
      <c r="F230"/>
      <c r="G230"/>
      <c r="H230"/>
      <c r="I230"/>
      <c r="J230"/>
      <c r="K230"/>
      <c r="L230"/>
    </row>
    <row r="231" spans="3:12" x14ac:dyDescent="0.25">
      <c r="C231"/>
      <c r="D231"/>
      <c r="E231"/>
      <c r="F231"/>
      <c r="G231"/>
      <c r="H231"/>
      <c r="I231"/>
      <c r="J231"/>
      <c r="K231"/>
      <c r="L231"/>
    </row>
    <row r="232" spans="3:12" x14ac:dyDescent="0.25">
      <c r="C232"/>
      <c r="D232"/>
      <c r="E232"/>
      <c r="F232"/>
      <c r="G232"/>
      <c r="H232"/>
      <c r="I232"/>
      <c r="J232"/>
      <c r="K232"/>
      <c r="L232"/>
    </row>
    <row r="233" spans="3:12" x14ac:dyDescent="0.25">
      <c r="C233"/>
      <c r="D233"/>
      <c r="E233"/>
      <c r="F233"/>
      <c r="G233"/>
      <c r="H233"/>
      <c r="I233"/>
      <c r="J233"/>
      <c r="K233"/>
      <c r="L233"/>
    </row>
    <row r="234" spans="3:12" x14ac:dyDescent="0.25">
      <c r="C234"/>
      <c r="D234"/>
      <c r="E234"/>
      <c r="F234"/>
      <c r="G234"/>
      <c r="H234"/>
      <c r="I234"/>
      <c r="J234"/>
      <c r="K234"/>
      <c r="L234"/>
    </row>
    <row r="235" spans="3:12" x14ac:dyDescent="0.25">
      <c r="C235"/>
      <c r="D235"/>
      <c r="E235"/>
      <c r="F235"/>
      <c r="G235"/>
      <c r="H235"/>
      <c r="I235"/>
      <c r="J235"/>
      <c r="K235"/>
      <c r="L235"/>
    </row>
    <row r="236" spans="3:12" x14ac:dyDescent="0.25">
      <c r="C236"/>
      <c r="D236"/>
      <c r="E236"/>
      <c r="F236"/>
      <c r="G236"/>
      <c r="H236"/>
      <c r="I236"/>
      <c r="J236"/>
      <c r="K236"/>
      <c r="L236"/>
    </row>
    <row r="237" spans="3:12" x14ac:dyDescent="0.25">
      <c r="C237"/>
      <c r="D237"/>
      <c r="E237"/>
      <c r="F237"/>
      <c r="G237"/>
      <c r="H237"/>
      <c r="I237"/>
      <c r="J237"/>
      <c r="K237"/>
      <c r="L237"/>
    </row>
    <row r="238" spans="3:12" x14ac:dyDescent="0.25">
      <c r="C238"/>
      <c r="D238"/>
      <c r="E238"/>
      <c r="F238"/>
      <c r="G238"/>
      <c r="H238"/>
      <c r="I238"/>
      <c r="J238"/>
      <c r="K238"/>
      <c r="L238"/>
    </row>
    <row r="239" spans="3:12" x14ac:dyDescent="0.25">
      <c r="C239"/>
      <c r="D239"/>
      <c r="E239"/>
      <c r="F239"/>
      <c r="G239"/>
      <c r="H239"/>
      <c r="I239"/>
      <c r="J239"/>
      <c r="K239"/>
      <c r="L239"/>
    </row>
    <row r="240" spans="3:12" x14ac:dyDescent="0.25">
      <c r="C240"/>
      <c r="D240"/>
      <c r="E240"/>
      <c r="F240"/>
      <c r="G240"/>
      <c r="H240"/>
      <c r="I240"/>
      <c r="J240"/>
      <c r="K240"/>
      <c r="L240"/>
    </row>
    <row r="241" spans="3:12" x14ac:dyDescent="0.25">
      <c r="C241"/>
      <c r="D241"/>
      <c r="E241"/>
      <c r="F241"/>
      <c r="G241"/>
      <c r="H241"/>
      <c r="I241"/>
      <c r="J241"/>
      <c r="K241"/>
      <c r="L241"/>
    </row>
    <row r="242" spans="3:12" x14ac:dyDescent="0.25">
      <c r="C242"/>
      <c r="D242"/>
      <c r="E242"/>
      <c r="F242"/>
      <c r="G242"/>
      <c r="H242"/>
      <c r="I242"/>
      <c r="J242"/>
      <c r="K242"/>
      <c r="L242"/>
    </row>
    <row r="243" spans="3:12" x14ac:dyDescent="0.25">
      <c r="C243"/>
      <c r="D243"/>
      <c r="E243"/>
      <c r="F243"/>
      <c r="G243"/>
      <c r="H243"/>
      <c r="I243"/>
      <c r="J243"/>
      <c r="K243"/>
      <c r="L243"/>
    </row>
    <row r="244" spans="3:12" x14ac:dyDescent="0.25">
      <c r="C244"/>
      <c r="D244"/>
      <c r="E244"/>
      <c r="F244"/>
      <c r="G244"/>
      <c r="H244"/>
      <c r="I244"/>
      <c r="J244"/>
      <c r="K244"/>
      <c r="L244"/>
    </row>
    <row r="245" spans="3:12" x14ac:dyDescent="0.25">
      <c r="C245"/>
      <c r="D245"/>
      <c r="E245"/>
      <c r="F245"/>
      <c r="G245"/>
      <c r="H245"/>
      <c r="I245"/>
      <c r="J245"/>
      <c r="K245"/>
      <c r="L245"/>
    </row>
    <row r="246" spans="3:12" x14ac:dyDescent="0.25">
      <c r="C246"/>
      <c r="D246"/>
      <c r="E246"/>
      <c r="F246"/>
      <c r="G246"/>
      <c r="H246"/>
      <c r="I246"/>
      <c r="J246"/>
      <c r="K246"/>
      <c r="L246"/>
    </row>
    <row r="247" spans="3:12" x14ac:dyDescent="0.25">
      <c r="C247"/>
      <c r="D247"/>
      <c r="E247"/>
      <c r="F247"/>
      <c r="G247"/>
      <c r="H247"/>
      <c r="I247"/>
      <c r="J247"/>
      <c r="K247"/>
      <c r="L247"/>
    </row>
    <row r="248" spans="3:12" x14ac:dyDescent="0.25">
      <c r="C248"/>
      <c r="D248"/>
      <c r="E248"/>
      <c r="F248"/>
      <c r="G248"/>
      <c r="H248"/>
      <c r="I248"/>
      <c r="J248"/>
      <c r="K248"/>
      <c r="L248"/>
    </row>
    <row r="249" spans="3:12" x14ac:dyDescent="0.25">
      <c r="C249"/>
      <c r="D249"/>
      <c r="E249"/>
      <c r="F249"/>
      <c r="G249"/>
      <c r="H249"/>
      <c r="I249"/>
      <c r="J249"/>
      <c r="K249"/>
      <c r="L249"/>
    </row>
    <row r="250" spans="3:12" x14ac:dyDescent="0.25">
      <c r="C250"/>
      <c r="D250"/>
      <c r="E250"/>
      <c r="F250"/>
      <c r="G250"/>
      <c r="H250"/>
      <c r="I250"/>
      <c r="J250"/>
      <c r="K250"/>
      <c r="L250"/>
    </row>
    <row r="251" spans="3:12" x14ac:dyDescent="0.25">
      <c r="C251"/>
      <c r="D251"/>
      <c r="E251"/>
      <c r="F251"/>
      <c r="G251"/>
      <c r="H251"/>
      <c r="I251"/>
      <c r="J251"/>
      <c r="K251"/>
      <c r="L251"/>
    </row>
    <row r="252" spans="3:12" x14ac:dyDescent="0.25">
      <c r="C252"/>
      <c r="D252"/>
      <c r="E252"/>
      <c r="F252"/>
      <c r="G252"/>
      <c r="H252"/>
      <c r="I252"/>
      <c r="J252"/>
      <c r="K252"/>
      <c r="L252"/>
    </row>
    <row r="253" spans="3:12" x14ac:dyDescent="0.25">
      <c r="C253"/>
      <c r="D253"/>
      <c r="E253"/>
      <c r="F253"/>
      <c r="G253"/>
      <c r="H253"/>
      <c r="I253"/>
      <c r="J253"/>
      <c r="K253"/>
      <c r="L253"/>
    </row>
    <row r="254" spans="3:12" x14ac:dyDescent="0.25">
      <c r="C254"/>
      <c r="D254"/>
      <c r="E254"/>
      <c r="F254"/>
      <c r="G254"/>
      <c r="H254"/>
      <c r="I254"/>
      <c r="J254"/>
      <c r="K254"/>
      <c r="L254"/>
    </row>
    <row r="255" spans="3:12" x14ac:dyDescent="0.25">
      <c r="C255"/>
      <c r="D255"/>
      <c r="E255"/>
      <c r="F255"/>
      <c r="G255"/>
      <c r="H255"/>
      <c r="I255"/>
      <c r="J255"/>
      <c r="K255"/>
      <c r="L255"/>
    </row>
    <row r="256" spans="3:12" x14ac:dyDescent="0.25">
      <c r="C256"/>
      <c r="D256"/>
      <c r="E256"/>
      <c r="F256"/>
      <c r="G256"/>
      <c r="H256"/>
      <c r="I256"/>
      <c r="J256"/>
      <c r="K256"/>
      <c r="L256"/>
    </row>
    <row r="257" spans="3:12" x14ac:dyDescent="0.25">
      <c r="C257"/>
      <c r="D257"/>
      <c r="E257"/>
      <c r="F257"/>
      <c r="G257"/>
      <c r="H257"/>
      <c r="I257"/>
      <c r="J257"/>
      <c r="K257"/>
      <c r="L257"/>
    </row>
    <row r="258" spans="3:12" x14ac:dyDescent="0.25">
      <c r="C258"/>
      <c r="D258"/>
      <c r="E258"/>
      <c r="F258"/>
      <c r="G258"/>
      <c r="H258"/>
      <c r="I258"/>
      <c r="J258"/>
      <c r="K258"/>
      <c r="L258"/>
    </row>
    <row r="259" spans="3:12" x14ac:dyDescent="0.25">
      <c r="C259"/>
      <c r="D259"/>
      <c r="E259"/>
      <c r="F259"/>
      <c r="G259"/>
      <c r="H259"/>
      <c r="I259"/>
      <c r="J259"/>
      <c r="K259"/>
      <c r="L259"/>
    </row>
    <row r="260" spans="3:12" x14ac:dyDescent="0.25">
      <c r="C260"/>
      <c r="D260"/>
      <c r="E260"/>
      <c r="F260"/>
      <c r="G260"/>
      <c r="H260"/>
      <c r="I260"/>
      <c r="J260"/>
      <c r="K260"/>
      <c r="L260"/>
    </row>
    <row r="261" spans="3:12" x14ac:dyDescent="0.25">
      <c r="C261"/>
      <c r="D261"/>
      <c r="E261"/>
      <c r="F261"/>
      <c r="G261"/>
      <c r="H261"/>
      <c r="I261"/>
      <c r="J261"/>
      <c r="K261"/>
      <c r="L261"/>
    </row>
    <row r="262" spans="3:12" x14ac:dyDescent="0.25">
      <c r="C262"/>
      <c r="D262"/>
      <c r="E262"/>
      <c r="F262"/>
      <c r="G262"/>
      <c r="H262"/>
      <c r="I262"/>
      <c r="J262"/>
      <c r="K262"/>
      <c r="L262"/>
    </row>
    <row r="263" spans="3:12" x14ac:dyDescent="0.25">
      <c r="C263"/>
      <c r="D263"/>
      <c r="E263"/>
      <c r="F263"/>
      <c r="G263"/>
      <c r="H263"/>
      <c r="I263"/>
      <c r="J263"/>
      <c r="K263"/>
      <c r="L263"/>
    </row>
    <row r="264" spans="3:12" x14ac:dyDescent="0.25">
      <c r="C264"/>
      <c r="D264"/>
      <c r="E264"/>
      <c r="F264"/>
      <c r="G264"/>
      <c r="H264"/>
      <c r="I264"/>
      <c r="J264"/>
      <c r="K264"/>
      <c r="L264"/>
    </row>
    <row r="265" spans="3:12" x14ac:dyDescent="0.25">
      <c r="C265"/>
      <c r="D265"/>
      <c r="E265"/>
      <c r="F265"/>
      <c r="G265"/>
      <c r="H265"/>
      <c r="I265"/>
      <c r="J265"/>
      <c r="K265"/>
      <c r="L265"/>
    </row>
    <row r="266" spans="3:12" x14ac:dyDescent="0.25">
      <c r="C266"/>
      <c r="D266"/>
      <c r="E266"/>
      <c r="F266"/>
      <c r="G266"/>
      <c r="H266"/>
      <c r="I266"/>
      <c r="J266"/>
      <c r="K266"/>
      <c r="L266"/>
    </row>
    <row r="267" spans="3:12" x14ac:dyDescent="0.25">
      <c r="C267"/>
      <c r="D267"/>
      <c r="E267"/>
      <c r="F267"/>
      <c r="G267"/>
      <c r="H267"/>
      <c r="I267"/>
      <c r="J267"/>
      <c r="K267"/>
      <c r="L267"/>
    </row>
    <row r="268" spans="3:12" x14ac:dyDescent="0.25">
      <c r="C268"/>
      <c r="D268"/>
      <c r="E268"/>
      <c r="F268"/>
      <c r="G268"/>
      <c r="H268"/>
      <c r="I268"/>
      <c r="J268"/>
      <c r="K268"/>
      <c r="L268"/>
    </row>
    <row r="269" spans="3:12" x14ac:dyDescent="0.25">
      <c r="C269"/>
      <c r="D269"/>
      <c r="E269"/>
      <c r="F269"/>
      <c r="G269"/>
      <c r="H269"/>
      <c r="I269"/>
      <c r="J269"/>
      <c r="K269"/>
      <c r="L269"/>
    </row>
    <row r="270" spans="3:12" x14ac:dyDescent="0.25">
      <c r="C270"/>
      <c r="D270"/>
      <c r="E270"/>
      <c r="F270"/>
      <c r="G270"/>
      <c r="H270"/>
      <c r="I270"/>
      <c r="J270"/>
      <c r="K270"/>
      <c r="L270"/>
    </row>
    <row r="271" spans="3:12" x14ac:dyDescent="0.25">
      <c r="C271"/>
      <c r="D271"/>
      <c r="E271"/>
      <c r="F271"/>
      <c r="G271"/>
      <c r="H271"/>
      <c r="I271"/>
      <c r="J271"/>
      <c r="K271"/>
      <c r="L271"/>
    </row>
    <row r="272" spans="3:12" x14ac:dyDescent="0.25">
      <c r="C272"/>
      <c r="D272"/>
      <c r="E272"/>
      <c r="F272"/>
      <c r="G272"/>
      <c r="H272"/>
      <c r="I272"/>
      <c r="J272"/>
      <c r="K272"/>
      <c r="L272"/>
    </row>
    <row r="273" spans="3:12" x14ac:dyDescent="0.25">
      <c r="C273"/>
      <c r="D273"/>
      <c r="E273"/>
      <c r="F273"/>
      <c r="G273"/>
      <c r="H273"/>
      <c r="I273"/>
      <c r="J273"/>
      <c r="K273"/>
      <c r="L273"/>
    </row>
    <row r="274" spans="3:12" x14ac:dyDescent="0.25">
      <c r="C274"/>
      <c r="D274"/>
      <c r="E274"/>
      <c r="F274"/>
      <c r="G274"/>
      <c r="H274"/>
      <c r="I274"/>
      <c r="J274"/>
      <c r="K274"/>
      <c r="L274"/>
    </row>
    <row r="275" spans="3:12" x14ac:dyDescent="0.25">
      <c r="C275"/>
      <c r="D275"/>
      <c r="E275"/>
      <c r="F275"/>
      <c r="G275"/>
      <c r="H275"/>
      <c r="I275"/>
      <c r="J275"/>
      <c r="K275"/>
      <c r="L275"/>
    </row>
    <row r="276" spans="3:12" x14ac:dyDescent="0.25">
      <c r="C276"/>
      <c r="D276"/>
      <c r="E276"/>
      <c r="F276"/>
      <c r="G276"/>
      <c r="H276"/>
      <c r="I276"/>
      <c r="J276"/>
      <c r="K276"/>
      <c r="L276"/>
    </row>
    <row r="277" spans="3:12" x14ac:dyDescent="0.25">
      <c r="C277"/>
      <c r="D277"/>
      <c r="E277"/>
      <c r="F277"/>
      <c r="G277"/>
      <c r="H277"/>
      <c r="I277"/>
      <c r="J277"/>
      <c r="K277"/>
      <c r="L277"/>
    </row>
    <row r="278" spans="3:12" x14ac:dyDescent="0.25">
      <c r="C278"/>
      <c r="D278"/>
      <c r="E278"/>
      <c r="F278"/>
      <c r="G278"/>
      <c r="H278"/>
      <c r="I278"/>
      <c r="J278"/>
      <c r="K278"/>
      <c r="L278"/>
    </row>
    <row r="279" spans="3:12" x14ac:dyDescent="0.25">
      <c r="C279"/>
      <c r="D279"/>
      <c r="E279"/>
      <c r="F279"/>
      <c r="G279"/>
      <c r="H279"/>
      <c r="I279"/>
      <c r="J279"/>
      <c r="K279"/>
      <c r="L279"/>
    </row>
    <row r="280" spans="3:12" x14ac:dyDescent="0.25">
      <c r="C280"/>
      <c r="D280"/>
      <c r="E280"/>
      <c r="F280"/>
      <c r="G280"/>
      <c r="H280"/>
      <c r="I280"/>
      <c r="J280"/>
      <c r="K280"/>
      <c r="L280"/>
    </row>
    <row r="281" spans="3:12" x14ac:dyDescent="0.25">
      <c r="C281"/>
      <c r="D281"/>
      <c r="E281"/>
      <c r="F281"/>
      <c r="G281"/>
      <c r="H281"/>
      <c r="I281"/>
      <c r="J281"/>
      <c r="K281"/>
      <c r="L281"/>
    </row>
    <row r="282" spans="3:12" x14ac:dyDescent="0.25">
      <c r="C282"/>
      <c r="D282"/>
      <c r="E282"/>
      <c r="F282"/>
      <c r="G282"/>
      <c r="H282"/>
      <c r="I282"/>
      <c r="J282"/>
      <c r="K282"/>
      <c r="L282"/>
    </row>
    <row r="283" spans="3:12" x14ac:dyDescent="0.25">
      <c r="C283"/>
      <c r="D283"/>
      <c r="E283"/>
      <c r="F283"/>
      <c r="G283"/>
      <c r="H283"/>
      <c r="I283"/>
      <c r="J283"/>
      <c r="K283"/>
      <c r="L283"/>
    </row>
    <row r="284" spans="3:12" x14ac:dyDescent="0.25">
      <c r="C284"/>
      <c r="D284"/>
      <c r="E284"/>
      <c r="F284"/>
      <c r="G284"/>
      <c r="H284"/>
      <c r="I284"/>
      <c r="J284"/>
      <c r="K284"/>
      <c r="L284"/>
    </row>
    <row r="285" spans="3:12" x14ac:dyDescent="0.25">
      <c r="C285"/>
      <c r="D285"/>
      <c r="E285"/>
      <c r="F285"/>
      <c r="G285"/>
      <c r="H285"/>
      <c r="I285"/>
      <c r="J285"/>
      <c r="K285"/>
      <c r="L285"/>
    </row>
    <row r="286" spans="3:12" x14ac:dyDescent="0.25">
      <c r="C286"/>
      <c r="D286"/>
      <c r="E286"/>
      <c r="F286"/>
      <c r="G286"/>
      <c r="H286"/>
      <c r="I286"/>
      <c r="J286"/>
      <c r="K286"/>
      <c r="L286"/>
    </row>
    <row r="287" spans="3:12" x14ac:dyDescent="0.25">
      <c r="C287"/>
      <c r="D287"/>
      <c r="E287"/>
      <c r="F287"/>
      <c r="G287"/>
      <c r="H287"/>
      <c r="I287"/>
      <c r="J287"/>
      <c r="K287"/>
      <c r="L287"/>
    </row>
    <row r="288" spans="3:12" x14ac:dyDescent="0.25">
      <c r="C288"/>
      <c r="D288"/>
      <c r="E288"/>
      <c r="F288"/>
      <c r="G288"/>
      <c r="H288"/>
      <c r="I288"/>
      <c r="J288"/>
      <c r="K288"/>
      <c r="L288"/>
    </row>
    <row r="289" spans="3:12" x14ac:dyDescent="0.25">
      <c r="C289"/>
      <c r="D289"/>
      <c r="E289"/>
      <c r="F289"/>
      <c r="G289"/>
      <c r="H289"/>
      <c r="I289"/>
      <c r="J289"/>
      <c r="K289"/>
      <c r="L289"/>
    </row>
    <row r="290" spans="3:12" x14ac:dyDescent="0.25">
      <c r="C290"/>
      <c r="D290"/>
      <c r="E290"/>
      <c r="F290"/>
      <c r="G290"/>
      <c r="H290"/>
      <c r="I290"/>
      <c r="J290"/>
      <c r="K290"/>
      <c r="L290"/>
    </row>
    <row r="291" spans="3:12" x14ac:dyDescent="0.25">
      <c r="C291"/>
      <c r="D291"/>
      <c r="E291"/>
      <c r="F291"/>
      <c r="G291"/>
      <c r="H291"/>
      <c r="I291"/>
      <c r="J291"/>
      <c r="K291"/>
      <c r="L291"/>
    </row>
    <row r="292" spans="3:12" x14ac:dyDescent="0.25">
      <c r="C292"/>
      <c r="D292"/>
      <c r="E292"/>
      <c r="F292"/>
      <c r="G292"/>
      <c r="H292"/>
      <c r="I292"/>
      <c r="J292"/>
      <c r="K292"/>
      <c r="L292"/>
    </row>
    <row r="293" spans="3:12" x14ac:dyDescent="0.25">
      <c r="C293"/>
      <c r="D293"/>
      <c r="E293"/>
      <c r="F293"/>
      <c r="G293"/>
      <c r="H293"/>
      <c r="I293"/>
      <c r="J293"/>
      <c r="K293"/>
      <c r="L293"/>
    </row>
    <row r="294" spans="3:12" x14ac:dyDescent="0.25">
      <c r="C294"/>
      <c r="D294"/>
      <c r="E294"/>
      <c r="F294"/>
      <c r="G294"/>
      <c r="H294"/>
      <c r="I294"/>
      <c r="J294"/>
      <c r="K294"/>
      <c r="L294"/>
    </row>
    <row r="295" spans="3:12" x14ac:dyDescent="0.25">
      <c r="C295"/>
      <c r="D295"/>
      <c r="E295"/>
      <c r="F295"/>
      <c r="G295"/>
      <c r="H295"/>
      <c r="I295"/>
      <c r="J295"/>
      <c r="K295"/>
      <c r="L295"/>
    </row>
    <row r="296" spans="3:12" x14ac:dyDescent="0.25">
      <c r="C296"/>
      <c r="D296"/>
      <c r="E296"/>
      <c r="F296"/>
      <c r="G296"/>
      <c r="H296"/>
      <c r="I296"/>
      <c r="J296"/>
      <c r="K296"/>
      <c r="L296"/>
    </row>
    <row r="297" spans="3:12" x14ac:dyDescent="0.25">
      <c r="C297"/>
      <c r="D297"/>
      <c r="E297"/>
      <c r="F297"/>
      <c r="G297"/>
      <c r="H297"/>
      <c r="I297"/>
      <c r="J297"/>
      <c r="K297"/>
      <c r="L297"/>
    </row>
    <row r="298" spans="3:12" x14ac:dyDescent="0.25">
      <c r="C298"/>
      <c r="D298"/>
      <c r="E298"/>
      <c r="F298"/>
      <c r="G298"/>
      <c r="H298"/>
      <c r="I298"/>
      <c r="J298"/>
      <c r="K298"/>
      <c r="L298"/>
    </row>
    <row r="299" spans="3:12" x14ac:dyDescent="0.25">
      <c r="C299"/>
      <c r="D299"/>
      <c r="E299"/>
      <c r="F299"/>
      <c r="G299"/>
      <c r="H299"/>
      <c r="I299"/>
      <c r="J299"/>
      <c r="K299"/>
      <c r="L299"/>
    </row>
    <row r="300" spans="3:12" x14ac:dyDescent="0.25">
      <c r="C300"/>
      <c r="D300"/>
      <c r="E300"/>
      <c r="F300"/>
      <c r="G300"/>
      <c r="H300"/>
      <c r="I300"/>
      <c r="J300"/>
      <c r="K300"/>
      <c r="L300"/>
    </row>
    <row r="301" spans="3:12" x14ac:dyDescent="0.25">
      <c r="C301"/>
      <c r="D301"/>
      <c r="E301"/>
      <c r="F301"/>
      <c r="G301"/>
      <c r="H301"/>
      <c r="I301"/>
      <c r="J301"/>
      <c r="K301"/>
      <c r="L301"/>
    </row>
    <row r="302" spans="3:12" x14ac:dyDescent="0.25">
      <c r="C302"/>
      <c r="D302"/>
      <c r="E302"/>
      <c r="F302"/>
      <c r="G302"/>
      <c r="H302"/>
      <c r="I302"/>
      <c r="J302"/>
      <c r="K302"/>
      <c r="L302"/>
    </row>
    <row r="303" spans="3:12" x14ac:dyDescent="0.25">
      <c r="C303"/>
      <c r="D303"/>
      <c r="E303"/>
      <c r="F303"/>
      <c r="G303"/>
      <c r="H303"/>
      <c r="I303"/>
      <c r="J303"/>
      <c r="K303"/>
      <c r="L303"/>
    </row>
    <row r="304" spans="3:12" x14ac:dyDescent="0.25">
      <c r="C304"/>
      <c r="D304"/>
      <c r="E304"/>
      <c r="F304"/>
      <c r="G304"/>
      <c r="H304"/>
      <c r="I304"/>
      <c r="J304"/>
      <c r="K304"/>
      <c r="L304"/>
    </row>
    <row r="305" spans="3:12" x14ac:dyDescent="0.25">
      <c r="C305"/>
      <c r="D305"/>
      <c r="E305"/>
      <c r="F305"/>
      <c r="G305"/>
      <c r="H305"/>
      <c r="I305"/>
      <c r="J305"/>
      <c r="K305"/>
      <c r="L305"/>
    </row>
    <row r="306" spans="3:12" x14ac:dyDescent="0.25">
      <c r="C306"/>
      <c r="D306"/>
      <c r="E306"/>
      <c r="F306"/>
      <c r="G306"/>
      <c r="H306"/>
      <c r="I306"/>
      <c r="J306"/>
      <c r="K306"/>
      <c r="L306"/>
    </row>
    <row r="307" spans="3:12" x14ac:dyDescent="0.25">
      <c r="C307"/>
      <c r="D307"/>
      <c r="E307"/>
      <c r="F307"/>
      <c r="G307"/>
      <c r="H307"/>
      <c r="I307"/>
      <c r="J307"/>
      <c r="K307"/>
      <c r="L307"/>
    </row>
    <row r="308" spans="3:12" x14ac:dyDescent="0.25">
      <c r="C308"/>
      <c r="D308"/>
      <c r="E308"/>
      <c r="F308"/>
      <c r="G308"/>
      <c r="H308"/>
      <c r="I308"/>
      <c r="J308"/>
      <c r="K308"/>
      <c r="L308"/>
    </row>
    <row r="309" spans="3:12" x14ac:dyDescent="0.25">
      <c r="C309"/>
      <c r="D309"/>
      <c r="E309"/>
      <c r="F309"/>
      <c r="G309"/>
      <c r="H309"/>
      <c r="I309"/>
      <c r="J309"/>
      <c r="K309"/>
      <c r="L309"/>
    </row>
    <row r="310" spans="3:12" x14ac:dyDescent="0.25">
      <c r="C310"/>
      <c r="D310"/>
      <c r="E310"/>
      <c r="F310"/>
      <c r="G310"/>
      <c r="H310"/>
      <c r="I310"/>
      <c r="J310"/>
      <c r="K310"/>
      <c r="L310"/>
    </row>
    <row r="311" spans="3:12" x14ac:dyDescent="0.25">
      <c r="C311"/>
      <c r="D311"/>
      <c r="E311"/>
      <c r="F311"/>
      <c r="G311"/>
      <c r="H311"/>
      <c r="I311"/>
      <c r="J311"/>
      <c r="K311"/>
      <c r="L311"/>
    </row>
    <row r="312" spans="3:12" x14ac:dyDescent="0.25">
      <c r="C312"/>
      <c r="D312"/>
      <c r="E312"/>
      <c r="F312"/>
      <c r="G312"/>
      <c r="H312"/>
      <c r="I312"/>
      <c r="J312"/>
      <c r="K312"/>
      <c r="L312"/>
    </row>
    <row r="313" spans="3:12" x14ac:dyDescent="0.25">
      <c r="C313"/>
      <c r="D313"/>
      <c r="E313"/>
      <c r="F313"/>
      <c r="G313"/>
      <c r="H313"/>
      <c r="I313"/>
      <c r="J313"/>
      <c r="K313"/>
      <c r="L313"/>
    </row>
    <row r="314" spans="3:12" x14ac:dyDescent="0.25">
      <c r="C314"/>
      <c r="D314"/>
      <c r="E314"/>
      <c r="F314"/>
      <c r="G314"/>
      <c r="H314"/>
      <c r="I314"/>
      <c r="J314"/>
      <c r="K314"/>
      <c r="L314"/>
    </row>
    <row r="315" spans="3:12" x14ac:dyDescent="0.25">
      <c r="C315"/>
      <c r="D315"/>
      <c r="E315"/>
      <c r="F315"/>
      <c r="G315"/>
      <c r="H315"/>
      <c r="I315"/>
      <c r="J315"/>
      <c r="K315"/>
      <c r="L315"/>
    </row>
    <row r="316" spans="3:12" x14ac:dyDescent="0.25">
      <c r="C316"/>
      <c r="D316"/>
      <c r="E316"/>
      <c r="F316"/>
      <c r="G316"/>
      <c r="H316"/>
      <c r="I316"/>
      <c r="J316"/>
      <c r="K316"/>
      <c r="L316"/>
    </row>
    <row r="317" spans="3:12" x14ac:dyDescent="0.25">
      <c r="C317"/>
      <c r="D317"/>
      <c r="E317"/>
      <c r="F317"/>
      <c r="G317"/>
      <c r="H317"/>
      <c r="I317"/>
      <c r="J317"/>
      <c r="K317"/>
      <c r="L317"/>
    </row>
    <row r="318" spans="3:12" x14ac:dyDescent="0.25">
      <c r="C318"/>
      <c r="D318"/>
      <c r="E318"/>
      <c r="F318"/>
      <c r="G318"/>
      <c r="H318"/>
      <c r="I318"/>
      <c r="J318"/>
      <c r="K318"/>
      <c r="L318"/>
    </row>
    <row r="319" spans="3:12" x14ac:dyDescent="0.25">
      <c r="C319"/>
      <c r="D319"/>
      <c r="E319"/>
      <c r="F319"/>
      <c r="G319"/>
      <c r="H319"/>
      <c r="I319"/>
      <c r="J319"/>
      <c r="K319"/>
      <c r="L319"/>
    </row>
    <row r="320" spans="3:12" x14ac:dyDescent="0.25">
      <c r="C320"/>
      <c r="D320"/>
      <c r="E320"/>
      <c r="F320"/>
      <c r="G320"/>
      <c r="H320"/>
      <c r="I320"/>
      <c r="J320"/>
      <c r="K320"/>
      <c r="L320"/>
    </row>
    <row r="321" spans="3:12" x14ac:dyDescent="0.25">
      <c r="C321"/>
      <c r="D321"/>
      <c r="E321"/>
      <c r="F321"/>
      <c r="G321"/>
      <c r="H321"/>
      <c r="I321"/>
      <c r="J321"/>
      <c r="K321"/>
      <c r="L321"/>
    </row>
    <row r="322" spans="3:12" x14ac:dyDescent="0.25">
      <c r="C322"/>
      <c r="D322"/>
      <c r="E322"/>
      <c r="F322"/>
      <c r="G322"/>
      <c r="H322"/>
      <c r="I322"/>
      <c r="J322"/>
      <c r="K322"/>
      <c r="L322"/>
    </row>
    <row r="323" spans="3:12" x14ac:dyDescent="0.25">
      <c r="C323"/>
      <c r="D323"/>
      <c r="E323"/>
      <c r="F323"/>
      <c r="G323"/>
      <c r="H323"/>
      <c r="I323"/>
      <c r="J323"/>
      <c r="K323"/>
      <c r="L323"/>
    </row>
    <row r="324" spans="3:12" x14ac:dyDescent="0.25">
      <c r="C324"/>
      <c r="D324"/>
      <c r="E324"/>
      <c r="F324"/>
      <c r="G324"/>
      <c r="H324"/>
      <c r="I324"/>
      <c r="J324"/>
      <c r="K324"/>
      <c r="L324"/>
    </row>
    <row r="325" spans="3:12" x14ac:dyDescent="0.25">
      <c r="C325"/>
      <c r="D325"/>
      <c r="E325"/>
      <c r="F325"/>
      <c r="G325"/>
      <c r="H325"/>
      <c r="I325"/>
      <c r="J325"/>
      <c r="K325"/>
      <c r="L325"/>
    </row>
    <row r="326" spans="3:12" x14ac:dyDescent="0.25">
      <c r="C326"/>
      <c r="D326"/>
      <c r="E326"/>
      <c r="F326"/>
      <c r="G326"/>
      <c r="H326"/>
      <c r="I326"/>
      <c r="J326"/>
      <c r="K326"/>
      <c r="L326"/>
    </row>
    <row r="327" spans="3:12" x14ac:dyDescent="0.25">
      <c r="C327"/>
      <c r="D327"/>
      <c r="E327"/>
      <c r="F327"/>
      <c r="G327"/>
      <c r="H327"/>
      <c r="I327"/>
      <c r="J327"/>
      <c r="K327"/>
      <c r="L327"/>
    </row>
    <row r="328" spans="3:12" x14ac:dyDescent="0.25">
      <c r="C328"/>
      <c r="D328"/>
      <c r="E328"/>
      <c r="F328"/>
      <c r="G328"/>
      <c r="H328"/>
      <c r="I328"/>
      <c r="J328"/>
      <c r="K328"/>
      <c r="L328"/>
    </row>
    <row r="329" spans="3:12" x14ac:dyDescent="0.25">
      <c r="C329"/>
      <c r="D329"/>
      <c r="E329"/>
      <c r="F329"/>
      <c r="G329"/>
      <c r="H329"/>
      <c r="I329"/>
      <c r="J329"/>
      <c r="K329"/>
      <c r="L329"/>
    </row>
    <row r="330" spans="3:12" x14ac:dyDescent="0.25">
      <c r="C330"/>
      <c r="D330"/>
      <c r="E330"/>
      <c r="F330"/>
      <c r="G330"/>
      <c r="H330"/>
      <c r="I330"/>
      <c r="J330"/>
      <c r="K330"/>
      <c r="L330"/>
    </row>
    <row r="331" spans="3:12" x14ac:dyDescent="0.25">
      <c r="C331"/>
      <c r="D331"/>
      <c r="E331"/>
      <c r="F331"/>
      <c r="G331"/>
      <c r="H331"/>
      <c r="I331"/>
      <c r="J331"/>
      <c r="K331"/>
      <c r="L331"/>
    </row>
    <row r="332" spans="3:12" x14ac:dyDescent="0.25">
      <c r="C332"/>
      <c r="D332"/>
      <c r="E332"/>
      <c r="F332"/>
      <c r="G332"/>
      <c r="H332"/>
      <c r="I332"/>
      <c r="J332"/>
      <c r="K332"/>
      <c r="L332"/>
    </row>
    <row r="333" spans="3:12" x14ac:dyDescent="0.25">
      <c r="C333"/>
      <c r="D333"/>
      <c r="E333"/>
      <c r="F333"/>
      <c r="G333"/>
      <c r="H333"/>
      <c r="I333"/>
      <c r="J333"/>
      <c r="K333"/>
      <c r="L333"/>
    </row>
    <row r="334" spans="3:12" x14ac:dyDescent="0.25">
      <c r="C334"/>
      <c r="D334"/>
      <c r="E334"/>
      <c r="F334"/>
      <c r="G334"/>
      <c r="H334"/>
      <c r="I334"/>
      <c r="J334"/>
      <c r="K334"/>
      <c r="L334"/>
    </row>
    <row r="335" spans="3:12" x14ac:dyDescent="0.25">
      <c r="C335"/>
      <c r="D335"/>
      <c r="E335"/>
      <c r="F335"/>
      <c r="G335"/>
      <c r="H335"/>
      <c r="I335"/>
      <c r="J335"/>
      <c r="K335"/>
      <c r="L335"/>
    </row>
    <row r="336" spans="3:12" x14ac:dyDescent="0.25">
      <c r="C336"/>
      <c r="D336"/>
      <c r="E336"/>
      <c r="F336"/>
      <c r="G336"/>
      <c r="H336"/>
      <c r="I336"/>
      <c r="J336"/>
      <c r="K336"/>
      <c r="L336"/>
    </row>
    <row r="337" spans="3:12" x14ac:dyDescent="0.25">
      <c r="C337"/>
      <c r="D337"/>
      <c r="E337"/>
      <c r="F337"/>
      <c r="G337"/>
      <c r="H337"/>
      <c r="I337"/>
      <c r="J337"/>
      <c r="K337"/>
      <c r="L337"/>
    </row>
    <row r="338" spans="3:12" x14ac:dyDescent="0.25">
      <c r="C338"/>
      <c r="D338"/>
      <c r="E338"/>
      <c r="F338"/>
      <c r="G338"/>
      <c r="H338"/>
      <c r="I338"/>
      <c r="J338"/>
      <c r="K338"/>
      <c r="L338"/>
    </row>
    <row r="339" spans="3:12" x14ac:dyDescent="0.25">
      <c r="C339"/>
      <c r="D339"/>
      <c r="E339"/>
      <c r="F339"/>
      <c r="G339"/>
      <c r="H339"/>
      <c r="I339"/>
      <c r="J339"/>
      <c r="K339"/>
      <c r="L339"/>
    </row>
    <row r="340" spans="3:12" x14ac:dyDescent="0.25">
      <c r="C340"/>
      <c r="D340"/>
      <c r="E340"/>
      <c r="F340"/>
      <c r="G340"/>
      <c r="H340"/>
      <c r="I340"/>
      <c r="J340"/>
      <c r="K340"/>
      <c r="L340"/>
    </row>
    <row r="341" spans="3:12" x14ac:dyDescent="0.25">
      <c r="C341"/>
      <c r="D341"/>
      <c r="E341"/>
      <c r="F341"/>
      <c r="G341"/>
      <c r="H341"/>
      <c r="I341"/>
      <c r="J341"/>
      <c r="K341"/>
      <c r="L341"/>
    </row>
    <row r="342" spans="3:12" x14ac:dyDescent="0.25">
      <c r="C342"/>
      <c r="D342"/>
      <c r="E342"/>
      <c r="F342"/>
      <c r="G342"/>
      <c r="H342"/>
      <c r="I342"/>
      <c r="J342"/>
      <c r="K342"/>
      <c r="L342"/>
    </row>
    <row r="343" spans="3:12" x14ac:dyDescent="0.25">
      <c r="C343"/>
      <c r="D343"/>
      <c r="E343"/>
      <c r="F343"/>
      <c r="G343"/>
      <c r="H343"/>
      <c r="I343"/>
      <c r="J343"/>
      <c r="K343"/>
      <c r="L343"/>
    </row>
    <row r="344" spans="3:12" x14ac:dyDescent="0.25">
      <c r="C344"/>
      <c r="D344"/>
      <c r="E344"/>
      <c r="F344"/>
      <c r="G344"/>
      <c r="H344"/>
      <c r="I344"/>
      <c r="J344"/>
      <c r="K344"/>
      <c r="L344"/>
    </row>
    <row r="345" spans="3:12" x14ac:dyDescent="0.25">
      <c r="C345"/>
      <c r="D345"/>
      <c r="E345"/>
      <c r="F345"/>
      <c r="G345"/>
      <c r="H345"/>
      <c r="I345"/>
      <c r="J345"/>
      <c r="K345"/>
      <c r="L345"/>
    </row>
    <row r="346" spans="3:12" x14ac:dyDescent="0.25">
      <c r="C346"/>
      <c r="D346"/>
      <c r="E346"/>
      <c r="F346"/>
      <c r="G346"/>
      <c r="H346"/>
      <c r="I346"/>
      <c r="J346"/>
      <c r="K346"/>
      <c r="L346"/>
    </row>
    <row r="347" spans="3:12" x14ac:dyDescent="0.25">
      <c r="C347"/>
      <c r="D347"/>
      <c r="E347"/>
      <c r="F347"/>
      <c r="G347"/>
      <c r="H347"/>
      <c r="I347"/>
      <c r="J347"/>
      <c r="K347"/>
      <c r="L347"/>
    </row>
    <row r="348" spans="3:12" x14ac:dyDescent="0.25">
      <c r="C348"/>
      <c r="D348"/>
      <c r="E348"/>
      <c r="F348"/>
      <c r="G348"/>
      <c r="H348"/>
      <c r="I348"/>
      <c r="J348"/>
      <c r="K348"/>
      <c r="L348"/>
    </row>
    <row r="349" spans="3:12" x14ac:dyDescent="0.25">
      <c r="C349"/>
      <c r="D349"/>
      <c r="E349"/>
      <c r="F349"/>
      <c r="G349"/>
      <c r="H349"/>
      <c r="I349"/>
      <c r="J349"/>
      <c r="K349"/>
      <c r="L349"/>
    </row>
    <row r="350" spans="3:12" x14ac:dyDescent="0.25">
      <c r="C350"/>
      <c r="D350"/>
      <c r="E350"/>
      <c r="F350"/>
      <c r="G350"/>
      <c r="H350"/>
      <c r="I350"/>
      <c r="J350"/>
      <c r="K350"/>
      <c r="L350"/>
    </row>
    <row r="351" spans="3:12" x14ac:dyDescent="0.25">
      <c r="C351"/>
      <c r="D351"/>
      <c r="E351"/>
      <c r="F351"/>
      <c r="G351"/>
      <c r="H351"/>
      <c r="I351"/>
      <c r="J351"/>
      <c r="K351"/>
      <c r="L351"/>
    </row>
    <row r="352" spans="3:12" x14ac:dyDescent="0.25">
      <c r="C352"/>
      <c r="D352"/>
      <c r="E352"/>
      <c r="F352"/>
      <c r="G352"/>
      <c r="H352"/>
      <c r="I352"/>
      <c r="J352"/>
      <c r="K352"/>
      <c r="L352"/>
    </row>
    <row r="353" spans="3:12" x14ac:dyDescent="0.25">
      <c r="C353"/>
      <c r="D353"/>
      <c r="E353"/>
      <c r="F353"/>
      <c r="G353"/>
      <c r="H353"/>
      <c r="I353"/>
      <c r="J353"/>
      <c r="K353"/>
      <c r="L353"/>
    </row>
    <row r="354" spans="3:12" x14ac:dyDescent="0.25">
      <c r="C354"/>
      <c r="D354"/>
      <c r="E354"/>
      <c r="F354"/>
      <c r="G354"/>
      <c r="H354"/>
      <c r="I354"/>
      <c r="J354"/>
      <c r="K354"/>
      <c r="L354"/>
    </row>
    <row r="355" spans="3:12" x14ac:dyDescent="0.25">
      <c r="C355"/>
      <c r="D355"/>
      <c r="E355"/>
      <c r="F355"/>
      <c r="G355"/>
      <c r="H355"/>
      <c r="I355"/>
      <c r="J355"/>
      <c r="K355"/>
      <c r="L355"/>
    </row>
    <row r="356" spans="3:12" x14ac:dyDescent="0.25">
      <c r="C356"/>
      <c r="D356"/>
      <c r="E356"/>
      <c r="F356"/>
      <c r="G356"/>
      <c r="H356"/>
      <c r="I356"/>
      <c r="J356"/>
      <c r="K356"/>
      <c r="L356"/>
    </row>
    <row r="357" spans="3:12" x14ac:dyDescent="0.25">
      <c r="C357"/>
      <c r="D357"/>
      <c r="E357"/>
      <c r="F357"/>
      <c r="G357"/>
      <c r="H357"/>
      <c r="I357"/>
      <c r="J357"/>
      <c r="K357"/>
      <c r="L357"/>
    </row>
    <row r="358" spans="3:12" x14ac:dyDescent="0.25">
      <c r="C358"/>
      <c r="D358"/>
      <c r="E358"/>
      <c r="F358"/>
      <c r="G358"/>
      <c r="H358"/>
      <c r="I358"/>
      <c r="J358"/>
      <c r="K358"/>
      <c r="L358"/>
    </row>
    <row r="359" spans="3:12" x14ac:dyDescent="0.25">
      <c r="C359"/>
      <c r="D359"/>
      <c r="E359"/>
      <c r="F359"/>
      <c r="G359"/>
      <c r="H359"/>
      <c r="I359"/>
      <c r="J359"/>
      <c r="K359"/>
      <c r="L359"/>
    </row>
    <row r="360" spans="3:12" x14ac:dyDescent="0.25">
      <c r="C360"/>
      <c r="D360"/>
      <c r="E360"/>
      <c r="F360"/>
      <c r="G360"/>
      <c r="H360"/>
      <c r="I360"/>
      <c r="J360"/>
      <c r="K360"/>
      <c r="L360"/>
    </row>
    <row r="361" spans="3:12" x14ac:dyDescent="0.25">
      <c r="C361"/>
      <c r="D361"/>
      <c r="E361"/>
      <c r="F361"/>
      <c r="G361"/>
      <c r="H361"/>
      <c r="I361"/>
      <c r="J361"/>
      <c r="K361"/>
      <c r="L361"/>
    </row>
    <row r="362" spans="3:12" x14ac:dyDescent="0.25">
      <c r="C362"/>
      <c r="D362"/>
      <c r="E362"/>
      <c r="F362"/>
      <c r="G362"/>
      <c r="H362"/>
      <c r="I362"/>
      <c r="J362"/>
      <c r="K362"/>
      <c r="L362"/>
    </row>
    <row r="363" spans="3:12" x14ac:dyDescent="0.25">
      <c r="C363"/>
      <c r="D363"/>
      <c r="E363"/>
      <c r="F363"/>
      <c r="G363"/>
      <c r="H363"/>
      <c r="I363"/>
      <c r="J363"/>
      <c r="K363"/>
      <c r="L363"/>
    </row>
    <row r="364" spans="3:12" x14ac:dyDescent="0.25">
      <c r="C364"/>
      <c r="D364"/>
      <c r="E364"/>
      <c r="F364"/>
      <c r="G364"/>
      <c r="H364"/>
      <c r="I364"/>
      <c r="J364"/>
      <c r="K364"/>
      <c r="L364"/>
    </row>
    <row r="365" spans="3:12" x14ac:dyDescent="0.25">
      <c r="C365"/>
      <c r="D365"/>
      <c r="E365"/>
      <c r="F365"/>
      <c r="G365"/>
      <c r="H365"/>
      <c r="I365"/>
      <c r="J365"/>
      <c r="K365"/>
      <c r="L365"/>
    </row>
    <row r="366" spans="3:12" x14ac:dyDescent="0.25">
      <c r="C366"/>
      <c r="D366"/>
      <c r="E366"/>
      <c r="F366"/>
      <c r="G366"/>
      <c r="H366"/>
      <c r="I366"/>
      <c r="J366"/>
      <c r="K366"/>
      <c r="L366"/>
    </row>
    <row r="367" spans="3:12" x14ac:dyDescent="0.25">
      <c r="C367"/>
      <c r="D367"/>
      <c r="E367"/>
      <c r="F367"/>
      <c r="G367"/>
      <c r="H367"/>
      <c r="I367"/>
      <c r="J367"/>
      <c r="K367"/>
      <c r="L367"/>
    </row>
    <row r="368" spans="3:12" x14ac:dyDescent="0.25">
      <c r="C368"/>
      <c r="D368"/>
      <c r="E368"/>
      <c r="F368"/>
      <c r="G368"/>
      <c r="H368"/>
      <c r="I368"/>
      <c r="J368"/>
      <c r="K368"/>
      <c r="L368"/>
    </row>
    <row r="369" spans="3:12" x14ac:dyDescent="0.25">
      <c r="C369"/>
      <c r="D369"/>
      <c r="E369"/>
      <c r="F369"/>
      <c r="G369"/>
      <c r="H369"/>
      <c r="I369"/>
      <c r="J369"/>
      <c r="K369"/>
      <c r="L369"/>
    </row>
    <row r="370" spans="3:12" x14ac:dyDescent="0.25">
      <c r="C370"/>
      <c r="D370"/>
      <c r="E370"/>
      <c r="F370"/>
      <c r="G370"/>
      <c r="H370"/>
      <c r="I370"/>
      <c r="J370"/>
      <c r="K370"/>
      <c r="L370"/>
    </row>
    <row r="371" spans="3:12" x14ac:dyDescent="0.25">
      <c r="C371"/>
      <c r="D371"/>
      <c r="E371"/>
      <c r="F371"/>
      <c r="G371"/>
      <c r="H371"/>
      <c r="I371"/>
      <c r="J371"/>
      <c r="K371"/>
      <c r="L371"/>
    </row>
    <row r="372" spans="3:12" x14ac:dyDescent="0.25">
      <c r="C372"/>
      <c r="D372"/>
      <c r="E372"/>
      <c r="F372"/>
      <c r="G372"/>
      <c r="H372"/>
      <c r="I372"/>
      <c r="J372"/>
      <c r="K372"/>
      <c r="L372"/>
    </row>
    <row r="373" spans="3:12" x14ac:dyDescent="0.25">
      <c r="C373"/>
      <c r="D373"/>
      <c r="E373"/>
      <c r="F373"/>
      <c r="G373"/>
      <c r="H373"/>
      <c r="I373"/>
      <c r="J373"/>
      <c r="K373"/>
      <c r="L373"/>
    </row>
    <row r="374" spans="3:12" x14ac:dyDescent="0.25">
      <c r="C374"/>
      <c r="D374"/>
      <c r="E374"/>
      <c r="F374"/>
      <c r="G374"/>
      <c r="H374"/>
      <c r="I374"/>
      <c r="J374"/>
      <c r="K374"/>
      <c r="L374"/>
    </row>
    <row r="375" spans="3:12" x14ac:dyDescent="0.25">
      <c r="C375"/>
      <c r="D375"/>
      <c r="E375"/>
      <c r="F375"/>
      <c r="G375"/>
      <c r="H375"/>
      <c r="I375"/>
      <c r="J375"/>
      <c r="K375"/>
      <c r="L375"/>
    </row>
    <row r="376" spans="3:12" x14ac:dyDescent="0.25">
      <c r="C376"/>
      <c r="D376"/>
      <c r="E376"/>
      <c r="F376"/>
      <c r="G376"/>
      <c r="H376"/>
      <c r="I376"/>
      <c r="J376"/>
      <c r="K376"/>
      <c r="L376"/>
    </row>
    <row r="377" spans="3:12" x14ac:dyDescent="0.25">
      <c r="C377"/>
      <c r="D377"/>
      <c r="E377"/>
      <c r="F377"/>
      <c r="G377"/>
      <c r="H377"/>
      <c r="I377"/>
      <c r="J377"/>
      <c r="K377"/>
      <c r="L377"/>
    </row>
    <row r="378" spans="3:12" x14ac:dyDescent="0.25">
      <c r="C378"/>
      <c r="D378"/>
      <c r="E378"/>
      <c r="F378"/>
      <c r="G378"/>
      <c r="H378"/>
      <c r="I378"/>
      <c r="J378"/>
      <c r="K378"/>
      <c r="L378"/>
    </row>
    <row r="379" spans="3:12" x14ac:dyDescent="0.25">
      <c r="C379"/>
      <c r="D379"/>
      <c r="E379"/>
      <c r="F379"/>
      <c r="G379"/>
      <c r="H379"/>
      <c r="I379"/>
      <c r="J379"/>
      <c r="K379"/>
      <c r="L379"/>
    </row>
    <row r="380" spans="3:12" x14ac:dyDescent="0.25">
      <c r="C380"/>
      <c r="D380"/>
      <c r="E380"/>
      <c r="F380"/>
      <c r="G380"/>
      <c r="H380"/>
      <c r="I380"/>
      <c r="J380"/>
      <c r="K380"/>
      <c r="L380"/>
    </row>
    <row r="381" spans="3:12" x14ac:dyDescent="0.25">
      <c r="C381"/>
      <c r="D381"/>
      <c r="E381"/>
      <c r="F381"/>
      <c r="G381"/>
      <c r="H381"/>
      <c r="I381"/>
      <c r="J381"/>
      <c r="K381"/>
      <c r="L381"/>
    </row>
    <row r="382" spans="3:12" x14ac:dyDescent="0.25">
      <c r="C382"/>
      <c r="D382"/>
      <c r="E382"/>
      <c r="F382"/>
      <c r="G382"/>
      <c r="H382"/>
      <c r="I382"/>
      <c r="J382"/>
      <c r="K382"/>
      <c r="L382"/>
    </row>
    <row r="383" spans="3:12" x14ac:dyDescent="0.25">
      <c r="C383"/>
      <c r="D383"/>
      <c r="E383"/>
      <c r="F383"/>
      <c r="G383"/>
      <c r="H383"/>
      <c r="I383"/>
      <c r="J383"/>
      <c r="K383"/>
      <c r="L383"/>
    </row>
    <row r="384" spans="3:12" x14ac:dyDescent="0.25">
      <c r="C384"/>
      <c r="D384"/>
      <c r="E384"/>
      <c r="F384"/>
      <c r="G384"/>
      <c r="H384"/>
      <c r="I384"/>
      <c r="J384"/>
      <c r="K384"/>
      <c r="L384"/>
    </row>
    <row r="385" spans="3:12" x14ac:dyDescent="0.25">
      <c r="C385"/>
      <c r="D385"/>
      <c r="E385"/>
      <c r="F385"/>
      <c r="G385"/>
      <c r="H385"/>
      <c r="I385"/>
      <c r="J385"/>
      <c r="K385"/>
      <c r="L385"/>
    </row>
    <row r="386" spans="3:12" x14ac:dyDescent="0.25">
      <c r="C386"/>
      <c r="D386"/>
      <c r="E386"/>
      <c r="F386"/>
      <c r="G386"/>
      <c r="H386"/>
      <c r="I386"/>
      <c r="J386"/>
      <c r="K386"/>
      <c r="L386"/>
    </row>
    <row r="387" spans="3:12" x14ac:dyDescent="0.25">
      <c r="C387"/>
      <c r="D387"/>
      <c r="E387"/>
      <c r="F387"/>
      <c r="G387"/>
      <c r="H387"/>
      <c r="I387"/>
      <c r="J387"/>
      <c r="K387"/>
      <c r="L387"/>
    </row>
    <row r="388" spans="3:12" x14ac:dyDescent="0.25">
      <c r="C388"/>
      <c r="D388"/>
      <c r="E388"/>
      <c r="F388"/>
      <c r="G388"/>
      <c r="H388"/>
      <c r="I388"/>
      <c r="J388"/>
      <c r="K388"/>
      <c r="L388"/>
    </row>
    <row r="389" spans="3:12" x14ac:dyDescent="0.25">
      <c r="C389"/>
      <c r="D389"/>
      <c r="E389"/>
      <c r="F389"/>
      <c r="G389"/>
      <c r="H389"/>
      <c r="I389"/>
      <c r="J389"/>
      <c r="K389"/>
      <c r="L389"/>
    </row>
    <row r="390" spans="3:12" x14ac:dyDescent="0.25">
      <c r="C390"/>
      <c r="D390"/>
      <c r="E390"/>
      <c r="F390"/>
      <c r="G390"/>
      <c r="H390"/>
      <c r="I390"/>
      <c r="J390"/>
      <c r="K390"/>
      <c r="L390"/>
    </row>
    <row r="391" spans="3:12" x14ac:dyDescent="0.25">
      <c r="C391"/>
      <c r="D391"/>
      <c r="E391"/>
      <c r="F391"/>
      <c r="G391"/>
      <c r="H391"/>
      <c r="I391"/>
      <c r="J391"/>
      <c r="K391"/>
      <c r="L391"/>
    </row>
    <row r="392" spans="3:12" x14ac:dyDescent="0.25">
      <c r="C392"/>
      <c r="D392"/>
      <c r="E392"/>
      <c r="F392"/>
      <c r="G392"/>
      <c r="H392"/>
      <c r="I392"/>
      <c r="J392"/>
      <c r="K392"/>
      <c r="L392"/>
    </row>
    <row r="393" spans="3:12" x14ac:dyDescent="0.25">
      <c r="C393"/>
      <c r="D393"/>
      <c r="E393"/>
      <c r="F393"/>
      <c r="G393"/>
      <c r="H393"/>
      <c r="I393"/>
      <c r="J393"/>
      <c r="K393"/>
      <c r="L393"/>
    </row>
    <row r="394" spans="3:12" x14ac:dyDescent="0.25">
      <c r="C394"/>
      <c r="D394"/>
      <c r="E394"/>
      <c r="F394"/>
      <c r="G394"/>
      <c r="H394"/>
      <c r="I394"/>
      <c r="J394"/>
      <c r="K394"/>
      <c r="L394"/>
    </row>
    <row r="395" spans="3:12" x14ac:dyDescent="0.25">
      <c r="C395"/>
      <c r="D395"/>
      <c r="E395"/>
      <c r="F395"/>
      <c r="G395"/>
      <c r="H395"/>
      <c r="I395"/>
      <c r="J395"/>
      <c r="K395"/>
      <c r="L395"/>
    </row>
    <row r="396" spans="3:12" x14ac:dyDescent="0.25">
      <c r="C396"/>
      <c r="D396"/>
      <c r="E396"/>
      <c r="F396"/>
      <c r="G396"/>
      <c r="H396"/>
      <c r="I396"/>
      <c r="J396"/>
      <c r="K396"/>
      <c r="L396"/>
    </row>
    <row r="397" spans="3:12" x14ac:dyDescent="0.25">
      <c r="C397"/>
      <c r="D397"/>
      <c r="E397"/>
      <c r="F397"/>
      <c r="G397"/>
      <c r="H397"/>
      <c r="I397"/>
      <c r="J397"/>
      <c r="K397"/>
      <c r="L397"/>
    </row>
    <row r="398" spans="3:12" x14ac:dyDescent="0.25">
      <c r="C398"/>
      <c r="D398"/>
      <c r="E398"/>
      <c r="F398"/>
      <c r="G398"/>
      <c r="H398"/>
      <c r="I398"/>
      <c r="J398"/>
      <c r="K398"/>
      <c r="L398"/>
    </row>
    <row r="399" spans="3:12" x14ac:dyDescent="0.25">
      <c r="C399"/>
      <c r="D399"/>
      <c r="E399"/>
      <c r="F399"/>
      <c r="G399"/>
      <c r="H399"/>
      <c r="I399"/>
      <c r="J399"/>
      <c r="K399"/>
      <c r="L399"/>
    </row>
    <row r="400" spans="3:12" x14ac:dyDescent="0.25">
      <c r="C400"/>
      <c r="D400"/>
      <c r="E400"/>
      <c r="F400"/>
      <c r="G400"/>
      <c r="H400"/>
      <c r="I400"/>
      <c r="J400"/>
      <c r="K400"/>
      <c r="L400"/>
    </row>
    <row r="401" spans="3:12" x14ac:dyDescent="0.25">
      <c r="C401"/>
      <c r="D401"/>
      <c r="E401"/>
      <c r="F401"/>
      <c r="G401"/>
      <c r="H401"/>
      <c r="I401"/>
      <c r="J401"/>
      <c r="K401"/>
      <c r="L401"/>
    </row>
    <row r="402" spans="3:12" x14ac:dyDescent="0.25">
      <c r="C402"/>
      <c r="D402"/>
      <c r="E402"/>
      <c r="F402"/>
      <c r="G402"/>
      <c r="H402"/>
      <c r="I402"/>
      <c r="J402"/>
      <c r="K402"/>
      <c r="L402"/>
    </row>
    <row r="403" spans="3:12" x14ac:dyDescent="0.25">
      <c r="C403"/>
      <c r="D403"/>
      <c r="E403"/>
      <c r="F403"/>
      <c r="G403"/>
      <c r="H403"/>
      <c r="I403"/>
      <c r="J403"/>
      <c r="K403"/>
      <c r="L403"/>
    </row>
    <row r="404" spans="3:12" x14ac:dyDescent="0.25">
      <c r="C404"/>
      <c r="D404"/>
      <c r="E404"/>
      <c r="F404"/>
      <c r="G404"/>
      <c r="H404"/>
      <c r="I404"/>
      <c r="J404"/>
      <c r="K404"/>
      <c r="L404"/>
    </row>
    <row r="405" spans="3:12" x14ac:dyDescent="0.25">
      <c r="C405"/>
      <c r="D405"/>
      <c r="E405"/>
      <c r="F405"/>
      <c r="G405"/>
      <c r="H405"/>
      <c r="I405"/>
      <c r="J405"/>
      <c r="K405"/>
      <c r="L405"/>
    </row>
    <row r="406" spans="3:12" x14ac:dyDescent="0.25">
      <c r="C406"/>
      <c r="D406"/>
      <c r="E406"/>
      <c r="F406"/>
      <c r="G406"/>
      <c r="H406"/>
      <c r="I406"/>
      <c r="J406"/>
      <c r="K406"/>
      <c r="L406"/>
    </row>
    <row r="407" spans="3:12" x14ac:dyDescent="0.25">
      <c r="C407"/>
      <c r="D407"/>
      <c r="E407"/>
      <c r="F407"/>
      <c r="G407"/>
      <c r="H407"/>
      <c r="I407"/>
      <c r="J407"/>
      <c r="K407"/>
      <c r="L407"/>
    </row>
    <row r="408" spans="3:12" x14ac:dyDescent="0.25">
      <c r="C408"/>
      <c r="D408"/>
      <c r="E408"/>
      <c r="F408"/>
      <c r="G408"/>
      <c r="H408"/>
      <c r="I408"/>
      <c r="J408"/>
      <c r="K408"/>
      <c r="L408"/>
    </row>
    <row r="409" spans="3:12" x14ac:dyDescent="0.25">
      <c r="C409"/>
      <c r="D409"/>
      <c r="E409"/>
      <c r="F409"/>
      <c r="G409"/>
      <c r="H409"/>
      <c r="I409"/>
      <c r="J409"/>
      <c r="K409"/>
      <c r="L409"/>
    </row>
    <row r="410" spans="3:12" x14ac:dyDescent="0.25">
      <c r="C410"/>
      <c r="D410"/>
      <c r="E410"/>
      <c r="F410"/>
      <c r="G410"/>
      <c r="H410"/>
      <c r="I410"/>
      <c r="J410"/>
      <c r="K410"/>
      <c r="L410"/>
    </row>
    <row r="411" spans="3:12" x14ac:dyDescent="0.25">
      <c r="C411"/>
      <c r="D411"/>
      <c r="E411"/>
      <c r="F411"/>
      <c r="G411"/>
      <c r="H411"/>
      <c r="I411"/>
      <c r="J411"/>
      <c r="K411"/>
      <c r="L411"/>
    </row>
    <row r="412" spans="3:12" x14ac:dyDescent="0.25">
      <c r="C412"/>
      <c r="D412"/>
      <c r="E412"/>
      <c r="F412"/>
      <c r="G412"/>
      <c r="H412"/>
      <c r="I412"/>
      <c r="J412"/>
      <c r="K412"/>
      <c r="L412"/>
    </row>
    <row r="413" spans="3:12" x14ac:dyDescent="0.25">
      <c r="C413"/>
      <c r="D413"/>
      <c r="E413"/>
      <c r="F413"/>
      <c r="G413"/>
      <c r="H413"/>
      <c r="I413"/>
      <c r="J413"/>
      <c r="K413"/>
      <c r="L413"/>
    </row>
    <row r="414" spans="3:12" x14ac:dyDescent="0.25">
      <c r="C414"/>
      <c r="D414"/>
      <c r="E414"/>
      <c r="F414"/>
      <c r="G414"/>
      <c r="H414"/>
      <c r="I414"/>
      <c r="J414"/>
      <c r="K414"/>
      <c r="L414"/>
    </row>
    <row r="415" spans="3:12" x14ac:dyDescent="0.25">
      <c r="C415"/>
      <c r="D415"/>
      <c r="E415"/>
      <c r="F415"/>
      <c r="G415"/>
      <c r="H415"/>
      <c r="I415"/>
      <c r="J415"/>
      <c r="K415"/>
      <c r="L415"/>
    </row>
    <row r="416" spans="3:12" x14ac:dyDescent="0.25">
      <c r="C416"/>
      <c r="D416"/>
      <c r="E416"/>
      <c r="F416"/>
      <c r="G416"/>
      <c r="H416"/>
      <c r="I416"/>
      <c r="J416"/>
      <c r="K416"/>
      <c r="L416"/>
    </row>
    <row r="417" spans="3:12" x14ac:dyDescent="0.25">
      <c r="C417"/>
      <c r="D417"/>
      <c r="E417"/>
      <c r="F417"/>
      <c r="G417"/>
      <c r="H417"/>
      <c r="I417"/>
      <c r="J417"/>
      <c r="K417"/>
      <c r="L417"/>
    </row>
    <row r="418" spans="3:12" x14ac:dyDescent="0.25">
      <c r="C418"/>
      <c r="D418"/>
      <c r="E418"/>
      <c r="F418"/>
      <c r="G418"/>
      <c r="H418"/>
      <c r="I418"/>
      <c r="J418"/>
      <c r="K418"/>
      <c r="L418"/>
    </row>
    <row r="419" spans="3:12" x14ac:dyDescent="0.25">
      <c r="C419"/>
      <c r="D419"/>
      <c r="E419"/>
      <c r="F419"/>
      <c r="G419"/>
      <c r="H419"/>
      <c r="I419"/>
      <c r="J419"/>
      <c r="K419"/>
      <c r="L419"/>
    </row>
    <row r="420" spans="3:12" x14ac:dyDescent="0.25">
      <c r="C420"/>
      <c r="D420"/>
      <c r="E420"/>
      <c r="F420"/>
      <c r="G420"/>
      <c r="H420"/>
      <c r="I420"/>
      <c r="J420"/>
      <c r="K420"/>
      <c r="L420"/>
    </row>
    <row r="421" spans="3:12" x14ac:dyDescent="0.25">
      <c r="C421"/>
      <c r="D421"/>
      <c r="E421"/>
      <c r="F421"/>
      <c r="G421"/>
      <c r="H421"/>
      <c r="I421"/>
      <c r="J421"/>
      <c r="K421"/>
      <c r="L421"/>
    </row>
    <row r="422" spans="3:12" x14ac:dyDescent="0.25">
      <c r="C422"/>
      <c r="D422"/>
      <c r="E422"/>
      <c r="F422"/>
      <c r="G422"/>
      <c r="H422"/>
      <c r="I422"/>
      <c r="J422"/>
      <c r="K422"/>
      <c r="L422"/>
    </row>
    <row r="423" spans="3:12" x14ac:dyDescent="0.25">
      <c r="C423"/>
      <c r="D423"/>
      <c r="E423"/>
      <c r="F423"/>
      <c r="G423"/>
      <c r="H423"/>
      <c r="I423"/>
      <c r="J423"/>
      <c r="K423"/>
      <c r="L423"/>
    </row>
    <row r="424" spans="3:12" x14ac:dyDescent="0.25">
      <c r="C424"/>
      <c r="D424"/>
      <c r="E424"/>
      <c r="F424"/>
      <c r="G424"/>
      <c r="H424"/>
      <c r="I424"/>
      <c r="J424"/>
      <c r="K424"/>
      <c r="L424"/>
    </row>
    <row r="425" spans="3:12" x14ac:dyDescent="0.25">
      <c r="C425"/>
      <c r="D425"/>
      <c r="E425"/>
      <c r="F425"/>
      <c r="G425"/>
      <c r="H425"/>
      <c r="I425"/>
      <c r="J425"/>
      <c r="K425"/>
      <c r="L425"/>
    </row>
    <row r="426" spans="3:12" x14ac:dyDescent="0.25">
      <c r="C426"/>
      <c r="D426"/>
      <c r="E426"/>
      <c r="F426"/>
      <c r="G426"/>
      <c r="H426"/>
      <c r="I426"/>
      <c r="J426"/>
      <c r="K426"/>
      <c r="L426"/>
    </row>
    <row r="427" spans="3:12" x14ac:dyDescent="0.25">
      <c r="C427"/>
      <c r="D427"/>
      <c r="E427"/>
      <c r="F427"/>
      <c r="G427"/>
      <c r="H427"/>
      <c r="I427"/>
      <c r="J427"/>
      <c r="K427"/>
      <c r="L427"/>
    </row>
    <row r="428" spans="3:12" x14ac:dyDescent="0.25">
      <c r="C428"/>
      <c r="D428"/>
      <c r="E428"/>
      <c r="F428"/>
      <c r="G428"/>
      <c r="H428"/>
      <c r="I428"/>
      <c r="J428"/>
      <c r="K428"/>
      <c r="L428"/>
    </row>
    <row r="429" spans="3:12" x14ac:dyDescent="0.25">
      <c r="C429"/>
      <c r="D429"/>
      <c r="E429"/>
      <c r="F429"/>
      <c r="G429"/>
      <c r="H429"/>
      <c r="I429"/>
      <c r="J429"/>
      <c r="K429"/>
      <c r="L429"/>
    </row>
    <row r="430" spans="3:12" x14ac:dyDescent="0.25">
      <c r="C430"/>
      <c r="D430"/>
      <c r="E430"/>
      <c r="F430"/>
      <c r="G430"/>
      <c r="H430"/>
      <c r="I430"/>
      <c r="J430"/>
      <c r="K430"/>
      <c r="L430"/>
    </row>
    <row r="431" spans="3:12" x14ac:dyDescent="0.25">
      <c r="C431"/>
      <c r="D431"/>
      <c r="E431"/>
      <c r="F431"/>
      <c r="G431"/>
      <c r="H431"/>
      <c r="I431"/>
      <c r="J431"/>
      <c r="K431"/>
      <c r="L431"/>
    </row>
    <row r="432" spans="3:12" x14ac:dyDescent="0.25">
      <c r="C432"/>
      <c r="D432"/>
      <c r="E432"/>
      <c r="F432"/>
      <c r="G432"/>
      <c r="H432"/>
      <c r="I432"/>
      <c r="J432"/>
      <c r="K432"/>
      <c r="L432"/>
    </row>
    <row r="433" spans="3:12" x14ac:dyDescent="0.25">
      <c r="C433"/>
      <c r="D433"/>
      <c r="E433"/>
      <c r="F433"/>
      <c r="G433"/>
      <c r="H433"/>
      <c r="I433"/>
      <c r="J433"/>
      <c r="K433"/>
      <c r="L433"/>
    </row>
    <row r="434" spans="3:12" x14ac:dyDescent="0.25">
      <c r="C434"/>
      <c r="D434"/>
      <c r="E434"/>
      <c r="F434"/>
      <c r="G434"/>
      <c r="H434"/>
      <c r="I434"/>
      <c r="J434"/>
      <c r="K434"/>
      <c r="L434"/>
    </row>
    <row r="435" spans="3:12" x14ac:dyDescent="0.25">
      <c r="C435"/>
      <c r="D435"/>
      <c r="E435"/>
      <c r="F435"/>
      <c r="G435"/>
      <c r="H435"/>
      <c r="I435"/>
      <c r="J435"/>
      <c r="K435"/>
      <c r="L435"/>
    </row>
    <row r="436" spans="3:12" x14ac:dyDescent="0.25">
      <c r="C436"/>
      <c r="D436"/>
      <c r="E436"/>
      <c r="F436"/>
      <c r="G436"/>
      <c r="H436"/>
      <c r="I436"/>
      <c r="J436"/>
      <c r="K436"/>
      <c r="L436"/>
    </row>
    <row r="437" spans="3:12" x14ac:dyDescent="0.25">
      <c r="C437"/>
      <c r="D437"/>
      <c r="E437"/>
      <c r="F437"/>
      <c r="G437"/>
      <c r="H437"/>
      <c r="I437"/>
      <c r="J437"/>
      <c r="K437"/>
      <c r="L437"/>
    </row>
    <row r="438" spans="3:12" x14ac:dyDescent="0.25">
      <c r="C438"/>
      <c r="D438"/>
      <c r="E438"/>
      <c r="F438"/>
      <c r="G438"/>
      <c r="H438"/>
      <c r="I438"/>
      <c r="J438"/>
      <c r="K438"/>
      <c r="L438"/>
    </row>
    <row r="439" spans="3:12" x14ac:dyDescent="0.25">
      <c r="C439"/>
      <c r="D439"/>
      <c r="E439"/>
      <c r="F439"/>
      <c r="G439"/>
      <c r="H439"/>
      <c r="I439"/>
      <c r="J439"/>
      <c r="K439"/>
      <c r="L439"/>
    </row>
    <row r="440" spans="3:12" x14ac:dyDescent="0.25">
      <c r="C440"/>
      <c r="D440"/>
      <c r="E440"/>
      <c r="F440"/>
      <c r="G440"/>
      <c r="H440"/>
      <c r="I440"/>
      <c r="J440"/>
      <c r="K440"/>
      <c r="L440"/>
    </row>
    <row r="441" spans="3:12" x14ac:dyDescent="0.25">
      <c r="C441"/>
      <c r="D441"/>
      <c r="E441"/>
      <c r="F441"/>
      <c r="G441"/>
      <c r="H441"/>
      <c r="I441"/>
      <c r="J441"/>
      <c r="K441"/>
      <c r="L441"/>
    </row>
    <row r="442" spans="3:12" x14ac:dyDescent="0.25">
      <c r="C442"/>
      <c r="D442"/>
      <c r="E442"/>
      <c r="F442"/>
      <c r="G442"/>
      <c r="H442"/>
      <c r="I442"/>
      <c r="J442"/>
      <c r="K442"/>
      <c r="L442"/>
    </row>
    <row r="443" spans="3:12" x14ac:dyDescent="0.25">
      <c r="C443"/>
      <c r="D443"/>
      <c r="E443"/>
      <c r="F443"/>
      <c r="G443"/>
      <c r="H443"/>
      <c r="I443"/>
      <c r="J443"/>
      <c r="K443"/>
      <c r="L443"/>
    </row>
    <row r="444" spans="3:12" x14ac:dyDescent="0.25">
      <c r="C444"/>
      <c r="D444"/>
      <c r="E444"/>
      <c r="F444"/>
      <c r="G444"/>
      <c r="H444"/>
      <c r="I444"/>
      <c r="J444"/>
      <c r="K444"/>
      <c r="L444"/>
    </row>
    <row r="445" spans="3:12" x14ac:dyDescent="0.25">
      <c r="C445"/>
      <c r="D445"/>
      <c r="E445"/>
      <c r="F445"/>
      <c r="G445"/>
      <c r="H445"/>
      <c r="I445"/>
      <c r="J445"/>
      <c r="K445"/>
      <c r="L445"/>
    </row>
    <row r="446" spans="3:12" x14ac:dyDescent="0.25">
      <c r="C446"/>
      <c r="D446"/>
      <c r="E446"/>
      <c r="F446"/>
      <c r="G446"/>
      <c r="H446"/>
      <c r="I446"/>
      <c r="J446"/>
      <c r="K446"/>
      <c r="L446"/>
    </row>
    <row r="447" spans="3:12" x14ac:dyDescent="0.25">
      <c r="C447"/>
      <c r="D447"/>
      <c r="E447"/>
      <c r="F447"/>
      <c r="G447"/>
      <c r="H447"/>
      <c r="I447"/>
      <c r="J447"/>
      <c r="K447"/>
      <c r="L447"/>
    </row>
    <row r="448" spans="3:12" x14ac:dyDescent="0.25">
      <c r="C448"/>
      <c r="D448"/>
      <c r="E448"/>
      <c r="F448"/>
      <c r="G448"/>
      <c r="H448"/>
      <c r="I448"/>
      <c r="J448"/>
      <c r="K448"/>
      <c r="L448"/>
    </row>
    <row r="449" spans="3:12" x14ac:dyDescent="0.25">
      <c r="C449"/>
      <c r="D449"/>
      <c r="E449"/>
      <c r="F449"/>
      <c r="G449"/>
      <c r="H449"/>
      <c r="I449"/>
      <c r="J449"/>
      <c r="K449"/>
      <c r="L449"/>
    </row>
    <row r="450" spans="3:12" x14ac:dyDescent="0.25">
      <c r="C450"/>
      <c r="D450"/>
      <c r="E450"/>
      <c r="F450"/>
      <c r="G450"/>
      <c r="H450"/>
      <c r="I450"/>
      <c r="J450"/>
      <c r="K450"/>
      <c r="L450"/>
    </row>
    <row r="451" spans="3:12" x14ac:dyDescent="0.25">
      <c r="C451"/>
      <c r="D451"/>
      <c r="E451"/>
      <c r="F451"/>
      <c r="G451"/>
      <c r="H451"/>
      <c r="I451"/>
      <c r="J451"/>
      <c r="K451"/>
      <c r="L451"/>
    </row>
    <row r="452" spans="3:12" x14ac:dyDescent="0.25">
      <c r="C452"/>
      <c r="D452"/>
      <c r="E452"/>
      <c r="F452"/>
      <c r="G452"/>
      <c r="H452"/>
      <c r="I452"/>
      <c r="J452"/>
      <c r="K452"/>
      <c r="L452"/>
    </row>
    <row r="453" spans="3:12" x14ac:dyDescent="0.25">
      <c r="C453"/>
      <c r="D453"/>
      <c r="E453"/>
      <c r="F453"/>
      <c r="G453"/>
      <c r="H453"/>
      <c r="I453"/>
      <c r="J453"/>
      <c r="K453"/>
      <c r="L453"/>
    </row>
    <row r="454" spans="3:12" x14ac:dyDescent="0.25">
      <c r="C454"/>
      <c r="D454"/>
      <c r="E454"/>
      <c r="F454"/>
      <c r="G454"/>
      <c r="H454"/>
      <c r="I454"/>
      <c r="J454"/>
      <c r="K454"/>
      <c r="L454"/>
    </row>
    <row r="455" spans="3:12" x14ac:dyDescent="0.25">
      <c r="C455"/>
      <c r="D455"/>
      <c r="E455"/>
      <c r="F455"/>
      <c r="G455"/>
      <c r="H455"/>
      <c r="I455"/>
      <c r="J455"/>
      <c r="K455"/>
      <c r="L455"/>
    </row>
    <row r="456" spans="3:12" x14ac:dyDescent="0.25">
      <c r="C456"/>
      <c r="D456"/>
      <c r="E456"/>
      <c r="F456"/>
      <c r="G456"/>
      <c r="H456"/>
      <c r="I456"/>
      <c r="J456"/>
      <c r="K456"/>
      <c r="L456"/>
    </row>
    <row r="457" spans="3:12" x14ac:dyDescent="0.25">
      <c r="C457"/>
      <c r="D457"/>
      <c r="E457"/>
      <c r="F457"/>
      <c r="G457"/>
      <c r="H457"/>
      <c r="I457"/>
      <c r="J457"/>
      <c r="K457"/>
      <c r="L457"/>
    </row>
    <row r="458" spans="3:12" x14ac:dyDescent="0.25">
      <c r="C458"/>
      <c r="D458"/>
      <c r="E458"/>
      <c r="F458"/>
      <c r="G458"/>
      <c r="H458"/>
      <c r="I458"/>
      <c r="J458"/>
      <c r="K458"/>
      <c r="L458"/>
    </row>
    <row r="459" spans="3:12" x14ac:dyDescent="0.25">
      <c r="C459"/>
      <c r="D459"/>
      <c r="E459"/>
      <c r="F459"/>
      <c r="G459"/>
      <c r="H459"/>
      <c r="I459"/>
      <c r="J459"/>
      <c r="K459"/>
      <c r="L459"/>
    </row>
    <row r="460" spans="3:12" x14ac:dyDescent="0.25">
      <c r="C460"/>
      <c r="D460"/>
      <c r="E460"/>
      <c r="F460"/>
      <c r="G460"/>
      <c r="H460"/>
      <c r="I460"/>
      <c r="J460"/>
      <c r="K460"/>
      <c r="L460"/>
    </row>
    <row r="461" spans="3:12" x14ac:dyDescent="0.25">
      <c r="C461"/>
      <c r="D461"/>
      <c r="E461"/>
      <c r="F461"/>
      <c r="G461"/>
      <c r="H461"/>
      <c r="I461"/>
      <c r="J461"/>
      <c r="K461"/>
      <c r="L461"/>
    </row>
    <row r="462" spans="3:12" x14ac:dyDescent="0.25">
      <c r="C462"/>
      <c r="D462"/>
      <c r="E462"/>
      <c r="F462"/>
      <c r="G462"/>
      <c r="H462"/>
      <c r="I462"/>
      <c r="J462"/>
      <c r="K462"/>
      <c r="L462"/>
    </row>
    <row r="463" spans="3:12" x14ac:dyDescent="0.25">
      <c r="C463"/>
      <c r="D463"/>
      <c r="E463"/>
      <c r="F463"/>
      <c r="G463"/>
      <c r="H463"/>
      <c r="I463"/>
      <c r="J463"/>
      <c r="K463"/>
      <c r="L463"/>
    </row>
    <row r="464" spans="3:12" x14ac:dyDescent="0.25">
      <c r="C464"/>
      <c r="D464"/>
      <c r="E464"/>
      <c r="F464"/>
      <c r="G464"/>
      <c r="H464"/>
      <c r="I464"/>
      <c r="J464"/>
      <c r="K464"/>
      <c r="L464"/>
    </row>
    <row r="465" spans="3:12" x14ac:dyDescent="0.25">
      <c r="C465"/>
      <c r="D465"/>
      <c r="E465"/>
      <c r="F465"/>
      <c r="G465"/>
      <c r="H465"/>
      <c r="I465"/>
      <c r="J465"/>
      <c r="K465"/>
      <c r="L465"/>
    </row>
    <row r="466" spans="3:12" x14ac:dyDescent="0.25">
      <c r="C466"/>
      <c r="D466"/>
      <c r="E466"/>
      <c r="F466"/>
      <c r="G466"/>
      <c r="H466"/>
      <c r="I466"/>
      <c r="J466"/>
      <c r="K466"/>
      <c r="L466"/>
    </row>
    <row r="467" spans="3:12" x14ac:dyDescent="0.25">
      <c r="C467"/>
      <c r="D467"/>
      <c r="E467"/>
      <c r="F467"/>
      <c r="G467"/>
      <c r="H467"/>
      <c r="I467"/>
      <c r="J467"/>
      <c r="K467"/>
      <c r="L467"/>
    </row>
    <row r="468" spans="3:12" x14ac:dyDescent="0.25">
      <c r="C468"/>
      <c r="D468"/>
      <c r="E468"/>
      <c r="F468"/>
      <c r="G468"/>
      <c r="H468"/>
      <c r="I468"/>
      <c r="J468"/>
      <c r="K468"/>
      <c r="L468"/>
    </row>
    <row r="469" spans="3:12" x14ac:dyDescent="0.25">
      <c r="C469"/>
      <c r="D469"/>
      <c r="E469"/>
      <c r="F469"/>
      <c r="G469"/>
      <c r="H469"/>
      <c r="I469"/>
      <c r="J469"/>
      <c r="K469"/>
      <c r="L469"/>
    </row>
    <row r="470" spans="3:12" x14ac:dyDescent="0.25">
      <c r="C470"/>
      <c r="D470"/>
      <c r="E470"/>
      <c r="F470"/>
      <c r="G470"/>
      <c r="H470"/>
      <c r="I470"/>
      <c r="J470"/>
      <c r="K470"/>
      <c r="L470"/>
    </row>
    <row r="471" spans="3:12" x14ac:dyDescent="0.25">
      <c r="C471"/>
      <c r="D471"/>
      <c r="E471"/>
      <c r="F471"/>
      <c r="G471"/>
      <c r="H471"/>
      <c r="I471"/>
      <c r="J471"/>
      <c r="K471"/>
      <c r="L471"/>
    </row>
    <row r="472" spans="3:12" x14ac:dyDescent="0.25">
      <c r="C472"/>
      <c r="D472"/>
      <c r="E472"/>
      <c r="F472"/>
      <c r="G472"/>
      <c r="H472"/>
      <c r="I472"/>
      <c r="J472"/>
      <c r="K472"/>
      <c r="L472"/>
    </row>
    <row r="473" spans="3:12" x14ac:dyDescent="0.25">
      <c r="C473"/>
      <c r="D473"/>
      <c r="E473"/>
      <c r="F473"/>
      <c r="G473"/>
      <c r="H473"/>
      <c r="I473"/>
      <c r="J473"/>
      <c r="K473"/>
      <c r="L473"/>
    </row>
    <row r="474" spans="3:12" x14ac:dyDescent="0.25">
      <c r="C474"/>
      <c r="D474"/>
      <c r="E474"/>
      <c r="F474"/>
      <c r="G474"/>
      <c r="H474"/>
      <c r="I474"/>
      <c r="J474"/>
      <c r="K474"/>
      <c r="L474"/>
    </row>
    <row r="475" spans="3:12" x14ac:dyDescent="0.25">
      <c r="C475"/>
      <c r="D475"/>
      <c r="E475"/>
      <c r="F475"/>
      <c r="G475"/>
      <c r="H475"/>
      <c r="I475"/>
      <c r="J475"/>
      <c r="K475"/>
      <c r="L475"/>
    </row>
    <row r="476" spans="3:12" x14ac:dyDescent="0.25">
      <c r="C476"/>
      <c r="D476"/>
      <c r="E476"/>
      <c r="F476"/>
      <c r="G476"/>
      <c r="H476"/>
      <c r="I476"/>
      <c r="J476"/>
      <c r="K476"/>
      <c r="L476"/>
    </row>
    <row r="477" spans="3:12" x14ac:dyDescent="0.25">
      <c r="C477"/>
      <c r="D477"/>
      <c r="E477"/>
      <c r="F477"/>
      <c r="G477"/>
      <c r="H477"/>
      <c r="I477"/>
      <c r="J477"/>
      <c r="K477"/>
      <c r="L477"/>
    </row>
    <row r="478" spans="3:12" x14ac:dyDescent="0.25">
      <c r="C478"/>
      <c r="D478"/>
      <c r="E478"/>
      <c r="F478"/>
      <c r="G478"/>
      <c r="H478"/>
      <c r="I478"/>
      <c r="J478"/>
      <c r="K478"/>
      <c r="L478"/>
    </row>
    <row r="479" spans="3:12" x14ac:dyDescent="0.25">
      <c r="C479"/>
      <c r="D479"/>
      <c r="E479"/>
      <c r="F479"/>
      <c r="G479"/>
      <c r="H479"/>
      <c r="I479"/>
      <c r="J479"/>
      <c r="K479"/>
      <c r="L479"/>
    </row>
    <row r="480" spans="3:12" x14ac:dyDescent="0.25">
      <c r="C480"/>
      <c r="D480"/>
      <c r="E480"/>
      <c r="F480"/>
      <c r="G480"/>
      <c r="H480"/>
      <c r="I480"/>
      <c r="J480"/>
      <c r="K480"/>
      <c r="L480"/>
    </row>
    <row r="481" spans="3:12" x14ac:dyDescent="0.25">
      <c r="C481"/>
      <c r="D481"/>
      <c r="E481"/>
      <c r="F481"/>
      <c r="G481"/>
      <c r="H481"/>
      <c r="I481"/>
      <c r="J481"/>
      <c r="K481"/>
      <c r="L481"/>
    </row>
    <row r="482" spans="3:12" x14ac:dyDescent="0.25">
      <c r="C482"/>
      <c r="D482"/>
      <c r="E482"/>
      <c r="F482"/>
      <c r="G482"/>
      <c r="H482"/>
      <c r="I482"/>
      <c r="J482"/>
      <c r="K482"/>
      <c r="L482"/>
    </row>
    <row r="483" spans="3:12" x14ac:dyDescent="0.25">
      <c r="C483"/>
      <c r="D483"/>
      <c r="E483"/>
      <c r="F483"/>
      <c r="G483"/>
      <c r="H483"/>
      <c r="I483"/>
      <c r="J483"/>
      <c r="K483"/>
      <c r="L483"/>
    </row>
    <row r="484" spans="3:12" x14ac:dyDescent="0.25">
      <c r="C484"/>
      <c r="D484"/>
      <c r="E484"/>
      <c r="F484"/>
      <c r="G484"/>
      <c r="H484"/>
      <c r="I484"/>
      <c r="J484"/>
      <c r="K484"/>
      <c r="L484"/>
    </row>
    <row r="485" spans="3:12" x14ac:dyDescent="0.25">
      <c r="C485"/>
      <c r="D485"/>
      <c r="E485"/>
      <c r="F485"/>
      <c r="G485"/>
      <c r="H485"/>
      <c r="I485"/>
      <c r="J485"/>
      <c r="K485"/>
      <c r="L485"/>
    </row>
    <row r="486" spans="3:12" x14ac:dyDescent="0.25">
      <c r="C486"/>
      <c r="D486"/>
      <c r="E486"/>
      <c r="F486"/>
      <c r="G486"/>
      <c r="H486"/>
      <c r="I486"/>
      <c r="J486"/>
      <c r="K486"/>
      <c r="L486"/>
    </row>
    <row r="487" spans="3:12" x14ac:dyDescent="0.25">
      <c r="C487"/>
      <c r="D487"/>
      <c r="E487"/>
      <c r="F487"/>
      <c r="G487"/>
      <c r="H487"/>
      <c r="I487"/>
      <c r="J487"/>
      <c r="K487"/>
      <c r="L487"/>
    </row>
    <row r="488" spans="3:12" x14ac:dyDescent="0.25">
      <c r="C488"/>
      <c r="D488"/>
      <c r="E488"/>
      <c r="F488"/>
      <c r="G488"/>
      <c r="H488"/>
      <c r="I488"/>
      <c r="J488"/>
      <c r="K488"/>
      <c r="L488"/>
    </row>
    <row r="489" spans="3:12" x14ac:dyDescent="0.25">
      <c r="C489"/>
      <c r="D489"/>
      <c r="E489"/>
      <c r="F489"/>
      <c r="G489"/>
      <c r="H489"/>
      <c r="I489"/>
      <c r="J489"/>
      <c r="K489"/>
      <c r="L489"/>
    </row>
    <row r="490" spans="3:12" x14ac:dyDescent="0.25">
      <c r="C490"/>
      <c r="D490"/>
      <c r="E490"/>
      <c r="F490"/>
      <c r="G490"/>
      <c r="H490"/>
      <c r="I490"/>
      <c r="J490"/>
      <c r="K490"/>
      <c r="L490"/>
    </row>
    <row r="491" spans="3:12" x14ac:dyDescent="0.25">
      <c r="C491"/>
      <c r="D491"/>
      <c r="E491"/>
      <c r="F491"/>
      <c r="G491"/>
      <c r="H491"/>
      <c r="I491"/>
      <c r="J491"/>
      <c r="K491"/>
      <c r="L491"/>
    </row>
    <row r="492" spans="3:12" x14ac:dyDescent="0.25">
      <c r="C492"/>
      <c r="D492"/>
      <c r="E492"/>
      <c r="F492"/>
      <c r="G492"/>
      <c r="H492"/>
      <c r="I492"/>
      <c r="J492"/>
      <c r="K492"/>
      <c r="L492"/>
    </row>
    <row r="493" spans="3:12" x14ac:dyDescent="0.25">
      <c r="C493"/>
      <c r="D493"/>
      <c r="E493"/>
      <c r="F493"/>
      <c r="G493"/>
      <c r="H493"/>
      <c r="I493"/>
      <c r="J493"/>
      <c r="K493"/>
      <c r="L493"/>
    </row>
    <row r="494" spans="3:12" x14ac:dyDescent="0.25">
      <c r="C494"/>
      <c r="D494"/>
      <c r="E494"/>
      <c r="F494"/>
      <c r="G494"/>
      <c r="H494"/>
      <c r="I494"/>
      <c r="J494"/>
      <c r="K494"/>
      <c r="L494"/>
    </row>
    <row r="495" spans="3:12" x14ac:dyDescent="0.25">
      <c r="C495"/>
      <c r="D495"/>
      <c r="E495"/>
      <c r="F495"/>
      <c r="G495"/>
      <c r="H495"/>
      <c r="I495"/>
      <c r="J495"/>
      <c r="K495"/>
      <c r="L495"/>
    </row>
    <row r="496" spans="3:12" x14ac:dyDescent="0.25">
      <c r="C496"/>
      <c r="D496"/>
      <c r="E496"/>
      <c r="F496"/>
      <c r="G496"/>
      <c r="H496"/>
      <c r="I496"/>
      <c r="J496"/>
      <c r="K496"/>
      <c r="L496"/>
    </row>
    <row r="497" spans="3:12" x14ac:dyDescent="0.25">
      <c r="C497"/>
      <c r="D497"/>
      <c r="E497"/>
      <c r="F497"/>
      <c r="G497"/>
      <c r="H497"/>
      <c r="I497"/>
      <c r="J497"/>
      <c r="K497"/>
      <c r="L497"/>
    </row>
    <row r="498" spans="3:12" x14ac:dyDescent="0.25">
      <c r="C498"/>
      <c r="D498"/>
      <c r="E498"/>
      <c r="F498"/>
      <c r="G498"/>
      <c r="H498"/>
      <c r="I498"/>
      <c r="J498"/>
      <c r="K498"/>
      <c r="L498"/>
    </row>
    <row r="499" spans="3:12" x14ac:dyDescent="0.25">
      <c r="C499"/>
      <c r="D499"/>
      <c r="E499"/>
      <c r="F499"/>
      <c r="G499"/>
      <c r="H499"/>
      <c r="I499"/>
      <c r="J499"/>
      <c r="K499"/>
      <c r="L499"/>
    </row>
    <row r="500" spans="3:12" x14ac:dyDescent="0.25">
      <c r="C500"/>
      <c r="D500"/>
      <c r="E500"/>
      <c r="F500"/>
      <c r="G500"/>
      <c r="H500"/>
      <c r="I500"/>
      <c r="J500"/>
      <c r="K500"/>
      <c r="L500"/>
    </row>
    <row r="501" spans="3:12" x14ac:dyDescent="0.25">
      <c r="C501"/>
      <c r="D501"/>
      <c r="E501"/>
      <c r="F501"/>
      <c r="G501"/>
      <c r="H501"/>
      <c r="I501"/>
      <c r="J501"/>
      <c r="K501"/>
      <c r="L501"/>
    </row>
    <row r="502" spans="3:12" x14ac:dyDescent="0.25">
      <c r="C502"/>
      <c r="D502"/>
      <c r="E502"/>
      <c r="F502"/>
      <c r="G502"/>
      <c r="H502"/>
      <c r="I502"/>
      <c r="J502"/>
      <c r="K502"/>
      <c r="L502"/>
    </row>
    <row r="503" spans="3:12" x14ac:dyDescent="0.25">
      <c r="C503"/>
      <c r="D503"/>
      <c r="E503"/>
      <c r="F503"/>
      <c r="G503"/>
      <c r="H503"/>
      <c r="I503"/>
      <c r="J503"/>
      <c r="K503"/>
      <c r="L503"/>
    </row>
    <row r="504" spans="3:12" x14ac:dyDescent="0.25">
      <c r="C504"/>
      <c r="D504"/>
      <c r="E504"/>
      <c r="F504"/>
      <c r="G504"/>
      <c r="H504"/>
      <c r="I504"/>
      <c r="J504"/>
      <c r="K504"/>
      <c r="L504"/>
    </row>
    <row r="505" spans="3:12" x14ac:dyDescent="0.25">
      <c r="C505"/>
      <c r="D505"/>
      <c r="E505"/>
      <c r="F505"/>
      <c r="G505"/>
      <c r="H505"/>
      <c r="I505"/>
      <c r="J505"/>
      <c r="K505"/>
      <c r="L505"/>
    </row>
    <row r="506" spans="3:12" x14ac:dyDescent="0.25">
      <c r="C506"/>
      <c r="D506"/>
      <c r="E506"/>
      <c r="F506"/>
      <c r="G506"/>
      <c r="H506"/>
      <c r="I506"/>
      <c r="J506"/>
      <c r="K506"/>
      <c r="L506"/>
    </row>
    <row r="507" spans="3:12" x14ac:dyDescent="0.25">
      <c r="C507"/>
      <c r="D507"/>
      <c r="E507"/>
      <c r="F507"/>
      <c r="G507"/>
      <c r="H507"/>
      <c r="I507"/>
      <c r="J507"/>
      <c r="K507"/>
      <c r="L507"/>
    </row>
    <row r="508" spans="3:12" x14ac:dyDescent="0.25">
      <c r="C508"/>
      <c r="D508"/>
      <c r="E508"/>
      <c r="F508"/>
      <c r="G508"/>
      <c r="H508"/>
      <c r="I508"/>
      <c r="J508"/>
      <c r="K508"/>
      <c r="L508"/>
    </row>
    <row r="509" spans="3:12" x14ac:dyDescent="0.25">
      <c r="C509"/>
      <c r="D509"/>
      <c r="E509"/>
      <c r="F509"/>
      <c r="G509"/>
      <c r="H509"/>
      <c r="I509"/>
      <c r="J509"/>
      <c r="K509"/>
      <c r="L509"/>
    </row>
    <row r="510" spans="3:12" x14ac:dyDescent="0.25">
      <c r="C510"/>
      <c r="D510"/>
      <c r="E510"/>
      <c r="F510"/>
      <c r="G510"/>
      <c r="H510"/>
      <c r="I510"/>
      <c r="J510"/>
      <c r="K510"/>
      <c r="L510"/>
    </row>
    <row r="511" spans="3:12" x14ac:dyDescent="0.25">
      <c r="C511"/>
      <c r="D511"/>
      <c r="E511"/>
      <c r="F511"/>
      <c r="G511"/>
      <c r="H511"/>
      <c r="I511"/>
      <c r="J511"/>
      <c r="K511"/>
      <c r="L511"/>
    </row>
    <row r="512" spans="3:12" x14ac:dyDescent="0.25">
      <c r="C512"/>
      <c r="D512"/>
      <c r="E512"/>
      <c r="F512"/>
      <c r="G512"/>
      <c r="H512"/>
      <c r="I512"/>
      <c r="J512"/>
      <c r="K512"/>
      <c r="L512"/>
    </row>
    <row r="513" spans="3:12" x14ac:dyDescent="0.25">
      <c r="C513"/>
      <c r="D513"/>
      <c r="E513"/>
      <c r="F513"/>
      <c r="G513"/>
      <c r="H513"/>
      <c r="I513"/>
      <c r="J513"/>
      <c r="K513"/>
      <c r="L513"/>
    </row>
    <row r="514" spans="3:12" x14ac:dyDescent="0.25">
      <c r="C514"/>
      <c r="D514"/>
      <c r="E514"/>
      <c r="F514"/>
      <c r="G514"/>
      <c r="H514"/>
      <c r="I514"/>
      <c r="J514"/>
      <c r="K514"/>
      <c r="L514"/>
    </row>
    <row r="515" spans="3:12" x14ac:dyDescent="0.25">
      <c r="C515"/>
      <c r="D515"/>
      <c r="E515"/>
      <c r="F515"/>
      <c r="G515"/>
      <c r="H515"/>
      <c r="I515"/>
      <c r="J515"/>
      <c r="K515"/>
      <c r="L515"/>
    </row>
    <row r="516" spans="3:12" x14ac:dyDescent="0.25">
      <c r="C516"/>
      <c r="D516"/>
      <c r="E516"/>
      <c r="F516"/>
      <c r="G516"/>
      <c r="H516"/>
      <c r="I516"/>
      <c r="J516"/>
      <c r="K516"/>
      <c r="L516"/>
    </row>
    <row r="517" spans="3:12" x14ac:dyDescent="0.25">
      <c r="C517"/>
      <c r="D517"/>
      <c r="E517"/>
      <c r="F517"/>
      <c r="G517"/>
      <c r="H517"/>
      <c r="I517"/>
      <c r="J517"/>
      <c r="K517"/>
      <c r="L517"/>
    </row>
    <row r="518" spans="3:12" x14ac:dyDescent="0.25">
      <c r="C518"/>
      <c r="D518"/>
      <c r="E518"/>
      <c r="F518"/>
      <c r="G518"/>
      <c r="H518"/>
      <c r="I518"/>
      <c r="J518"/>
      <c r="K518"/>
      <c r="L518"/>
    </row>
    <row r="519" spans="3:12" x14ac:dyDescent="0.25">
      <c r="C519"/>
      <c r="D519"/>
      <c r="E519"/>
      <c r="F519"/>
      <c r="G519"/>
      <c r="H519"/>
      <c r="I519"/>
      <c r="J519"/>
      <c r="K519"/>
      <c r="L519"/>
    </row>
    <row r="520" spans="3:12" x14ac:dyDescent="0.25">
      <c r="C520"/>
      <c r="D520"/>
      <c r="E520"/>
      <c r="F520"/>
      <c r="G520"/>
      <c r="H520"/>
      <c r="I520"/>
      <c r="J520"/>
      <c r="K520"/>
      <c r="L520"/>
    </row>
    <row r="521" spans="3:12" x14ac:dyDescent="0.25">
      <c r="C521"/>
      <c r="D521"/>
      <c r="E521"/>
      <c r="F521"/>
      <c r="G521"/>
      <c r="H521"/>
      <c r="I521"/>
      <c r="J521"/>
      <c r="K521"/>
      <c r="L521"/>
    </row>
    <row r="522" spans="3:12" x14ac:dyDescent="0.25">
      <c r="C522"/>
      <c r="D522"/>
      <c r="E522"/>
      <c r="F522"/>
      <c r="G522"/>
      <c r="H522"/>
      <c r="I522"/>
      <c r="J522"/>
      <c r="K522"/>
      <c r="L522"/>
    </row>
    <row r="523" spans="3:12" x14ac:dyDescent="0.25">
      <c r="C523"/>
      <c r="D523"/>
      <c r="E523"/>
      <c r="F523"/>
      <c r="G523"/>
      <c r="H523"/>
      <c r="I523"/>
      <c r="J523"/>
      <c r="K523"/>
      <c r="L523"/>
    </row>
    <row r="524" spans="3:12" x14ac:dyDescent="0.25">
      <c r="C524"/>
      <c r="D524"/>
      <c r="E524"/>
      <c r="F524"/>
      <c r="G524"/>
      <c r="H524"/>
      <c r="I524"/>
      <c r="J524"/>
      <c r="K524"/>
      <c r="L524"/>
    </row>
    <row r="525" spans="3:12" x14ac:dyDescent="0.25">
      <c r="C525"/>
      <c r="D525"/>
      <c r="E525"/>
      <c r="F525"/>
      <c r="G525"/>
      <c r="H525"/>
      <c r="I525"/>
      <c r="J525"/>
      <c r="K525"/>
      <c r="L525"/>
    </row>
    <row r="526" spans="3:12" x14ac:dyDescent="0.25">
      <c r="C526"/>
      <c r="D526"/>
      <c r="E526"/>
      <c r="F526"/>
      <c r="G526"/>
      <c r="H526"/>
      <c r="I526"/>
      <c r="J526"/>
      <c r="K526"/>
      <c r="L526"/>
    </row>
    <row r="527" spans="3:12" x14ac:dyDescent="0.25">
      <c r="C527"/>
      <c r="D527"/>
      <c r="E527"/>
      <c r="F527"/>
      <c r="G527"/>
      <c r="H527"/>
      <c r="I527"/>
      <c r="J527"/>
      <c r="K527"/>
      <c r="L527"/>
    </row>
    <row r="528" spans="3:12" x14ac:dyDescent="0.25">
      <c r="C528"/>
      <c r="D528"/>
      <c r="E528"/>
      <c r="F528"/>
      <c r="G528"/>
      <c r="H528"/>
      <c r="I528"/>
      <c r="J528"/>
      <c r="K528"/>
      <c r="L528"/>
    </row>
    <row r="529" spans="3:12" x14ac:dyDescent="0.25">
      <c r="C529"/>
      <c r="D529"/>
      <c r="E529"/>
      <c r="F529"/>
      <c r="G529"/>
      <c r="H529"/>
      <c r="I529"/>
      <c r="J529"/>
      <c r="K529"/>
      <c r="L529"/>
    </row>
    <row r="530" spans="3:12" x14ac:dyDescent="0.25">
      <c r="C530"/>
      <c r="D530"/>
      <c r="E530"/>
      <c r="F530"/>
      <c r="G530"/>
      <c r="H530"/>
      <c r="I530"/>
      <c r="J530"/>
      <c r="K530"/>
      <c r="L530"/>
    </row>
    <row r="531" spans="3:12" x14ac:dyDescent="0.25">
      <c r="C531"/>
      <c r="D531"/>
      <c r="E531"/>
      <c r="F531"/>
      <c r="G531"/>
      <c r="H531"/>
      <c r="I531"/>
      <c r="J531"/>
      <c r="K531"/>
      <c r="L531"/>
    </row>
    <row r="532" spans="3:12" x14ac:dyDescent="0.25">
      <c r="C532"/>
      <c r="D532"/>
      <c r="E532"/>
      <c r="F532"/>
      <c r="G532"/>
      <c r="H532"/>
      <c r="I532"/>
      <c r="J532"/>
      <c r="K532"/>
      <c r="L532"/>
    </row>
    <row r="533" spans="3:12" x14ac:dyDescent="0.25">
      <c r="C533"/>
      <c r="D533"/>
      <c r="E533"/>
      <c r="F533"/>
      <c r="G533"/>
      <c r="H533"/>
      <c r="I533"/>
      <c r="J533"/>
      <c r="K533"/>
      <c r="L533"/>
    </row>
    <row r="534" spans="3:12" x14ac:dyDescent="0.25">
      <c r="C534"/>
      <c r="D534"/>
      <c r="E534"/>
      <c r="F534"/>
      <c r="G534"/>
      <c r="H534"/>
      <c r="I534"/>
      <c r="J534"/>
      <c r="K534"/>
      <c r="L534"/>
    </row>
    <row r="535" spans="3:12" x14ac:dyDescent="0.25">
      <c r="C535"/>
      <c r="D535"/>
      <c r="E535"/>
      <c r="F535"/>
      <c r="G535"/>
      <c r="H535"/>
      <c r="I535"/>
      <c r="J535"/>
      <c r="K535"/>
      <c r="L535"/>
    </row>
    <row r="536" spans="3:12" x14ac:dyDescent="0.25">
      <c r="C536"/>
      <c r="D536"/>
      <c r="E536"/>
      <c r="F536"/>
      <c r="G536"/>
      <c r="H536"/>
      <c r="I536"/>
      <c r="J536"/>
      <c r="K536"/>
      <c r="L536"/>
    </row>
    <row r="537" spans="3:12" x14ac:dyDescent="0.25">
      <c r="C537"/>
      <c r="D537"/>
      <c r="E537"/>
      <c r="F537"/>
      <c r="G537"/>
      <c r="H537"/>
      <c r="I537"/>
      <c r="J537"/>
      <c r="K537"/>
      <c r="L537"/>
    </row>
    <row r="538" spans="3:12" x14ac:dyDescent="0.25">
      <c r="C538"/>
      <c r="D538"/>
      <c r="E538"/>
      <c r="F538"/>
      <c r="G538"/>
      <c r="H538"/>
      <c r="I538"/>
      <c r="J538"/>
      <c r="K538"/>
      <c r="L538"/>
    </row>
    <row r="539" spans="3:12" x14ac:dyDescent="0.25">
      <c r="C539"/>
      <c r="D539"/>
      <c r="E539"/>
      <c r="F539"/>
      <c r="G539"/>
      <c r="H539"/>
      <c r="I539"/>
      <c r="J539"/>
      <c r="K539"/>
      <c r="L539"/>
    </row>
    <row r="540" spans="3:12" x14ac:dyDescent="0.25">
      <c r="C540"/>
      <c r="D540"/>
      <c r="E540"/>
      <c r="F540"/>
      <c r="G540"/>
      <c r="H540"/>
      <c r="I540"/>
      <c r="J540"/>
      <c r="K540"/>
      <c r="L540"/>
    </row>
    <row r="541" spans="3:12" x14ac:dyDescent="0.25">
      <c r="C541"/>
      <c r="D541"/>
      <c r="E541"/>
      <c r="F541"/>
      <c r="G541"/>
      <c r="H541"/>
      <c r="I541"/>
      <c r="J541"/>
      <c r="K541"/>
      <c r="L541"/>
    </row>
    <row r="542" spans="3:12" x14ac:dyDescent="0.25">
      <c r="C542"/>
      <c r="D542"/>
      <c r="E542"/>
      <c r="F542"/>
      <c r="G542"/>
      <c r="H542"/>
      <c r="I542"/>
      <c r="J542"/>
      <c r="K542"/>
      <c r="L542"/>
    </row>
    <row r="543" spans="3:12" x14ac:dyDescent="0.25">
      <c r="C543"/>
      <c r="D543"/>
      <c r="E543"/>
      <c r="F543"/>
      <c r="G543"/>
      <c r="H543"/>
      <c r="I543"/>
      <c r="J543"/>
      <c r="K543"/>
      <c r="L543"/>
    </row>
    <row r="544" spans="3:12" x14ac:dyDescent="0.25">
      <c r="C544"/>
      <c r="D544"/>
      <c r="E544"/>
      <c r="F544"/>
      <c r="G544"/>
      <c r="H544"/>
      <c r="I544"/>
      <c r="J544"/>
      <c r="K544"/>
      <c r="L544"/>
    </row>
    <row r="545" spans="3:12" x14ac:dyDescent="0.25">
      <c r="C545"/>
      <c r="D545"/>
      <c r="E545"/>
      <c r="F545"/>
      <c r="G545"/>
      <c r="H545"/>
      <c r="I545"/>
      <c r="J545"/>
      <c r="K545"/>
      <c r="L545"/>
    </row>
    <row r="546" spans="3:12" x14ac:dyDescent="0.25">
      <c r="C546"/>
      <c r="D546"/>
      <c r="E546"/>
      <c r="F546"/>
      <c r="G546"/>
      <c r="H546"/>
      <c r="I546"/>
      <c r="J546"/>
      <c r="K546"/>
      <c r="L546"/>
    </row>
    <row r="547" spans="3:12" x14ac:dyDescent="0.25">
      <c r="C547"/>
      <c r="D547"/>
      <c r="E547"/>
      <c r="F547"/>
      <c r="G547"/>
      <c r="H547"/>
      <c r="I547"/>
      <c r="J547"/>
      <c r="K547"/>
      <c r="L547"/>
    </row>
    <row r="548" spans="3:12" x14ac:dyDescent="0.25">
      <c r="C548"/>
      <c r="D548"/>
      <c r="E548"/>
      <c r="F548"/>
      <c r="G548"/>
      <c r="H548"/>
      <c r="I548"/>
      <c r="J548"/>
      <c r="K548"/>
      <c r="L548"/>
    </row>
  </sheetData>
  <mergeCells count="29">
    <mergeCell ref="G5:H5"/>
    <mergeCell ref="E5:F5"/>
    <mergeCell ref="C5:D5"/>
    <mergeCell ref="AO5:AP5"/>
    <mergeCell ref="AM5:AN5"/>
    <mergeCell ref="AK5:AL5"/>
    <mergeCell ref="AI5:AJ5"/>
    <mergeCell ref="AG5:AH5"/>
    <mergeCell ref="S5:T5"/>
    <mergeCell ref="Q5:R5"/>
    <mergeCell ref="O5:P5"/>
    <mergeCell ref="M5:N5"/>
    <mergeCell ref="K5:L5"/>
    <mergeCell ref="AE5:AF5"/>
    <mergeCell ref="BE5:BE6"/>
    <mergeCell ref="BC5:BD5"/>
    <mergeCell ref="BA5:BB5"/>
    <mergeCell ref="AY5:AZ5"/>
    <mergeCell ref="AW5:AX5"/>
    <mergeCell ref="BF5:BF6"/>
    <mergeCell ref="AU5:AV5"/>
    <mergeCell ref="AS5:AT5"/>
    <mergeCell ref="AQ5:AR5"/>
    <mergeCell ref="AA5:AB5"/>
    <mergeCell ref="I5:J5"/>
    <mergeCell ref="AC5:AD5"/>
    <mergeCell ref="Y5:Z5"/>
    <mergeCell ref="W5:X5"/>
    <mergeCell ref="U5:V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3:T19"/>
  <sheetViews>
    <sheetView workbookViewId="0">
      <selection activeCell="A3" sqref="A3:T19"/>
      <pivotSelection pane="bottomRight" showHeader="1" activeRow="2" click="1" r:id="rId1">
        <pivotArea type="all" dataOnly="0" outline="0" fieldPosition="0"/>
      </pivotSelection>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2.85546875" bestFit="1" customWidth="1"/>
    <col min="19" max="19" width="12.28515625" bestFit="1" customWidth="1"/>
    <col min="20" max="21" width="11.28515625" bestFit="1" customWidth="1"/>
  </cols>
  <sheetData>
    <row r="3" spans="1:20" x14ac:dyDescent="0.25">
      <c r="A3" s="1" t="s">
        <v>100</v>
      </c>
      <c r="B3" s="1" t="s">
        <v>102</v>
      </c>
    </row>
    <row r="4" spans="1:20" x14ac:dyDescent="0.25">
      <c r="A4" s="1" t="s">
        <v>98</v>
      </c>
      <c r="B4" t="s">
        <v>1</v>
      </c>
      <c r="C4" t="s">
        <v>36</v>
      </c>
      <c r="D4" t="s">
        <v>39</v>
      </c>
      <c r="E4" t="s">
        <v>47</v>
      </c>
      <c r="F4" t="s">
        <v>54</v>
      </c>
      <c r="G4" t="s">
        <v>55</v>
      </c>
      <c r="H4" t="s">
        <v>58</v>
      </c>
      <c r="I4" t="s">
        <v>67</v>
      </c>
      <c r="J4" t="s">
        <v>74</v>
      </c>
      <c r="K4" t="s">
        <v>77</v>
      </c>
      <c r="L4" t="s">
        <v>79</v>
      </c>
      <c r="M4" t="s">
        <v>80</v>
      </c>
      <c r="N4" t="s">
        <v>83</v>
      </c>
      <c r="O4" t="s">
        <v>87</v>
      </c>
      <c r="P4" t="s">
        <v>91</v>
      </c>
      <c r="Q4" t="s">
        <v>93</v>
      </c>
      <c r="R4" t="s">
        <v>527</v>
      </c>
      <c r="S4" t="s">
        <v>529</v>
      </c>
      <c r="T4" t="s">
        <v>99</v>
      </c>
    </row>
    <row r="5" spans="1:20" x14ac:dyDescent="0.25">
      <c r="A5" s="2" t="s">
        <v>584</v>
      </c>
      <c r="B5" s="41">
        <v>39</v>
      </c>
      <c r="C5" s="41"/>
      <c r="D5" s="41"/>
      <c r="E5" s="41"/>
      <c r="F5" s="41">
        <v>37</v>
      </c>
      <c r="G5" s="41">
        <v>118.85</v>
      </c>
      <c r="H5" s="41">
        <v>647.5</v>
      </c>
      <c r="I5" s="41"/>
      <c r="J5" s="41"/>
      <c r="K5" s="41"/>
      <c r="L5" s="41">
        <v>32.5</v>
      </c>
      <c r="M5" s="41"/>
      <c r="N5" s="41">
        <v>16</v>
      </c>
      <c r="O5" s="41">
        <v>15.05</v>
      </c>
      <c r="P5" s="41">
        <v>840</v>
      </c>
      <c r="Q5" s="41">
        <v>616.5</v>
      </c>
      <c r="R5" s="41"/>
      <c r="S5" s="41"/>
      <c r="T5" s="41">
        <v>2362.4</v>
      </c>
    </row>
    <row r="6" spans="1:20" x14ac:dyDescent="0.25">
      <c r="A6" s="2" t="s">
        <v>579</v>
      </c>
      <c r="B6" s="41">
        <v>127</v>
      </c>
      <c r="C6" s="41"/>
      <c r="D6" s="41"/>
      <c r="E6" s="41">
        <v>113</v>
      </c>
      <c r="F6" s="41">
        <v>138</v>
      </c>
      <c r="G6" s="41"/>
      <c r="H6" s="41"/>
      <c r="I6" s="41">
        <v>139</v>
      </c>
      <c r="J6" s="41">
        <v>77</v>
      </c>
      <c r="K6" s="41">
        <v>0</v>
      </c>
      <c r="L6" s="41">
        <v>75</v>
      </c>
      <c r="M6" s="41">
        <v>52</v>
      </c>
      <c r="N6" s="41">
        <v>143</v>
      </c>
      <c r="O6" s="41">
        <v>1</v>
      </c>
      <c r="P6" s="41"/>
      <c r="Q6" s="41">
        <v>33</v>
      </c>
      <c r="R6" s="41"/>
      <c r="S6" s="41"/>
      <c r="T6" s="41">
        <v>898</v>
      </c>
    </row>
    <row r="7" spans="1:20" x14ac:dyDescent="0.25">
      <c r="A7" s="2" t="s">
        <v>6</v>
      </c>
      <c r="B7" s="41">
        <v>203</v>
      </c>
      <c r="C7" s="41"/>
      <c r="D7" s="41">
        <v>126</v>
      </c>
      <c r="E7" s="41">
        <v>274</v>
      </c>
      <c r="F7" s="41">
        <v>265</v>
      </c>
      <c r="G7" s="41">
        <v>67.5</v>
      </c>
      <c r="H7" s="41"/>
      <c r="I7" s="41">
        <v>212</v>
      </c>
      <c r="J7" s="41">
        <v>42.5</v>
      </c>
      <c r="K7" s="41">
        <v>179</v>
      </c>
      <c r="L7" s="41">
        <v>258</v>
      </c>
      <c r="M7" s="41">
        <v>7</v>
      </c>
      <c r="N7" s="41">
        <v>165</v>
      </c>
      <c r="O7" s="41"/>
      <c r="P7" s="41"/>
      <c r="Q7" s="41">
        <v>8</v>
      </c>
      <c r="R7" s="41">
        <v>11</v>
      </c>
      <c r="S7" s="41"/>
      <c r="T7" s="41">
        <v>1818</v>
      </c>
    </row>
    <row r="8" spans="1:20" x14ac:dyDescent="0.25">
      <c r="A8" s="2" t="s">
        <v>129</v>
      </c>
      <c r="B8" s="41">
        <v>53.5</v>
      </c>
      <c r="C8" s="41"/>
      <c r="D8" s="41">
        <v>4.5</v>
      </c>
      <c r="E8" s="41">
        <v>106.5</v>
      </c>
      <c r="F8" s="41">
        <v>126.5</v>
      </c>
      <c r="G8" s="41"/>
      <c r="H8" s="41"/>
      <c r="I8" s="41">
        <v>45</v>
      </c>
      <c r="J8" s="41"/>
      <c r="K8" s="41"/>
      <c r="L8" s="41">
        <v>22</v>
      </c>
      <c r="M8" s="41">
        <v>87</v>
      </c>
      <c r="N8" s="41">
        <v>86</v>
      </c>
      <c r="O8" s="41"/>
      <c r="P8" s="41"/>
      <c r="Q8" s="41">
        <v>7</v>
      </c>
      <c r="R8" s="41"/>
      <c r="S8" s="41"/>
      <c r="T8" s="41">
        <v>538</v>
      </c>
    </row>
    <row r="9" spans="1:20" x14ac:dyDescent="0.25">
      <c r="A9" s="2" t="s">
        <v>586</v>
      </c>
      <c r="B9" s="41"/>
      <c r="C9" s="41"/>
      <c r="D9" s="41"/>
      <c r="E9" s="41">
        <v>14</v>
      </c>
      <c r="F9" s="41"/>
      <c r="G9" s="41"/>
      <c r="H9" s="41"/>
      <c r="I9" s="41">
        <v>5</v>
      </c>
      <c r="J9" s="41"/>
      <c r="K9" s="41"/>
      <c r="L9" s="41">
        <v>5</v>
      </c>
      <c r="M9" s="41"/>
      <c r="N9" s="41">
        <v>48</v>
      </c>
      <c r="O9" s="41"/>
      <c r="P9" s="41"/>
      <c r="Q9" s="41"/>
      <c r="R9" s="41"/>
      <c r="S9" s="41"/>
      <c r="T9" s="41">
        <v>72</v>
      </c>
    </row>
    <row r="10" spans="1:20" x14ac:dyDescent="0.25">
      <c r="A10" s="2" t="s">
        <v>590</v>
      </c>
      <c r="B10" s="41"/>
      <c r="C10" s="41"/>
      <c r="D10" s="41"/>
      <c r="E10" s="41"/>
      <c r="F10" s="41"/>
      <c r="G10" s="41"/>
      <c r="H10" s="41"/>
      <c r="I10" s="41"/>
      <c r="J10" s="41"/>
      <c r="K10" s="41"/>
      <c r="L10" s="41"/>
      <c r="M10" s="41">
        <v>1</v>
      </c>
      <c r="N10" s="41"/>
      <c r="O10" s="41"/>
      <c r="P10" s="41"/>
      <c r="Q10" s="41"/>
      <c r="R10" s="41"/>
      <c r="S10" s="41"/>
      <c r="T10" s="41">
        <v>1</v>
      </c>
    </row>
    <row r="11" spans="1:20" x14ac:dyDescent="0.25">
      <c r="A11" s="2" t="s">
        <v>582</v>
      </c>
      <c r="B11" s="41">
        <v>41.5</v>
      </c>
      <c r="C11" s="41"/>
      <c r="D11" s="41">
        <v>42.5</v>
      </c>
      <c r="E11" s="41">
        <v>198</v>
      </c>
      <c r="F11" s="41">
        <v>219</v>
      </c>
      <c r="G11" s="41">
        <v>18.5</v>
      </c>
      <c r="H11" s="41"/>
      <c r="I11" s="41">
        <v>182</v>
      </c>
      <c r="J11" s="41">
        <v>60</v>
      </c>
      <c r="K11" s="41">
        <v>5.5</v>
      </c>
      <c r="L11" s="41">
        <v>58.5</v>
      </c>
      <c r="M11" s="41">
        <v>38</v>
      </c>
      <c r="N11" s="41">
        <v>245</v>
      </c>
      <c r="O11" s="41"/>
      <c r="P11" s="41"/>
      <c r="Q11" s="41"/>
      <c r="R11" s="41"/>
      <c r="S11" s="41"/>
      <c r="T11" s="41">
        <v>1108.5</v>
      </c>
    </row>
    <row r="12" spans="1:20" x14ac:dyDescent="0.25">
      <c r="A12" s="2" t="s">
        <v>588</v>
      </c>
      <c r="B12" s="41"/>
      <c r="C12" s="41"/>
      <c r="D12" s="41"/>
      <c r="E12" s="41"/>
      <c r="F12" s="41"/>
      <c r="G12" s="41">
        <v>9.8000000000000007</v>
      </c>
      <c r="H12" s="41"/>
      <c r="I12" s="41"/>
      <c r="J12" s="41"/>
      <c r="K12" s="41"/>
      <c r="L12" s="41"/>
      <c r="M12" s="41"/>
      <c r="N12" s="41"/>
      <c r="O12" s="41"/>
      <c r="P12" s="41"/>
      <c r="Q12" s="41"/>
      <c r="R12" s="41"/>
      <c r="S12" s="41">
        <v>40</v>
      </c>
      <c r="T12" s="41">
        <v>49.8</v>
      </c>
    </row>
    <row r="13" spans="1:20" x14ac:dyDescent="0.25">
      <c r="A13" s="2" t="s">
        <v>589</v>
      </c>
      <c r="B13" s="41"/>
      <c r="C13" s="41"/>
      <c r="D13" s="41"/>
      <c r="E13" s="41"/>
      <c r="F13" s="41"/>
      <c r="G13" s="41"/>
      <c r="H13" s="41"/>
      <c r="I13" s="41"/>
      <c r="J13" s="41"/>
      <c r="K13" s="41"/>
      <c r="L13" s="41">
        <v>11</v>
      </c>
      <c r="M13" s="41"/>
      <c r="N13" s="41"/>
      <c r="O13" s="41"/>
      <c r="P13" s="41"/>
      <c r="Q13" s="41"/>
      <c r="R13" s="41"/>
      <c r="S13" s="41"/>
      <c r="T13" s="41">
        <v>11</v>
      </c>
    </row>
    <row r="14" spans="1:20" x14ac:dyDescent="0.25">
      <c r="A14" s="2" t="s">
        <v>25</v>
      </c>
      <c r="B14" s="41">
        <v>76.5</v>
      </c>
      <c r="C14" s="41"/>
      <c r="D14" s="41">
        <v>25.5</v>
      </c>
      <c r="E14" s="41"/>
      <c r="F14" s="41"/>
      <c r="G14" s="41">
        <v>95.5</v>
      </c>
      <c r="H14" s="41"/>
      <c r="I14" s="41"/>
      <c r="J14" s="41">
        <v>102.5</v>
      </c>
      <c r="K14" s="41">
        <v>322.05</v>
      </c>
      <c r="L14" s="41">
        <v>67.5</v>
      </c>
      <c r="M14" s="41">
        <v>3</v>
      </c>
      <c r="N14" s="41"/>
      <c r="O14" s="41">
        <v>219.35</v>
      </c>
      <c r="P14" s="41"/>
      <c r="Q14" s="41"/>
      <c r="R14" s="41"/>
      <c r="S14" s="41"/>
      <c r="T14" s="41">
        <v>911.9</v>
      </c>
    </row>
    <row r="15" spans="1:20" x14ac:dyDescent="0.25">
      <c r="A15" s="2" t="s">
        <v>580</v>
      </c>
      <c r="B15" s="41">
        <v>116.5</v>
      </c>
      <c r="C15" s="41">
        <v>477.5</v>
      </c>
      <c r="D15" s="41">
        <v>106</v>
      </c>
      <c r="E15" s="41"/>
      <c r="F15" s="41"/>
      <c r="G15" s="41">
        <v>87.6</v>
      </c>
      <c r="H15" s="41"/>
      <c r="I15" s="41">
        <v>60</v>
      </c>
      <c r="J15" s="41">
        <v>173.5</v>
      </c>
      <c r="K15" s="41">
        <v>46</v>
      </c>
      <c r="L15" s="41">
        <v>113</v>
      </c>
      <c r="M15" s="41">
        <v>345.5</v>
      </c>
      <c r="N15" s="41"/>
      <c r="O15" s="41">
        <v>3</v>
      </c>
      <c r="P15" s="41"/>
      <c r="Q15" s="41">
        <v>14</v>
      </c>
      <c r="R15" s="41"/>
      <c r="S15" s="41"/>
      <c r="T15" s="41">
        <v>1542.6</v>
      </c>
    </row>
    <row r="16" spans="1:20" x14ac:dyDescent="0.25">
      <c r="A16" s="2" t="s">
        <v>585</v>
      </c>
      <c r="B16" s="41">
        <v>11</v>
      </c>
      <c r="C16" s="41">
        <v>240</v>
      </c>
      <c r="D16" s="41">
        <v>6</v>
      </c>
      <c r="E16" s="41"/>
      <c r="F16" s="41"/>
      <c r="G16" s="41"/>
      <c r="H16" s="41"/>
      <c r="I16" s="41"/>
      <c r="J16" s="41"/>
      <c r="K16" s="41"/>
      <c r="L16" s="41"/>
      <c r="M16" s="41">
        <v>7</v>
      </c>
      <c r="N16" s="41"/>
      <c r="O16" s="41"/>
      <c r="P16" s="41"/>
      <c r="Q16" s="41"/>
      <c r="R16" s="41"/>
      <c r="S16" s="41"/>
      <c r="T16" s="41">
        <v>264</v>
      </c>
    </row>
    <row r="17" spans="1:20" x14ac:dyDescent="0.25">
      <c r="A17" s="2" t="s">
        <v>581</v>
      </c>
      <c r="B17" s="41">
        <v>178.4</v>
      </c>
      <c r="C17" s="41"/>
      <c r="D17" s="41">
        <v>375</v>
      </c>
      <c r="E17" s="41">
        <v>118.5</v>
      </c>
      <c r="F17" s="41">
        <v>32</v>
      </c>
      <c r="G17" s="41">
        <v>103.65</v>
      </c>
      <c r="H17" s="41">
        <v>46.5</v>
      </c>
      <c r="I17" s="41">
        <v>59</v>
      </c>
      <c r="J17" s="41">
        <v>356</v>
      </c>
      <c r="K17" s="41">
        <v>39.9</v>
      </c>
      <c r="L17" s="41">
        <v>111.5</v>
      </c>
      <c r="M17" s="41">
        <v>48.5</v>
      </c>
      <c r="N17" s="41">
        <v>98</v>
      </c>
      <c r="O17" s="41">
        <v>72</v>
      </c>
      <c r="P17" s="41"/>
      <c r="Q17" s="41">
        <v>70</v>
      </c>
      <c r="R17" s="41"/>
      <c r="S17" s="41"/>
      <c r="T17" s="41">
        <v>1708.95</v>
      </c>
    </row>
    <row r="18" spans="1:20" x14ac:dyDescent="0.25">
      <c r="A18" s="2" t="s">
        <v>583</v>
      </c>
      <c r="B18" s="41">
        <v>39.5</v>
      </c>
      <c r="C18" s="41"/>
      <c r="D18" s="41">
        <v>2</v>
      </c>
      <c r="E18" s="41"/>
      <c r="F18" s="41"/>
      <c r="G18" s="41">
        <v>34</v>
      </c>
      <c r="H18" s="41"/>
      <c r="I18" s="41">
        <v>83</v>
      </c>
      <c r="J18" s="41"/>
      <c r="K18" s="41"/>
      <c r="L18" s="41">
        <v>51</v>
      </c>
      <c r="M18" s="41">
        <v>272</v>
      </c>
      <c r="N18" s="41">
        <v>28</v>
      </c>
      <c r="O18" s="41"/>
      <c r="P18" s="41"/>
      <c r="Q18" s="41">
        <v>10</v>
      </c>
      <c r="R18" s="41"/>
      <c r="S18" s="41"/>
      <c r="T18" s="41">
        <v>519.5</v>
      </c>
    </row>
    <row r="19" spans="1:20" x14ac:dyDescent="0.25">
      <c r="A19" s="2" t="s">
        <v>99</v>
      </c>
      <c r="B19" s="41">
        <v>885.9</v>
      </c>
      <c r="C19" s="41">
        <v>717.5</v>
      </c>
      <c r="D19" s="41">
        <v>687.5</v>
      </c>
      <c r="E19" s="41">
        <v>824</v>
      </c>
      <c r="F19" s="41">
        <v>817.5</v>
      </c>
      <c r="G19" s="41">
        <v>535.4</v>
      </c>
      <c r="H19" s="41">
        <v>694</v>
      </c>
      <c r="I19" s="41">
        <v>785</v>
      </c>
      <c r="J19" s="41">
        <v>811.5</v>
      </c>
      <c r="K19" s="41">
        <v>592.44999999999993</v>
      </c>
      <c r="L19" s="41">
        <v>805</v>
      </c>
      <c r="M19" s="41">
        <v>861</v>
      </c>
      <c r="N19" s="41">
        <v>829</v>
      </c>
      <c r="O19" s="41">
        <v>310.39999999999998</v>
      </c>
      <c r="P19" s="41">
        <v>840</v>
      </c>
      <c r="Q19" s="41">
        <v>758.5</v>
      </c>
      <c r="R19" s="41">
        <v>11</v>
      </c>
      <c r="S19" s="41">
        <v>40</v>
      </c>
      <c r="T19" s="41">
        <v>11805.65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4:U34"/>
  <sheetViews>
    <sheetView workbookViewId="0">
      <selection activeCell="D4" sqref="D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2.85546875" bestFit="1" customWidth="1"/>
    <col min="19" max="19" width="12.28515625" bestFit="1" customWidth="1"/>
    <col min="20" max="20" width="7.28515625" bestFit="1" customWidth="1"/>
    <col min="21" max="21" width="11.28515625" bestFit="1" customWidth="1"/>
  </cols>
  <sheetData>
    <row r="4" spans="1:21" x14ac:dyDescent="0.25">
      <c r="A4" s="1" t="s">
        <v>100</v>
      </c>
      <c r="B4" s="1" t="s">
        <v>102</v>
      </c>
    </row>
    <row r="5" spans="1:21" x14ac:dyDescent="0.25">
      <c r="A5" s="1" t="s">
        <v>98</v>
      </c>
      <c r="B5" t="s">
        <v>1</v>
      </c>
      <c r="C5" t="s">
        <v>36</v>
      </c>
      <c r="D5" t="s">
        <v>39</v>
      </c>
      <c r="E5" t="s">
        <v>47</v>
      </c>
      <c r="F5" t="s">
        <v>54</v>
      </c>
      <c r="G5" t="s">
        <v>55</v>
      </c>
      <c r="H5" t="s">
        <v>58</v>
      </c>
      <c r="I5" t="s">
        <v>67</v>
      </c>
      <c r="J5" t="s">
        <v>74</v>
      </c>
      <c r="K5" t="s">
        <v>77</v>
      </c>
      <c r="L5" t="s">
        <v>79</v>
      </c>
      <c r="M5" t="s">
        <v>80</v>
      </c>
      <c r="N5" t="s">
        <v>83</v>
      </c>
      <c r="O5" t="s">
        <v>87</v>
      </c>
      <c r="P5" t="s">
        <v>91</v>
      </c>
      <c r="Q5" t="s">
        <v>93</v>
      </c>
      <c r="R5" t="s">
        <v>527</v>
      </c>
      <c r="S5" t="s">
        <v>529</v>
      </c>
      <c r="T5" t="s">
        <v>559</v>
      </c>
      <c r="U5" t="s">
        <v>99</v>
      </c>
    </row>
    <row r="6" spans="1:21" x14ac:dyDescent="0.25">
      <c r="A6" s="2" t="s">
        <v>64</v>
      </c>
      <c r="B6" s="41"/>
      <c r="C6" s="41"/>
      <c r="D6" s="41"/>
      <c r="E6" s="41"/>
      <c r="F6" s="41"/>
      <c r="G6" s="41">
        <v>3</v>
      </c>
      <c r="H6" s="41">
        <v>310.5</v>
      </c>
      <c r="I6" s="41"/>
      <c r="J6" s="41"/>
      <c r="K6" s="41"/>
      <c r="L6" s="41"/>
      <c r="M6" s="41"/>
      <c r="N6" s="41"/>
      <c r="O6" s="41">
        <v>1</v>
      </c>
      <c r="P6" s="41">
        <v>624</v>
      </c>
      <c r="Q6" s="41">
        <v>56</v>
      </c>
      <c r="R6" s="41"/>
      <c r="S6" s="41"/>
      <c r="T6" s="41"/>
      <c r="U6" s="41">
        <v>994.5</v>
      </c>
    </row>
    <row r="7" spans="1:21" x14ac:dyDescent="0.25">
      <c r="A7" s="2" t="s">
        <v>8</v>
      </c>
      <c r="B7" s="41">
        <v>49</v>
      </c>
      <c r="C7" s="41"/>
      <c r="D7" s="41">
        <v>156.5</v>
      </c>
      <c r="E7" s="41">
        <v>19</v>
      </c>
      <c r="F7" s="41">
        <v>2.5</v>
      </c>
      <c r="G7" s="41">
        <v>12</v>
      </c>
      <c r="H7" s="41"/>
      <c r="I7" s="41">
        <v>46</v>
      </c>
      <c r="J7" s="41">
        <v>115</v>
      </c>
      <c r="K7" s="41">
        <v>35</v>
      </c>
      <c r="L7" s="41">
        <v>19</v>
      </c>
      <c r="M7" s="41">
        <v>21</v>
      </c>
      <c r="N7" s="41">
        <v>99</v>
      </c>
      <c r="O7" s="41">
        <v>1</v>
      </c>
      <c r="P7" s="41"/>
      <c r="Q7" s="41"/>
      <c r="R7" s="41"/>
      <c r="S7" s="41"/>
      <c r="T7" s="41"/>
      <c r="U7" s="41">
        <v>575</v>
      </c>
    </row>
    <row r="8" spans="1:21" x14ac:dyDescent="0.25">
      <c r="A8" s="2" t="s">
        <v>2</v>
      </c>
      <c r="B8" s="41">
        <v>65</v>
      </c>
      <c r="C8" s="41"/>
      <c r="D8" s="41">
        <v>114</v>
      </c>
      <c r="E8" s="41">
        <v>253</v>
      </c>
      <c r="F8" s="41">
        <v>220</v>
      </c>
      <c r="G8" s="41"/>
      <c r="H8" s="41"/>
      <c r="I8" s="41"/>
      <c r="J8" s="41">
        <v>2.5</v>
      </c>
      <c r="K8" s="41">
        <v>58</v>
      </c>
      <c r="L8" s="41">
        <v>5</v>
      </c>
      <c r="M8" s="41">
        <v>112</v>
      </c>
      <c r="N8" s="41">
        <v>16</v>
      </c>
      <c r="O8" s="41"/>
      <c r="P8" s="41"/>
      <c r="Q8" s="41"/>
      <c r="R8" s="41"/>
      <c r="S8" s="41"/>
      <c r="T8" s="41"/>
      <c r="U8" s="41">
        <v>845.5</v>
      </c>
    </row>
    <row r="9" spans="1:21" x14ac:dyDescent="0.25">
      <c r="A9" s="2" t="s">
        <v>38</v>
      </c>
      <c r="B9" s="41">
        <v>56</v>
      </c>
      <c r="C9" s="41">
        <v>435</v>
      </c>
      <c r="D9" s="41">
        <v>74.5</v>
      </c>
      <c r="E9" s="41">
        <v>15</v>
      </c>
      <c r="F9" s="41"/>
      <c r="G9" s="41">
        <v>100.9</v>
      </c>
      <c r="H9" s="41"/>
      <c r="I9" s="41">
        <v>86</v>
      </c>
      <c r="J9" s="41"/>
      <c r="K9" s="41">
        <v>0</v>
      </c>
      <c r="L9" s="41">
        <v>51</v>
      </c>
      <c r="M9" s="41">
        <v>406</v>
      </c>
      <c r="N9" s="41">
        <v>54</v>
      </c>
      <c r="O9" s="41"/>
      <c r="P9" s="41"/>
      <c r="Q9" s="41">
        <v>10</v>
      </c>
      <c r="R9" s="41"/>
      <c r="S9" s="41"/>
      <c r="T9" s="41"/>
      <c r="U9" s="41">
        <v>1288.4000000000001</v>
      </c>
    </row>
    <row r="10" spans="1:21" x14ac:dyDescent="0.25">
      <c r="A10" s="2" t="s">
        <v>13</v>
      </c>
      <c r="B10" s="41">
        <v>86.5</v>
      </c>
      <c r="C10" s="41">
        <v>6.5</v>
      </c>
      <c r="D10" s="41">
        <v>15</v>
      </c>
      <c r="E10" s="41"/>
      <c r="F10" s="41">
        <v>3</v>
      </c>
      <c r="G10" s="41"/>
      <c r="H10" s="41"/>
      <c r="I10" s="41"/>
      <c r="J10" s="41"/>
      <c r="K10" s="41">
        <v>6.8</v>
      </c>
      <c r="L10" s="41"/>
      <c r="M10" s="41">
        <v>7</v>
      </c>
      <c r="N10" s="41"/>
      <c r="O10" s="41"/>
      <c r="P10" s="41"/>
      <c r="Q10" s="41">
        <v>11</v>
      </c>
      <c r="R10" s="41"/>
      <c r="S10" s="41"/>
      <c r="T10" s="41"/>
      <c r="U10" s="41">
        <v>135.80000000000001</v>
      </c>
    </row>
    <row r="11" spans="1:21" x14ac:dyDescent="0.25">
      <c r="A11" s="2" t="s">
        <v>50</v>
      </c>
      <c r="B11" s="41"/>
      <c r="C11" s="41"/>
      <c r="D11" s="41"/>
      <c r="E11" s="41">
        <v>22</v>
      </c>
      <c r="F11" s="41"/>
      <c r="G11" s="41"/>
      <c r="H11" s="41"/>
      <c r="I11" s="41"/>
      <c r="J11" s="41"/>
      <c r="K11" s="41"/>
      <c r="L11" s="41"/>
      <c r="M11" s="41"/>
      <c r="N11" s="41"/>
      <c r="O11" s="41"/>
      <c r="P11" s="41"/>
      <c r="Q11" s="41"/>
      <c r="R11" s="41"/>
      <c r="S11" s="41"/>
      <c r="T11" s="41"/>
      <c r="U11" s="41">
        <v>22</v>
      </c>
    </row>
    <row r="12" spans="1:21" x14ac:dyDescent="0.25">
      <c r="A12" s="2" t="s">
        <v>18</v>
      </c>
      <c r="B12" s="41">
        <v>65.5</v>
      </c>
      <c r="C12" s="41"/>
      <c r="D12" s="41">
        <v>124</v>
      </c>
      <c r="E12" s="41">
        <v>253</v>
      </c>
      <c r="F12" s="41">
        <v>281</v>
      </c>
      <c r="G12" s="41">
        <v>44</v>
      </c>
      <c r="H12" s="41"/>
      <c r="I12" s="41"/>
      <c r="J12" s="41">
        <v>5</v>
      </c>
      <c r="K12" s="41">
        <v>410.75</v>
      </c>
      <c r="L12" s="41"/>
      <c r="M12" s="41">
        <v>99.5</v>
      </c>
      <c r="N12" s="41"/>
      <c r="O12" s="41">
        <v>131.5</v>
      </c>
      <c r="P12" s="41"/>
      <c r="Q12" s="41">
        <v>1</v>
      </c>
      <c r="R12" s="41"/>
      <c r="S12" s="41"/>
      <c r="T12" s="41"/>
      <c r="U12" s="41">
        <v>1415.25</v>
      </c>
    </row>
    <row r="13" spans="1:21" x14ac:dyDescent="0.25">
      <c r="A13" s="2" t="s">
        <v>57</v>
      </c>
      <c r="B13" s="41"/>
      <c r="C13" s="41"/>
      <c r="D13" s="41">
        <v>2</v>
      </c>
      <c r="E13" s="41"/>
      <c r="F13" s="41"/>
      <c r="G13" s="41">
        <v>128.5</v>
      </c>
      <c r="H13" s="41"/>
      <c r="I13" s="41">
        <v>4</v>
      </c>
      <c r="J13" s="41">
        <v>49.5</v>
      </c>
      <c r="K13" s="41">
        <v>5</v>
      </c>
      <c r="L13" s="41">
        <v>15.5</v>
      </c>
      <c r="M13" s="41"/>
      <c r="N13" s="41">
        <v>1</v>
      </c>
      <c r="O13" s="41"/>
      <c r="P13" s="41"/>
      <c r="Q13" s="41"/>
      <c r="R13" s="41"/>
      <c r="S13" s="41"/>
      <c r="T13" s="41"/>
      <c r="U13" s="41">
        <v>205.5</v>
      </c>
    </row>
    <row r="14" spans="1:21" x14ac:dyDescent="0.25">
      <c r="A14" s="2" t="s">
        <v>90</v>
      </c>
      <c r="B14" s="41"/>
      <c r="C14" s="41"/>
      <c r="D14" s="41"/>
      <c r="E14" s="41"/>
      <c r="F14" s="41"/>
      <c r="G14" s="41"/>
      <c r="H14" s="41"/>
      <c r="I14" s="41"/>
      <c r="J14" s="41">
        <v>6.5</v>
      </c>
      <c r="K14" s="41"/>
      <c r="L14" s="41"/>
      <c r="M14" s="41"/>
      <c r="N14" s="41"/>
      <c r="O14" s="41">
        <v>64</v>
      </c>
      <c r="P14" s="41"/>
      <c r="Q14" s="41"/>
      <c r="R14" s="41"/>
      <c r="S14" s="41"/>
      <c r="T14" s="41"/>
      <c r="U14" s="41">
        <v>70.5</v>
      </c>
    </row>
    <row r="15" spans="1:21" x14ac:dyDescent="0.25">
      <c r="A15" s="2" t="s">
        <v>34</v>
      </c>
      <c r="B15" s="41">
        <v>63.5</v>
      </c>
      <c r="C15" s="41"/>
      <c r="D15" s="41">
        <v>9</v>
      </c>
      <c r="E15" s="41">
        <v>38</v>
      </c>
      <c r="F15" s="41">
        <v>56</v>
      </c>
      <c r="G15" s="41">
        <v>24</v>
      </c>
      <c r="H15" s="41">
        <v>3</v>
      </c>
      <c r="I15" s="41">
        <v>57</v>
      </c>
      <c r="J15" s="41">
        <v>57</v>
      </c>
      <c r="K15" s="41">
        <v>12</v>
      </c>
      <c r="L15" s="41">
        <v>58.5</v>
      </c>
      <c r="M15" s="41">
        <v>16</v>
      </c>
      <c r="N15" s="41">
        <v>96</v>
      </c>
      <c r="O15" s="41">
        <v>8</v>
      </c>
      <c r="P15" s="41"/>
      <c r="Q15" s="41">
        <v>19</v>
      </c>
      <c r="R15" s="41"/>
      <c r="S15" s="41"/>
      <c r="T15" s="41"/>
      <c r="U15" s="41">
        <v>517</v>
      </c>
    </row>
    <row r="16" spans="1:21" x14ac:dyDescent="0.25">
      <c r="A16" s="2" t="s">
        <v>61</v>
      </c>
      <c r="B16" s="41"/>
      <c r="C16" s="41"/>
      <c r="D16" s="41"/>
      <c r="E16" s="41"/>
      <c r="F16" s="41"/>
      <c r="G16" s="41"/>
      <c r="H16" s="41">
        <v>212</v>
      </c>
      <c r="I16" s="41"/>
      <c r="J16" s="41"/>
      <c r="K16" s="41"/>
      <c r="L16" s="41"/>
      <c r="M16" s="41"/>
      <c r="N16" s="41"/>
      <c r="O16" s="41"/>
      <c r="P16" s="41"/>
      <c r="Q16" s="41">
        <v>4</v>
      </c>
      <c r="R16" s="41"/>
      <c r="S16" s="41"/>
      <c r="T16" s="41"/>
      <c r="U16" s="41">
        <v>216</v>
      </c>
    </row>
    <row r="17" spans="1:21" x14ac:dyDescent="0.25">
      <c r="A17" s="2" t="s">
        <v>94</v>
      </c>
      <c r="B17" s="41"/>
      <c r="C17" s="41"/>
      <c r="D17" s="41"/>
      <c r="E17" s="41"/>
      <c r="F17" s="41"/>
      <c r="G17" s="41"/>
      <c r="H17" s="41">
        <v>16.5</v>
      </c>
      <c r="I17" s="41"/>
      <c r="J17" s="41"/>
      <c r="K17" s="41"/>
      <c r="L17" s="41"/>
      <c r="M17" s="41"/>
      <c r="N17" s="41"/>
      <c r="O17" s="41"/>
      <c r="P17" s="41"/>
      <c r="Q17" s="41">
        <v>30</v>
      </c>
      <c r="R17" s="41"/>
      <c r="S17" s="41"/>
      <c r="T17" s="41"/>
      <c r="U17" s="41">
        <v>46.5</v>
      </c>
    </row>
    <row r="18" spans="1:21" x14ac:dyDescent="0.25">
      <c r="A18" s="2" t="s">
        <v>84</v>
      </c>
      <c r="B18" s="41"/>
      <c r="C18" s="41"/>
      <c r="D18" s="41"/>
      <c r="E18" s="41"/>
      <c r="F18" s="41"/>
      <c r="G18" s="41"/>
      <c r="H18" s="41"/>
      <c r="I18" s="41"/>
      <c r="J18" s="41"/>
      <c r="K18" s="41"/>
      <c r="L18" s="41">
        <v>8</v>
      </c>
      <c r="M18" s="41"/>
      <c r="N18" s="41">
        <v>8</v>
      </c>
      <c r="O18" s="41"/>
      <c r="P18" s="41"/>
      <c r="Q18" s="41">
        <v>64</v>
      </c>
      <c r="R18" s="41"/>
      <c r="S18" s="41"/>
      <c r="T18" s="41"/>
      <c r="U18" s="41">
        <v>80</v>
      </c>
    </row>
    <row r="19" spans="1:21" x14ac:dyDescent="0.25">
      <c r="A19" s="2" t="s">
        <v>14</v>
      </c>
      <c r="B19" s="41">
        <v>175.2</v>
      </c>
      <c r="C19" s="41"/>
      <c r="D19" s="41">
        <v>32</v>
      </c>
      <c r="E19" s="41">
        <v>67.5</v>
      </c>
      <c r="F19" s="41">
        <v>60</v>
      </c>
      <c r="G19" s="41">
        <v>120.85</v>
      </c>
      <c r="H19" s="41">
        <v>48.5</v>
      </c>
      <c r="I19" s="41">
        <v>47</v>
      </c>
      <c r="J19" s="41">
        <v>123.5</v>
      </c>
      <c r="K19" s="41">
        <v>28.65</v>
      </c>
      <c r="L19" s="41">
        <v>79</v>
      </c>
      <c r="M19" s="41">
        <v>9.5</v>
      </c>
      <c r="N19" s="41">
        <v>37</v>
      </c>
      <c r="O19" s="41">
        <v>10.350000000000001</v>
      </c>
      <c r="P19" s="41"/>
      <c r="Q19" s="41">
        <v>174</v>
      </c>
      <c r="R19" s="41"/>
      <c r="S19" s="41"/>
      <c r="T19" s="41"/>
      <c r="U19" s="41">
        <v>1013.05</v>
      </c>
    </row>
    <row r="20" spans="1:21" x14ac:dyDescent="0.25">
      <c r="A20" s="2" t="s">
        <v>92</v>
      </c>
      <c r="B20" s="41"/>
      <c r="C20" s="41"/>
      <c r="D20" s="41"/>
      <c r="E20" s="41"/>
      <c r="F20" s="41"/>
      <c r="G20" s="41"/>
      <c r="H20" s="41"/>
      <c r="I20" s="41"/>
      <c r="J20" s="41"/>
      <c r="K20" s="41"/>
      <c r="L20" s="41">
        <v>1.5</v>
      </c>
      <c r="M20" s="41"/>
      <c r="N20" s="41"/>
      <c r="O20" s="41">
        <v>3.3</v>
      </c>
      <c r="P20" s="41">
        <v>120</v>
      </c>
      <c r="Q20" s="41"/>
      <c r="R20" s="41"/>
      <c r="S20" s="41"/>
      <c r="T20" s="41"/>
      <c r="U20" s="41">
        <v>124.8</v>
      </c>
    </row>
    <row r="21" spans="1:21" x14ac:dyDescent="0.25">
      <c r="A21" s="2" t="s">
        <v>95</v>
      </c>
      <c r="B21" s="41"/>
      <c r="C21" s="41"/>
      <c r="D21" s="41"/>
      <c r="E21" s="41"/>
      <c r="F21" s="41"/>
      <c r="G21" s="41"/>
      <c r="H21" s="41"/>
      <c r="I21" s="41"/>
      <c r="J21" s="41"/>
      <c r="K21" s="41"/>
      <c r="L21" s="41"/>
      <c r="M21" s="41"/>
      <c r="N21" s="41"/>
      <c r="O21" s="41"/>
      <c r="P21" s="41"/>
      <c r="Q21" s="41">
        <v>149</v>
      </c>
      <c r="R21" s="41"/>
      <c r="S21" s="41"/>
      <c r="T21" s="41"/>
      <c r="U21" s="41">
        <v>149</v>
      </c>
    </row>
    <row r="22" spans="1:21" x14ac:dyDescent="0.25">
      <c r="A22" s="2" t="s">
        <v>122</v>
      </c>
      <c r="B22" s="41">
        <v>9</v>
      </c>
      <c r="C22" s="41"/>
      <c r="D22" s="41"/>
      <c r="E22" s="41"/>
      <c r="F22" s="41">
        <v>16</v>
      </c>
      <c r="G22" s="41"/>
      <c r="H22" s="41"/>
      <c r="I22" s="41"/>
      <c r="J22" s="41"/>
      <c r="K22" s="41">
        <v>1</v>
      </c>
      <c r="L22" s="41">
        <v>7</v>
      </c>
      <c r="M22" s="41">
        <v>16</v>
      </c>
      <c r="N22" s="41"/>
      <c r="O22" s="41"/>
      <c r="P22" s="41"/>
      <c r="Q22" s="41"/>
      <c r="R22" s="41"/>
      <c r="S22" s="41"/>
      <c r="T22" s="41"/>
      <c r="U22" s="41">
        <v>49</v>
      </c>
    </row>
    <row r="23" spans="1:21" x14ac:dyDescent="0.25">
      <c r="A23" s="2" t="s">
        <v>15</v>
      </c>
      <c r="B23" s="41">
        <v>89.2</v>
      </c>
      <c r="C23" s="41"/>
      <c r="D23" s="41"/>
      <c r="E23" s="41"/>
      <c r="F23" s="41"/>
      <c r="G23" s="41">
        <v>3.5</v>
      </c>
      <c r="H23" s="41"/>
      <c r="I23" s="41"/>
      <c r="J23" s="41"/>
      <c r="K23" s="41"/>
      <c r="L23" s="41"/>
      <c r="M23" s="41"/>
      <c r="N23" s="41"/>
      <c r="O23" s="41"/>
      <c r="P23" s="41"/>
      <c r="Q23" s="41">
        <v>4</v>
      </c>
      <c r="R23" s="41"/>
      <c r="S23" s="41"/>
      <c r="T23" s="41"/>
      <c r="U23" s="41">
        <v>96.7</v>
      </c>
    </row>
    <row r="24" spans="1:21" x14ac:dyDescent="0.25">
      <c r="A24" s="2" t="s">
        <v>89</v>
      </c>
      <c r="B24" s="41"/>
      <c r="C24" s="41"/>
      <c r="D24" s="41"/>
      <c r="E24" s="41"/>
      <c r="F24" s="41"/>
      <c r="G24" s="41"/>
      <c r="H24" s="41"/>
      <c r="I24" s="41"/>
      <c r="J24" s="41"/>
      <c r="K24" s="41"/>
      <c r="L24" s="41"/>
      <c r="M24" s="41"/>
      <c r="N24" s="41"/>
      <c r="O24" s="41">
        <v>56.1</v>
      </c>
      <c r="P24" s="41"/>
      <c r="Q24" s="41"/>
      <c r="R24" s="41">
        <v>11</v>
      </c>
      <c r="S24" s="41"/>
      <c r="T24" s="41"/>
      <c r="U24" s="41">
        <v>67.099999999999994</v>
      </c>
    </row>
    <row r="25" spans="1:21" x14ac:dyDescent="0.25">
      <c r="A25" s="2" t="s">
        <v>96</v>
      </c>
      <c r="B25" s="41"/>
      <c r="C25" s="41"/>
      <c r="D25" s="41"/>
      <c r="E25" s="41"/>
      <c r="F25" s="41"/>
      <c r="G25" s="41"/>
      <c r="H25" s="41"/>
      <c r="I25" s="41"/>
      <c r="J25" s="41"/>
      <c r="K25" s="41"/>
      <c r="L25" s="41"/>
      <c r="M25" s="41"/>
      <c r="N25" s="41"/>
      <c r="O25" s="41"/>
      <c r="P25" s="41"/>
      <c r="Q25" s="41">
        <v>100</v>
      </c>
      <c r="R25" s="41"/>
      <c r="S25" s="41"/>
      <c r="T25" s="41"/>
      <c r="U25" s="41">
        <v>100</v>
      </c>
    </row>
    <row r="26" spans="1:21" x14ac:dyDescent="0.25">
      <c r="A26" s="2" t="s">
        <v>10</v>
      </c>
      <c r="B26" s="41">
        <v>31</v>
      </c>
      <c r="C26" s="41"/>
      <c r="D26" s="41"/>
      <c r="E26" s="41">
        <v>1</v>
      </c>
      <c r="F26" s="41"/>
      <c r="G26" s="41"/>
      <c r="H26" s="41"/>
      <c r="I26" s="41"/>
      <c r="J26" s="41"/>
      <c r="K26" s="41">
        <v>3</v>
      </c>
      <c r="L26" s="41"/>
      <c r="M26" s="41"/>
      <c r="N26" s="41"/>
      <c r="O26" s="41"/>
      <c r="P26" s="41"/>
      <c r="Q26" s="41"/>
      <c r="R26" s="41"/>
      <c r="S26" s="41"/>
      <c r="T26" s="41"/>
      <c r="U26" s="41">
        <v>35</v>
      </c>
    </row>
    <row r="27" spans="1:21" x14ac:dyDescent="0.25">
      <c r="A27" s="2" t="s">
        <v>68</v>
      </c>
      <c r="B27" s="41"/>
      <c r="C27" s="41"/>
      <c r="D27" s="41"/>
      <c r="E27" s="41"/>
      <c r="F27" s="41"/>
      <c r="G27" s="41"/>
      <c r="H27" s="41"/>
      <c r="I27" s="41">
        <v>68</v>
      </c>
      <c r="J27" s="41">
        <v>12</v>
      </c>
      <c r="K27" s="41"/>
      <c r="L27" s="41">
        <v>48</v>
      </c>
      <c r="M27" s="41"/>
      <c r="N27" s="41">
        <v>17</v>
      </c>
      <c r="O27" s="41"/>
      <c r="P27" s="41"/>
      <c r="Q27" s="41"/>
      <c r="R27" s="41"/>
      <c r="S27" s="41"/>
      <c r="T27" s="41"/>
      <c r="U27" s="41">
        <v>145</v>
      </c>
    </row>
    <row r="28" spans="1:21" x14ac:dyDescent="0.25">
      <c r="A28" s="2" t="s">
        <v>20</v>
      </c>
      <c r="B28" s="41">
        <v>24.5</v>
      </c>
      <c r="C28" s="41"/>
      <c r="D28" s="41">
        <v>1</v>
      </c>
      <c r="E28" s="41">
        <v>7.5</v>
      </c>
      <c r="F28" s="41">
        <v>35</v>
      </c>
      <c r="G28" s="41">
        <v>5</v>
      </c>
      <c r="H28" s="41"/>
      <c r="I28" s="41">
        <v>330</v>
      </c>
      <c r="J28" s="41">
        <v>297</v>
      </c>
      <c r="K28" s="41">
        <v>23.75</v>
      </c>
      <c r="L28" s="41">
        <v>429.5</v>
      </c>
      <c r="M28" s="41"/>
      <c r="N28" s="41">
        <v>364</v>
      </c>
      <c r="O28" s="41">
        <v>29.85</v>
      </c>
      <c r="P28" s="41"/>
      <c r="Q28" s="41"/>
      <c r="R28" s="41"/>
      <c r="S28" s="41"/>
      <c r="T28" s="41"/>
      <c r="U28" s="41">
        <v>1547.1</v>
      </c>
    </row>
    <row r="29" spans="1:21" x14ac:dyDescent="0.25">
      <c r="A29" s="2" t="s">
        <v>127</v>
      </c>
      <c r="B29" s="41"/>
      <c r="C29" s="41"/>
      <c r="D29" s="41"/>
      <c r="E29" s="41">
        <v>4</v>
      </c>
      <c r="F29" s="41"/>
      <c r="G29" s="41"/>
      <c r="H29" s="41"/>
      <c r="I29" s="41"/>
      <c r="J29" s="41"/>
      <c r="K29" s="41">
        <v>8.5</v>
      </c>
      <c r="L29" s="41"/>
      <c r="M29" s="41"/>
      <c r="N29" s="41">
        <v>2</v>
      </c>
      <c r="O29" s="41">
        <v>5.3</v>
      </c>
      <c r="P29" s="41"/>
      <c r="Q29" s="41"/>
      <c r="R29" s="41"/>
      <c r="S29" s="41"/>
      <c r="T29" s="41"/>
      <c r="U29" s="41">
        <v>19.8</v>
      </c>
    </row>
    <row r="30" spans="1:21" x14ac:dyDescent="0.25">
      <c r="A30" s="2" t="s">
        <v>43</v>
      </c>
      <c r="B30" s="41"/>
      <c r="C30" s="41"/>
      <c r="D30" s="41">
        <v>62.5</v>
      </c>
      <c r="E30" s="41"/>
      <c r="F30" s="41"/>
      <c r="G30" s="41"/>
      <c r="H30" s="41"/>
      <c r="I30" s="41"/>
      <c r="J30" s="41"/>
      <c r="K30" s="41"/>
      <c r="L30" s="41">
        <v>2</v>
      </c>
      <c r="M30" s="41"/>
      <c r="N30" s="41"/>
      <c r="O30" s="41"/>
      <c r="P30" s="41"/>
      <c r="Q30" s="41"/>
      <c r="R30" s="41"/>
      <c r="S30" s="41"/>
      <c r="T30" s="41"/>
      <c r="U30" s="41">
        <v>64.5</v>
      </c>
    </row>
    <row r="31" spans="1:21" x14ac:dyDescent="0.25">
      <c r="A31" s="2" t="s">
        <v>559</v>
      </c>
      <c r="B31" s="41"/>
      <c r="C31" s="41"/>
      <c r="D31" s="41"/>
      <c r="E31" s="41"/>
      <c r="F31" s="41"/>
      <c r="G31" s="41"/>
      <c r="H31" s="41"/>
      <c r="I31" s="41"/>
      <c r="J31" s="41"/>
      <c r="K31" s="41"/>
      <c r="L31" s="41"/>
      <c r="M31" s="41"/>
      <c r="N31" s="41"/>
      <c r="O31" s="41"/>
      <c r="P31" s="41"/>
      <c r="Q31" s="41"/>
      <c r="R31" s="41"/>
      <c r="S31" s="41"/>
      <c r="T31" s="41"/>
      <c r="U31" s="41"/>
    </row>
    <row r="32" spans="1:21" x14ac:dyDescent="0.25">
      <c r="A32" s="2" t="s">
        <v>591</v>
      </c>
      <c r="B32" s="41">
        <v>142</v>
      </c>
      <c r="C32" s="41">
        <v>36</v>
      </c>
      <c r="D32" s="41">
        <v>95.5</v>
      </c>
      <c r="E32" s="41">
        <v>144</v>
      </c>
      <c r="F32" s="41">
        <v>144</v>
      </c>
      <c r="G32" s="41">
        <v>84.899999999999991</v>
      </c>
      <c r="H32" s="41">
        <v>103.5</v>
      </c>
      <c r="I32" s="41">
        <v>142</v>
      </c>
      <c r="J32" s="41">
        <v>143.5</v>
      </c>
      <c r="K32" s="41"/>
      <c r="L32" s="41">
        <v>81</v>
      </c>
      <c r="M32" s="41">
        <v>158</v>
      </c>
      <c r="N32" s="41">
        <v>135</v>
      </c>
      <c r="O32" s="41"/>
      <c r="P32" s="41">
        <v>96</v>
      </c>
      <c r="Q32" s="41">
        <v>136.5</v>
      </c>
      <c r="R32" s="41"/>
      <c r="S32" s="41">
        <v>40</v>
      </c>
      <c r="T32" s="41"/>
      <c r="U32" s="41">
        <v>1681.9</v>
      </c>
    </row>
    <row r="33" spans="1:21" x14ac:dyDescent="0.25">
      <c r="A33" s="2" t="s">
        <v>132</v>
      </c>
      <c r="B33" s="41">
        <v>29.5</v>
      </c>
      <c r="C33" s="41">
        <v>240</v>
      </c>
      <c r="D33" s="41">
        <v>1.5</v>
      </c>
      <c r="E33" s="41"/>
      <c r="F33" s="41"/>
      <c r="G33" s="41">
        <v>8.75</v>
      </c>
      <c r="H33" s="41"/>
      <c r="I33" s="41">
        <v>5</v>
      </c>
      <c r="J33" s="41"/>
      <c r="K33" s="41"/>
      <c r="L33" s="41"/>
      <c r="M33" s="41">
        <v>16</v>
      </c>
      <c r="N33" s="41"/>
      <c r="O33" s="41"/>
      <c r="P33" s="41"/>
      <c r="Q33" s="41"/>
      <c r="R33" s="41"/>
      <c r="S33" s="41"/>
      <c r="T33" s="41"/>
      <c r="U33" s="41">
        <v>300.75</v>
      </c>
    </row>
    <row r="34" spans="1:21" x14ac:dyDescent="0.25">
      <c r="A34" s="2" t="s">
        <v>99</v>
      </c>
      <c r="B34" s="41">
        <v>885.90000000000009</v>
      </c>
      <c r="C34" s="41">
        <v>717.5</v>
      </c>
      <c r="D34" s="41">
        <v>687.5</v>
      </c>
      <c r="E34" s="41">
        <v>824</v>
      </c>
      <c r="F34" s="41">
        <v>817.5</v>
      </c>
      <c r="G34" s="41">
        <v>535.4</v>
      </c>
      <c r="H34" s="41">
        <v>694</v>
      </c>
      <c r="I34" s="41">
        <v>785</v>
      </c>
      <c r="J34" s="41">
        <v>811.5</v>
      </c>
      <c r="K34" s="41">
        <v>592.44999999999993</v>
      </c>
      <c r="L34" s="41">
        <v>805</v>
      </c>
      <c r="M34" s="41">
        <v>861</v>
      </c>
      <c r="N34" s="41">
        <v>829</v>
      </c>
      <c r="O34" s="41">
        <v>310.40000000000003</v>
      </c>
      <c r="P34" s="41">
        <v>840</v>
      </c>
      <c r="Q34" s="41">
        <v>758.5</v>
      </c>
      <c r="R34" s="41">
        <v>11</v>
      </c>
      <c r="S34" s="41">
        <v>40</v>
      </c>
      <c r="T34" s="41"/>
      <c r="U34" s="41">
        <v>11805.65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O23"/>
  <sheetViews>
    <sheetView workbookViewId="0">
      <selection activeCell="A4" sqref="A4:R23"/>
      <pivotSelection pane="bottomRight" showHeader="1" activeRow="3" previousRow="3" click="1" r:id="rId1">
        <pivotArea type="all" dataOnly="0" outline="0" fieldPosition="0"/>
      </pivotSelection>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16.42578125" bestFit="1" customWidth="1"/>
    <col min="7" max="7" width="9.42578125" bestFit="1" customWidth="1"/>
    <col min="8" max="8" width="6.28515625" bestFit="1" customWidth="1"/>
    <col min="9" max="9" width="9.28515625" bestFit="1" customWidth="1"/>
    <col min="10" max="10" width="14.42578125" bestFit="1" customWidth="1"/>
    <col min="11" max="11" width="9.42578125" bestFit="1" customWidth="1"/>
    <col min="12" max="12" width="17.85546875" bestFit="1" customWidth="1"/>
    <col min="13" max="13" width="14"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5" x14ac:dyDescent="0.25">
      <c r="A4" s="1" t="s">
        <v>100</v>
      </c>
      <c r="B4" s="1" t="s">
        <v>102</v>
      </c>
    </row>
    <row r="5" spans="1:15" x14ac:dyDescent="0.25">
      <c r="A5" s="1" t="s">
        <v>98</v>
      </c>
      <c r="B5" t="s">
        <v>64</v>
      </c>
      <c r="C5" t="s">
        <v>13</v>
      </c>
      <c r="D5" t="s">
        <v>57</v>
      </c>
      <c r="E5" t="s">
        <v>90</v>
      </c>
      <c r="F5" t="s">
        <v>34</v>
      </c>
      <c r="G5" t="s">
        <v>94</v>
      </c>
      <c r="H5" t="s">
        <v>84</v>
      </c>
      <c r="I5" t="s">
        <v>14</v>
      </c>
      <c r="J5" t="s">
        <v>92</v>
      </c>
      <c r="K5" t="s">
        <v>89</v>
      </c>
      <c r="L5" t="s">
        <v>10</v>
      </c>
      <c r="M5" t="s">
        <v>68</v>
      </c>
      <c r="N5" t="s">
        <v>43</v>
      </c>
      <c r="O5" t="s">
        <v>99</v>
      </c>
    </row>
    <row r="6" spans="1:15" x14ac:dyDescent="0.25">
      <c r="A6" s="2" t="s">
        <v>1</v>
      </c>
      <c r="B6" s="41"/>
      <c r="C6" s="41">
        <v>86.5</v>
      </c>
      <c r="D6" s="41"/>
      <c r="E6" s="41"/>
      <c r="F6" s="41">
        <v>63.5</v>
      </c>
      <c r="G6" s="41"/>
      <c r="H6" s="41"/>
      <c r="I6" s="41">
        <v>175.2</v>
      </c>
      <c r="J6" s="41"/>
      <c r="K6" s="41"/>
      <c r="L6" s="41">
        <v>31</v>
      </c>
      <c r="M6" s="41"/>
      <c r="N6" s="41"/>
      <c r="O6" s="41">
        <v>356.2</v>
      </c>
    </row>
    <row r="7" spans="1:15" x14ac:dyDescent="0.25">
      <c r="A7" s="2" t="s">
        <v>36</v>
      </c>
      <c r="B7" s="41"/>
      <c r="C7" s="41">
        <v>6.5</v>
      </c>
      <c r="D7" s="41"/>
      <c r="E7" s="41"/>
      <c r="F7" s="41"/>
      <c r="G7" s="41"/>
      <c r="H7" s="41"/>
      <c r="I7" s="41"/>
      <c r="J7" s="41"/>
      <c r="K7" s="41"/>
      <c r="L7" s="41"/>
      <c r="M7" s="41"/>
      <c r="N7" s="41"/>
      <c r="O7" s="41">
        <v>6.5</v>
      </c>
    </row>
    <row r="8" spans="1:15" x14ac:dyDescent="0.25">
      <c r="A8" s="2" t="s">
        <v>39</v>
      </c>
      <c r="B8" s="41"/>
      <c r="C8" s="41">
        <v>15</v>
      </c>
      <c r="D8" s="41">
        <v>2</v>
      </c>
      <c r="E8" s="41"/>
      <c r="F8" s="41">
        <v>9</v>
      </c>
      <c r="G8" s="41"/>
      <c r="H8" s="41"/>
      <c r="I8" s="41">
        <v>32</v>
      </c>
      <c r="J8" s="41"/>
      <c r="K8" s="41"/>
      <c r="L8" s="41"/>
      <c r="M8" s="41"/>
      <c r="N8" s="41">
        <v>62.5</v>
      </c>
      <c r="O8" s="41">
        <v>120.5</v>
      </c>
    </row>
    <row r="9" spans="1:15" x14ac:dyDescent="0.25">
      <c r="A9" s="2" t="s">
        <v>47</v>
      </c>
      <c r="B9" s="41"/>
      <c r="C9" s="41"/>
      <c r="D9" s="41"/>
      <c r="E9" s="41"/>
      <c r="F9" s="41">
        <v>38</v>
      </c>
      <c r="G9" s="41"/>
      <c r="H9" s="41"/>
      <c r="I9" s="41">
        <v>67.5</v>
      </c>
      <c r="J9" s="41"/>
      <c r="K9" s="41"/>
      <c r="L9" s="41">
        <v>1</v>
      </c>
      <c r="M9" s="41"/>
      <c r="N9" s="41"/>
      <c r="O9" s="41">
        <v>106.5</v>
      </c>
    </row>
    <row r="10" spans="1:15" x14ac:dyDescent="0.25">
      <c r="A10" s="2" t="s">
        <v>54</v>
      </c>
      <c r="B10" s="41"/>
      <c r="C10" s="41">
        <v>3</v>
      </c>
      <c r="D10" s="41"/>
      <c r="E10" s="41"/>
      <c r="F10" s="41">
        <v>56</v>
      </c>
      <c r="G10" s="41"/>
      <c r="H10" s="41"/>
      <c r="I10" s="41">
        <v>60</v>
      </c>
      <c r="J10" s="41"/>
      <c r="K10" s="41"/>
      <c r="L10" s="41"/>
      <c r="M10" s="41"/>
      <c r="N10" s="41"/>
      <c r="O10" s="41">
        <v>119</v>
      </c>
    </row>
    <row r="11" spans="1:15" x14ac:dyDescent="0.25">
      <c r="A11" s="2" t="s">
        <v>55</v>
      </c>
      <c r="B11" s="41">
        <v>3</v>
      </c>
      <c r="C11" s="41"/>
      <c r="D11" s="41">
        <v>128.5</v>
      </c>
      <c r="E11" s="41"/>
      <c r="F11" s="41">
        <v>24</v>
      </c>
      <c r="G11" s="41"/>
      <c r="H11" s="41"/>
      <c r="I11" s="41">
        <v>120.85</v>
      </c>
      <c r="J11" s="41"/>
      <c r="K11" s="41"/>
      <c r="L11" s="41"/>
      <c r="M11" s="41"/>
      <c r="N11" s="41"/>
      <c r="O11" s="41">
        <v>276.35000000000002</v>
      </c>
    </row>
    <row r="12" spans="1:15" x14ac:dyDescent="0.25">
      <c r="A12" s="2" t="s">
        <v>58</v>
      </c>
      <c r="B12" s="41">
        <v>310.5</v>
      </c>
      <c r="C12" s="41"/>
      <c r="D12" s="41"/>
      <c r="E12" s="41"/>
      <c r="F12" s="41">
        <v>3</v>
      </c>
      <c r="G12" s="41">
        <v>16.5</v>
      </c>
      <c r="H12" s="41"/>
      <c r="I12" s="41">
        <v>48.5</v>
      </c>
      <c r="J12" s="41"/>
      <c r="K12" s="41"/>
      <c r="L12" s="41"/>
      <c r="M12" s="41"/>
      <c r="N12" s="41"/>
      <c r="O12" s="41">
        <v>378.5</v>
      </c>
    </row>
    <row r="13" spans="1:15" x14ac:dyDescent="0.25">
      <c r="A13" s="2" t="s">
        <v>67</v>
      </c>
      <c r="B13" s="41"/>
      <c r="C13" s="41"/>
      <c r="D13" s="41">
        <v>4</v>
      </c>
      <c r="E13" s="41"/>
      <c r="F13" s="41">
        <v>57</v>
      </c>
      <c r="G13" s="41"/>
      <c r="H13" s="41"/>
      <c r="I13" s="41">
        <v>47</v>
      </c>
      <c r="J13" s="41"/>
      <c r="K13" s="41"/>
      <c r="L13" s="41"/>
      <c r="M13" s="41">
        <v>68</v>
      </c>
      <c r="N13" s="41"/>
      <c r="O13" s="41">
        <v>176</v>
      </c>
    </row>
    <row r="14" spans="1:15" x14ac:dyDescent="0.25">
      <c r="A14" s="2" t="s">
        <v>74</v>
      </c>
      <c r="B14" s="41"/>
      <c r="C14" s="41"/>
      <c r="D14" s="41">
        <v>49.5</v>
      </c>
      <c r="E14" s="41">
        <v>6.5</v>
      </c>
      <c r="F14" s="41">
        <v>57</v>
      </c>
      <c r="G14" s="41"/>
      <c r="H14" s="41"/>
      <c r="I14" s="41">
        <v>123.5</v>
      </c>
      <c r="J14" s="41"/>
      <c r="K14" s="41"/>
      <c r="L14" s="41"/>
      <c r="M14" s="41">
        <v>12</v>
      </c>
      <c r="N14" s="41"/>
      <c r="O14" s="41">
        <v>248.5</v>
      </c>
    </row>
    <row r="15" spans="1:15" x14ac:dyDescent="0.25">
      <c r="A15" s="2" t="s">
        <v>77</v>
      </c>
      <c r="B15" s="41"/>
      <c r="C15" s="41">
        <v>6.8</v>
      </c>
      <c r="D15" s="41">
        <v>5</v>
      </c>
      <c r="E15" s="41"/>
      <c r="F15" s="41">
        <v>12</v>
      </c>
      <c r="G15" s="41"/>
      <c r="H15" s="41"/>
      <c r="I15" s="41">
        <v>28.65</v>
      </c>
      <c r="J15" s="41"/>
      <c r="K15" s="41"/>
      <c r="L15" s="41">
        <v>3</v>
      </c>
      <c r="M15" s="41"/>
      <c r="N15" s="41"/>
      <c r="O15" s="41">
        <v>55.45</v>
      </c>
    </row>
    <row r="16" spans="1:15" x14ac:dyDescent="0.25">
      <c r="A16" s="2" t="s">
        <v>79</v>
      </c>
      <c r="B16" s="41"/>
      <c r="C16" s="41"/>
      <c r="D16" s="41">
        <v>15.5</v>
      </c>
      <c r="E16" s="41"/>
      <c r="F16" s="41">
        <v>58.5</v>
      </c>
      <c r="G16" s="41"/>
      <c r="H16" s="41">
        <v>8</v>
      </c>
      <c r="I16" s="41">
        <v>79</v>
      </c>
      <c r="J16" s="41">
        <v>1.5</v>
      </c>
      <c r="K16" s="41"/>
      <c r="L16" s="41"/>
      <c r="M16" s="41">
        <v>48</v>
      </c>
      <c r="N16" s="41">
        <v>2</v>
      </c>
      <c r="O16" s="41">
        <v>212.5</v>
      </c>
    </row>
    <row r="17" spans="1:15" x14ac:dyDescent="0.25">
      <c r="A17" s="2" t="s">
        <v>80</v>
      </c>
      <c r="B17" s="41"/>
      <c r="C17" s="41">
        <v>7</v>
      </c>
      <c r="D17" s="41"/>
      <c r="E17" s="41"/>
      <c r="F17" s="41">
        <v>16</v>
      </c>
      <c r="G17" s="41"/>
      <c r="H17" s="41"/>
      <c r="I17" s="41">
        <v>9.5</v>
      </c>
      <c r="J17" s="41"/>
      <c r="K17" s="41"/>
      <c r="L17" s="41"/>
      <c r="M17" s="41"/>
      <c r="N17" s="41"/>
      <c r="O17" s="41">
        <v>32.5</v>
      </c>
    </row>
    <row r="18" spans="1:15" x14ac:dyDescent="0.25">
      <c r="A18" s="2" t="s">
        <v>83</v>
      </c>
      <c r="B18" s="41"/>
      <c r="C18" s="41"/>
      <c r="D18" s="41">
        <v>1</v>
      </c>
      <c r="E18" s="41"/>
      <c r="F18" s="41">
        <v>96</v>
      </c>
      <c r="G18" s="41"/>
      <c r="H18" s="41">
        <v>8</v>
      </c>
      <c r="I18" s="41">
        <v>37</v>
      </c>
      <c r="J18" s="41"/>
      <c r="K18" s="41"/>
      <c r="L18" s="41"/>
      <c r="M18" s="41">
        <v>17</v>
      </c>
      <c r="N18" s="41"/>
      <c r="O18" s="41">
        <v>159</v>
      </c>
    </row>
    <row r="19" spans="1:15" x14ac:dyDescent="0.25">
      <c r="A19" s="2" t="s">
        <v>87</v>
      </c>
      <c r="B19" s="41">
        <v>1</v>
      </c>
      <c r="C19" s="41"/>
      <c r="D19" s="41"/>
      <c r="E19" s="41">
        <v>64</v>
      </c>
      <c r="F19" s="41">
        <v>8</v>
      </c>
      <c r="G19" s="41"/>
      <c r="H19" s="41"/>
      <c r="I19" s="41">
        <v>10.350000000000001</v>
      </c>
      <c r="J19" s="41">
        <v>3.3</v>
      </c>
      <c r="K19" s="41">
        <v>56.1</v>
      </c>
      <c r="L19" s="41"/>
      <c r="M19" s="41"/>
      <c r="N19" s="41"/>
      <c r="O19" s="41">
        <v>142.75</v>
      </c>
    </row>
    <row r="20" spans="1:15" x14ac:dyDescent="0.25">
      <c r="A20" s="2" t="s">
        <v>91</v>
      </c>
      <c r="B20" s="41">
        <v>624</v>
      </c>
      <c r="C20" s="41"/>
      <c r="D20" s="41"/>
      <c r="E20" s="41"/>
      <c r="F20" s="41"/>
      <c r="G20" s="41"/>
      <c r="H20" s="41"/>
      <c r="I20" s="41"/>
      <c r="J20" s="41">
        <v>120</v>
      </c>
      <c r="K20" s="41"/>
      <c r="L20" s="41"/>
      <c r="M20" s="41"/>
      <c r="N20" s="41"/>
      <c r="O20" s="41">
        <v>744</v>
      </c>
    </row>
    <row r="21" spans="1:15" x14ac:dyDescent="0.25">
      <c r="A21" s="2" t="s">
        <v>93</v>
      </c>
      <c r="B21" s="41">
        <v>56</v>
      </c>
      <c r="C21" s="41">
        <v>11</v>
      </c>
      <c r="D21" s="41"/>
      <c r="E21" s="41"/>
      <c r="F21" s="41">
        <v>19</v>
      </c>
      <c r="G21" s="41">
        <v>30</v>
      </c>
      <c r="H21" s="41">
        <v>64</v>
      </c>
      <c r="I21" s="41">
        <v>174</v>
      </c>
      <c r="J21" s="41"/>
      <c r="K21" s="41"/>
      <c r="L21" s="41"/>
      <c r="M21" s="41"/>
      <c r="N21" s="41"/>
      <c r="O21" s="41">
        <v>354</v>
      </c>
    </row>
    <row r="22" spans="1:15" x14ac:dyDescent="0.25">
      <c r="A22" s="2" t="s">
        <v>527</v>
      </c>
      <c r="B22" s="41"/>
      <c r="C22" s="41"/>
      <c r="D22" s="41"/>
      <c r="E22" s="41"/>
      <c r="F22" s="41"/>
      <c r="G22" s="41"/>
      <c r="H22" s="41"/>
      <c r="I22" s="41"/>
      <c r="J22" s="41"/>
      <c r="K22" s="41">
        <v>11</v>
      </c>
      <c r="L22" s="41"/>
      <c r="M22" s="41"/>
      <c r="N22" s="41"/>
      <c r="O22" s="41">
        <v>11</v>
      </c>
    </row>
    <row r="23" spans="1:15" x14ac:dyDescent="0.25">
      <c r="A23" s="2" t="s">
        <v>99</v>
      </c>
      <c r="B23" s="41">
        <v>994.5</v>
      </c>
      <c r="C23" s="41">
        <v>135.80000000000001</v>
      </c>
      <c r="D23" s="41">
        <v>205.5</v>
      </c>
      <c r="E23" s="41">
        <v>70.5</v>
      </c>
      <c r="F23" s="41">
        <v>517</v>
      </c>
      <c r="G23" s="41">
        <v>46.5</v>
      </c>
      <c r="H23" s="41">
        <v>80</v>
      </c>
      <c r="I23" s="41">
        <v>1013.05</v>
      </c>
      <c r="J23" s="41">
        <v>124.8</v>
      </c>
      <c r="K23" s="41">
        <v>67.099999999999994</v>
      </c>
      <c r="L23" s="41">
        <v>35</v>
      </c>
      <c r="M23" s="41">
        <v>145</v>
      </c>
      <c r="N23" s="41">
        <v>64.5</v>
      </c>
      <c r="O23" s="41">
        <v>3499.25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J1153"/>
  <sheetViews>
    <sheetView tabSelected="1" topLeftCell="A145" workbookViewId="0">
      <selection sqref="A1:G916"/>
    </sheetView>
  </sheetViews>
  <sheetFormatPr defaultRowHeight="15" x14ac:dyDescent="0.25"/>
  <cols>
    <col min="1" max="1" width="16" bestFit="1" customWidth="1"/>
    <col min="2" max="2" width="28.28515625" bestFit="1" customWidth="1"/>
    <col min="3" max="3" width="16.85546875" customWidth="1"/>
    <col min="4" max="4" width="59.85546875" bestFit="1" customWidth="1"/>
    <col min="5" max="5" width="16.85546875" bestFit="1" customWidth="1"/>
    <col min="6" max="6" width="13.42578125" bestFit="1" customWidth="1"/>
    <col min="7" max="7" width="11.85546875" bestFit="1" customWidth="1"/>
    <col min="8" max="8" width="17.85546875" bestFit="1" customWidth="1"/>
    <col min="9" max="9" width="10.42578125" style="3" bestFit="1" customWidth="1"/>
    <col min="10" max="10" width="84.140625" customWidth="1"/>
  </cols>
  <sheetData>
    <row r="1" spans="1:10" x14ac:dyDescent="0.25">
      <c r="A1" t="s">
        <v>0</v>
      </c>
      <c r="B1" t="s">
        <v>576</v>
      </c>
      <c r="C1" t="s">
        <v>520</v>
      </c>
      <c r="D1" t="s">
        <v>577</v>
      </c>
      <c r="E1" t="s">
        <v>578</v>
      </c>
      <c r="F1" t="s">
        <v>521</v>
      </c>
      <c r="G1" t="s">
        <v>97</v>
      </c>
      <c r="H1" t="s">
        <v>538</v>
      </c>
      <c r="I1" s="3" t="s">
        <v>532</v>
      </c>
      <c r="J1" t="s">
        <v>552</v>
      </c>
    </row>
    <row r="2" spans="1:10" x14ac:dyDescent="0.25">
      <c r="A2" t="s">
        <v>1</v>
      </c>
      <c r="B2" t="s">
        <v>579</v>
      </c>
      <c r="C2" t="s">
        <v>4</v>
      </c>
      <c r="D2" t="s">
        <v>5</v>
      </c>
      <c r="E2" t="s">
        <v>18</v>
      </c>
      <c r="F2" t="s">
        <v>533</v>
      </c>
      <c r="G2">
        <v>1</v>
      </c>
      <c r="H2">
        <f>VLOOKUP(F2,Const!$A$2:$B$23,2,FALSE)</f>
        <v>1</v>
      </c>
      <c r="J2" t="str">
        <f>CONCATENATE(TRIM(B2),": ",D2)</f>
        <v>AP WORKFLOW: Analysis of production issues reported by support team</v>
      </c>
    </row>
    <row r="3" spans="1:10" x14ac:dyDescent="0.25">
      <c r="A3" t="s">
        <v>1</v>
      </c>
      <c r="B3" t="s">
        <v>579</v>
      </c>
      <c r="C3" t="s">
        <v>4</v>
      </c>
      <c r="D3" t="s">
        <v>5</v>
      </c>
      <c r="E3" t="s">
        <v>591</v>
      </c>
      <c r="F3" t="s">
        <v>533</v>
      </c>
      <c r="G3">
        <v>1</v>
      </c>
      <c r="H3">
        <f>VLOOKUP(F3,Const!$A$2:$B$23,2,FALSE)</f>
        <v>1</v>
      </c>
      <c r="J3" t="str">
        <f t="shared" ref="J3:J66" si="0">CONCATENATE(TRIM(B3),": ",D3)</f>
        <v>AP WORKFLOW: Analysis of production issues reported by support team</v>
      </c>
    </row>
    <row r="4" spans="1:10" x14ac:dyDescent="0.25">
      <c r="A4" t="s">
        <v>1</v>
      </c>
      <c r="B4" t="s">
        <v>579</v>
      </c>
      <c r="C4" t="s">
        <v>23</v>
      </c>
      <c r="D4" t="s">
        <v>24</v>
      </c>
      <c r="E4" t="s">
        <v>591</v>
      </c>
      <c r="F4" t="s">
        <v>533</v>
      </c>
      <c r="G4">
        <v>0.5</v>
      </c>
      <c r="H4">
        <f>VLOOKUP(F4,Const!$A$2:$B$23,2,FALSE)</f>
        <v>1</v>
      </c>
      <c r="J4" t="str">
        <f t="shared" si="0"/>
        <v>AP WORKFLOW: Cient UAT Upgrade</v>
      </c>
    </row>
    <row r="5" spans="1:10" x14ac:dyDescent="0.25">
      <c r="A5" t="s">
        <v>1</v>
      </c>
      <c r="B5" t="s">
        <v>579</v>
      </c>
      <c r="C5" t="s">
        <v>524</v>
      </c>
      <c r="D5" t="s">
        <v>45</v>
      </c>
      <c r="E5" t="s">
        <v>2</v>
      </c>
      <c r="F5" t="s">
        <v>533</v>
      </c>
      <c r="G5">
        <v>3</v>
      </c>
      <c r="H5">
        <f>VLOOKUP(F5,Const!$A$2:$B$23,2,FALSE)</f>
        <v>1</v>
      </c>
      <c r="J5" t="str">
        <f t="shared" si="0"/>
        <v>AP WORKFLOW: Development of new project/assignment/task</v>
      </c>
    </row>
    <row r="6" spans="1:10" x14ac:dyDescent="0.25">
      <c r="A6" t="s">
        <v>1</v>
      </c>
      <c r="B6" t="s">
        <v>579</v>
      </c>
      <c r="C6" t="s">
        <v>524</v>
      </c>
      <c r="D6" t="s">
        <v>45</v>
      </c>
      <c r="E6" t="s">
        <v>18</v>
      </c>
      <c r="F6" t="s">
        <v>533</v>
      </c>
      <c r="G6">
        <v>2</v>
      </c>
      <c r="H6">
        <f>VLOOKUP(F6,Const!$A$2:$B$23,2,FALSE)</f>
        <v>1</v>
      </c>
      <c r="I6">
        <f>IFERROR(VLOOKUP($J6,'Planned BugFix'!$D$4:$V$1390,5+H6,FALSE),0)</f>
        <v>0</v>
      </c>
      <c r="J6" t="str">
        <f t="shared" si="0"/>
        <v>AP WORKFLOW: Development of new project/assignment/task</v>
      </c>
    </row>
    <row r="7" spans="1:10" x14ac:dyDescent="0.25">
      <c r="A7" t="s">
        <v>1</v>
      </c>
      <c r="B7" t="s">
        <v>579</v>
      </c>
      <c r="C7" t="s">
        <v>524</v>
      </c>
      <c r="D7" t="s">
        <v>45</v>
      </c>
      <c r="E7" t="s">
        <v>591</v>
      </c>
      <c r="F7" t="s">
        <v>533</v>
      </c>
      <c r="G7">
        <v>20.5</v>
      </c>
      <c r="H7">
        <f>VLOOKUP(F7,Const!$A$2:$B$23,2,FALSE)</f>
        <v>1</v>
      </c>
      <c r="I7">
        <f>IFERROR(VLOOKUP($J7,'Planned Dev'!$D$4:$Z$694,5+$H7,FALSE),0)</f>
        <v>0</v>
      </c>
      <c r="J7" t="str">
        <f t="shared" si="0"/>
        <v>AP WORKFLOW: Development of new project/assignment/task</v>
      </c>
    </row>
    <row r="8" spans="1:10" x14ac:dyDescent="0.25">
      <c r="A8" t="s">
        <v>1</v>
      </c>
      <c r="B8" t="s">
        <v>579</v>
      </c>
      <c r="C8" t="s">
        <v>27</v>
      </c>
      <c r="D8" t="s">
        <v>28</v>
      </c>
      <c r="E8" t="s">
        <v>14</v>
      </c>
      <c r="F8" t="s">
        <v>533</v>
      </c>
      <c r="G8">
        <v>3</v>
      </c>
      <c r="H8">
        <f>VLOOKUP(F8,Const!$A$2:$B$23,2,FALSE)</f>
        <v>1</v>
      </c>
      <c r="J8" t="str">
        <f t="shared" si="0"/>
        <v>AP WORKFLOW: Meetings, mails, communication, TFS, Interviews</v>
      </c>
    </row>
    <row r="9" spans="1:10" x14ac:dyDescent="0.25">
      <c r="A9" t="s">
        <v>1</v>
      </c>
      <c r="B9" t="s">
        <v>579</v>
      </c>
      <c r="C9" t="s">
        <v>27</v>
      </c>
      <c r="D9" t="s">
        <v>28</v>
      </c>
      <c r="E9" t="s">
        <v>591</v>
      </c>
      <c r="F9" t="s">
        <v>533</v>
      </c>
      <c r="G9">
        <v>1</v>
      </c>
      <c r="H9">
        <f>VLOOKUP(F9,Const!$A$2:$B$23,2,FALSE)</f>
        <v>1</v>
      </c>
      <c r="J9" t="str">
        <f t="shared" si="0"/>
        <v>AP WORKFLOW: Meetings, mails, communication, TFS, Interviews</v>
      </c>
    </row>
    <row r="10" spans="1:10" x14ac:dyDescent="0.25">
      <c r="A10" t="s">
        <v>1</v>
      </c>
      <c r="B10" t="s">
        <v>579</v>
      </c>
      <c r="C10" t="s">
        <v>525</v>
      </c>
      <c r="D10" t="s">
        <v>526</v>
      </c>
      <c r="E10" t="s">
        <v>591</v>
      </c>
      <c r="F10" t="s">
        <v>533</v>
      </c>
      <c r="G10">
        <v>20.5</v>
      </c>
      <c r="H10">
        <f>VLOOKUP(F10,Const!$A$2:$B$23,2,FALSE)</f>
        <v>1</v>
      </c>
      <c r="I10">
        <f>IFERROR(VLOOKUP($J10,'Planned Dev'!$D$4:$Z$694,5+$H10,FALSE),0)</f>
        <v>0</v>
      </c>
      <c r="J10" t="str">
        <f t="shared" si="0"/>
        <v>AP WORKFLOW: Project planning for new project/assignment/task</v>
      </c>
    </row>
    <row r="11" spans="1:10" x14ac:dyDescent="0.25">
      <c r="A11" t="s">
        <v>1</v>
      </c>
      <c r="B11" t="s">
        <v>579</v>
      </c>
      <c r="C11" t="s">
        <v>85</v>
      </c>
      <c r="D11" t="s">
        <v>86</v>
      </c>
      <c r="E11" t="s">
        <v>13</v>
      </c>
      <c r="F11" t="s">
        <v>533</v>
      </c>
      <c r="G11">
        <v>3.5</v>
      </c>
      <c r="H11">
        <f>VLOOKUP(F11,Const!$A$2:$B$23,2,FALSE)</f>
        <v>1</v>
      </c>
      <c r="J11" t="str">
        <f t="shared" si="0"/>
        <v>AP WORKFLOW: QA Environment Upgrade</v>
      </c>
    </row>
    <row r="12" spans="1:10" x14ac:dyDescent="0.25">
      <c r="A12" t="s">
        <v>1</v>
      </c>
      <c r="B12" t="s">
        <v>579</v>
      </c>
      <c r="C12" t="s">
        <v>85</v>
      </c>
      <c r="D12" t="s">
        <v>86</v>
      </c>
      <c r="E12" t="s">
        <v>591</v>
      </c>
      <c r="F12" t="s">
        <v>533</v>
      </c>
      <c r="G12">
        <v>10</v>
      </c>
      <c r="H12">
        <f>VLOOKUP(F12,Const!$A$2:$B$23,2,FALSE)</f>
        <v>1</v>
      </c>
      <c r="J12" t="str">
        <f t="shared" si="0"/>
        <v>AP WORKFLOW: QA Environment Upgrade</v>
      </c>
    </row>
    <row r="13" spans="1:10" x14ac:dyDescent="0.25">
      <c r="A13" t="s">
        <v>1</v>
      </c>
      <c r="B13" t="s">
        <v>6</v>
      </c>
      <c r="C13">
        <v>5</v>
      </c>
      <c r="D13" t="s">
        <v>12</v>
      </c>
      <c r="E13" t="s">
        <v>14</v>
      </c>
      <c r="F13" t="s">
        <v>533</v>
      </c>
      <c r="G13">
        <v>9.5</v>
      </c>
      <c r="H13">
        <f>VLOOKUP(F13,Const!$A$2:$B$23,2,FALSE)</f>
        <v>1</v>
      </c>
      <c r="J13" t="str">
        <f t="shared" si="0"/>
        <v>APWORKS 2024.2 - PHASE 3: Project Overhead</v>
      </c>
    </row>
    <row r="14" spans="1:10" x14ac:dyDescent="0.25">
      <c r="A14" t="s">
        <v>1</v>
      </c>
      <c r="B14" t="s">
        <v>6</v>
      </c>
      <c r="C14">
        <v>5</v>
      </c>
      <c r="D14" t="s">
        <v>12</v>
      </c>
      <c r="E14" t="s">
        <v>15</v>
      </c>
      <c r="F14" t="s">
        <v>533</v>
      </c>
      <c r="G14">
        <v>3</v>
      </c>
      <c r="H14">
        <f>VLOOKUP(F14,Const!$A$2:$B$23,2,FALSE)</f>
        <v>1</v>
      </c>
      <c r="J14" t="str">
        <f t="shared" si="0"/>
        <v>APWORKS 2024.2 - PHASE 3: Project Overhead</v>
      </c>
    </row>
    <row r="15" spans="1:10" x14ac:dyDescent="0.25">
      <c r="A15" t="s">
        <v>1</v>
      </c>
      <c r="B15" t="s">
        <v>580</v>
      </c>
      <c r="C15" t="s">
        <v>4</v>
      </c>
      <c r="D15" t="s">
        <v>5</v>
      </c>
      <c r="E15" t="s">
        <v>18</v>
      </c>
      <c r="F15" t="s">
        <v>533</v>
      </c>
      <c r="G15">
        <v>8</v>
      </c>
      <c r="H15">
        <f>VLOOKUP(F15,Const!$A$2:$B$23,2,FALSE)</f>
        <v>1</v>
      </c>
      <c r="J15" t="str">
        <f t="shared" si="0"/>
        <v>NEXELUS 2024.2: Analysis of production issues reported by support team</v>
      </c>
    </row>
    <row r="16" spans="1:10" x14ac:dyDescent="0.25">
      <c r="A16" t="s">
        <v>1</v>
      </c>
      <c r="B16" t="s">
        <v>580</v>
      </c>
      <c r="C16" t="s">
        <v>4</v>
      </c>
      <c r="D16" t="s">
        <v>5</v>
      </c>
      <c r="E16" t="s">
        <v>591</v>
      </c>
      <c r="F16" t="s">
        <v>533</v>
      </c>
      <c r="G16">
        <v>9</v>
      </c>
      <c r="H16">
        <f>VLOOKUP(F16,Const!$A$2:$B$23,2,FALSE)</f>
        <v>1</v>
      </c>
      <c r="I16">
        <f>IFERROR(VLOOKUP($J16,'Planned Dev'!$D$4:$Z$694,5+$H16,FALSE),0)</f>
        <v>0</v>
      </c>
      <c r="J16" t="str">
        <f t="shared" si="0"/>
        <v>NEXELUS 2024.2: Analysis of production issues reported by support team</v>
      </c>
    </row>
    <row r="17" spans="1:10" x14ac:dyDescent="0.25">
      <c r="A17" t="s">
        <v>1</v>
      </c>
      <c r="B17" t="s">
        <v>580</v>
      </c>
      <c r="C17" t="s">
        <v>23</v>
      </c>
      <c r="D17" t="s">
        <v>24</v>
      </c>
      <c r="E17" t="s">
        <v>591</v>
      </c>
      <c r="F17" t="s">
        <v>533</v>
      </c>
      <c r="G17">
        <v>3.5</v>
      </c>
      <c r="H17">
        <f>VLOOKUP(F17,Const!$A$2:$B$23,2,FALSE)</f>
        <v>1</v>
      </c>
      <c r="J17" t="str">
        <f t="shared" si="0"/>
        <v>NEXELUS 2024.2: Cient UAT Upgrade</v>
      </c>
    </row>
    <row r="18" spans="1:10" x14ac:dyDescent="0.25">
      <c r="A18" t="s">
        <v>1</v>
      </c>
      <c r="B18" t="s">
        <v>580</v>
      </c>
      <c r="C18" t="s">
        <v>38</v>
      </c>
      <c r="D18" t="s">
        <v>38</v>
      </c>
      <c r="E18" t="s">
        <v>591</v>
      </c>
      <c r="F18" t="s">
        <v>533</v>
      </c>
      <c r="G18">
        <v>5</v>
      </c>
      <c r="H18">
        <f>VLOOKUP(F18,Const!$A$2:$B$23,2,FALSE)</f>
        <v>1</v>
      </c>
      <c r="J18" t="str">
        <f t="shared" si="0"/>
        <v>NEXELUS 2024.2: Client Items</v>
      </c>
    </row>
    <row r="19" spans="1:10" x14ac:dyDescent="0.25">
      <c r="A19" t="s">
        <v>1</v>
      </c>
      <c r="B19" t="s">
        <v>580</v>
      </c>
      <c r="C19" t="s">
        <v>112</v>
      </c>
      <c r="D19" t="s">
        <v>112</v>
      </c>
      <c r="E19" t="s">
        <v>591</v>
      </c>
      <c r="F19" t="s">
        <v>533</v>
      </c>
      <c r="G19">
        <v>2</v>
      </c>
      <c r="H19">
        <f>VLOOKUP(F19,Const!$A$2:$B$23,2,FALSE)</f>
        <v>1</v>
      </c>
      <c r="J19" t="str">
        <f t="shared" si="0"/>
        <v>NEXELUS 2024.2: Dev Support</v>
      </c>
    </row>
    <row r="20" spans="1:10" x14ac:dyDescent="0.25">
      <c r="A20" t="s">
        <v>1</v>
      </c>
      <c r="B20" t="s">
        <v>580</v>
      </c>
      <c r="C20" t="s">
        <v>29</v>
      </c>
      <c r="D20" t="s">
        <v>46</v>
      </c>
      <c r="E20" t="s">
        <v>591</v>
      </c>
      <c r="F20" t="s">
        <v>533</v>
      </c>
      <c r="G20">
        <v>17</v>
      </c>
      <c r="H20">
        <f>VLOOKUP(F20,Const!$A$2:$B$23,2,FALSE)</f>
        <v>1</v>
      </c>
      <c r="J20" t="str">
        <f t="shared" si="0"/>
        <v>NEXELUS 2024.2: Internal Meetings</v>
      </c>
    </row>
    <row r="21" spans="1:10" x14ac:dyDescent="0.25">
      <c r="A21" t="s">
        <v>1</v>
      </c>
      <c r="B21" t="s">
        <v>580</v>
      </c>
      <c r="C21" t="s">
        <v>27</v>
      </c>
      <c r="D21" t="s">
        <v>28</v>
      </c>
      <c r="E21" t="s">
        <v>18</v>
      </c>
      <c r="F21" t="s">
        <v>533</v>
      </c>
      <c r="G21">
        <v>3</v>
      </c>
      <c r="H21">
        <f>VLOOKUP(F21,Const!$A$2:$B$23,2,FALSE)</f>
        <v>1</v>
      </c>
      <c r="J21" t="str">
        <f t="shared" si="0"/>
        <v>NEXELUS 2024.2: Meetings, mails, communication, TFS, Interviews</v>
      </c>
    </row>
    <row r="22" spans="1:10" x14ac:dyDescent="0.25">
      <c r="A22" t="s">
        <v>1</v>
      </c>
      <c r="B22" t="s">
        <v>580</v>
      </c>
      <c r="C22" t="s">
        <v>27</v>
      </c>
      <c r="D22" t="s">
        <v>28</v>
      </c>
      <c r="E22" t="s">
        <v>591</v>
      </c>
      <c r="F22" t="s">
        <v>533</v>
      </c>
      <c r="G22">
        <v>18.5</v>
      </c>
      <c r="H22">
        <f>VLOOKUP(F22,Const!$A$2:$B$23,2,FALSE)</f>
        <v>1</v>
      </c>
      <c r="I22">
        <f>IFERROR(VLOOKUP($J22,'Planned Dev'!$D$4:$Z$694,5+$H22,FALSE),0)</f>
        <v>0</v>
      </c>
      <c r="J22" t="str">
        <f t="shared" si="0"/>
        <v>NEXELUS 2024.2: Meetings, mails, communication, TFS, Interviews</v>
      </c>
    </row>
    <row r="23" spans="1:10" x14ac:dyDescent="0.25">
      <c r="A23" t="s">
        <v>1</v>
      </c>
      <c r="B23" t="s">
        <v>580</v>
      </c>
      <c r="C23" t="s">
        <v>30</v>
      </c>
      <c r="D23" t="s">
        <v>31</v>
      </c>
      <c r="E23" t="s">
        <v>591</v>
      </c>
      <c r="F23" t="s">
        <v>533</v>
      </c>
      <c r="G23">
        <v>33.5</v>
      </c>
      <c r="H23">
        <f>VLOOKUP(F23,Const!$A$2:$B$23,2,FALSE)</f>
        <v>1</v>
      </c>
      <c r="J23" t="str">
        <f t="shared" si="0"/>
        <v>NEXELUS 2024.2: Session with US team</v>
      </c>
    </row>
    <row r="24" spans="1:10" x14ac:dyDescent="0.25">
      <c r="A24" t="s">
        <v>1</v>
      </c>
      <c r="B24" t="s">
        <v>581</v>
      </c>
      <c r="C24" t="s">
        <v>30</v>
      </c>
      <c r="D24" t="s">
        <v>31</v>
      </c>
      <c r="E24" t="s">
        <v>14</v>
      </c>
      <c r="F24" t="s">
        <v>533</v>
      </c>
      <c r="G24">
        <v>2</v>
      </c>
      <c r="H24">
        <f>VLOOKUP(F24,Const!$A$2:$B$23,2,FALSE)</f>
        <v>1</v>
      </c>
      <c r="J24" t="str">
        <f t="shared" si="0"/>
        <v>PR-0013: Session with US team</v>
      </c>
    </row>
    <row r="25" spans="1:10" x14ac:dyDescent="0.25">
      <c r="A25" t="s">
        <v>1</v>
      </c>
      <c r="B25" t="s">
        <v>579</v>
      </c>
      <c r="C25" t="s">
        <v>103</v>
      </c>
      <c r="D25" t="s">
        <v>104</v>
      </c>
      <c r="E25" t="s">
        <v>84</v>
      </c>
      <c r="F25" t="s">
        <v>534</v>
      </c>
      <c r="G25">
        <v>8</v>
      </c>
      <c r="H25">
        <f>VLOOKUP(F25,Const!$A$2:$B$23,2,FALSE)</f>
        <v>2</v>
      </c>
      <c r="J25" t="str">
        <f t="shared" si="0"/>
        <v>AP WORKFLOW: National Gazetted Holidays</v>
      </c>
    </row>
    <row r="26" spans="1:10" x14ac:dyDescent="0.25">
      <c r="A26" t="s">
        <v>1</v>
      </c>
      <c r="B26" t="s">
        <v>579</v>
      </c>
      <c r="C26" t="s">
        <v>85</v>
      </c>
      <c r="D26" t="s">
        <v>86</v>
      </c>
      <c r="E26" t="s">
        <v>13</v>
      </c>
      <c r="F26" t="s">
        <v>534</v>
      </c>
      <c r="G26">
        <v>1</v>
      </c>
      <c r="H26">
        <f>VLOOKUP(F26,Const!$A$2:$B$23,2,FALSE)</f>
        <v>2</v>
      </c>
      <c r="J26" t="str">
        <f t="shared" si="0"/>
        <v>AP WORKFLOW: QA Environment Upgrade</v>
      </c>
    </row>
    <row r="27" spans="1:10" x14ac:dyDescent="0.25">
      <c r="A27" t="s">
        <v>1</v>
      </c>
      <c r="B27" t="s">
        <v>6</v>
      </c>
      <c r="C27">
        <v>3</v>
      </c>
      <c r="D27" t="s">
        <v>9</v>
      </c>
      <c r="E27" t="s">
        <v>8</v>
      </c>
      <c r="F27" t="s">
        <v>534</v>
      </c>
      <c r="G27">
        <v>3</v>
      </c>
      <c r="H27">
        <f>VLOOKUP(F27,Const!$A$2:$B$23,2,FALSE)</f>
        <v>2</v>
      </c>
      <c r="J27" t="str">
        <f t="shared" si="0"/>
        <v>APWORKS 2024.2 - PHASE 3: Ability to assign Employees to Roles by Media type and by Client</v>
      </c>
    </row>
    <row r="28" spans="1:10" x14ac:dyDescent="0.25">
      <c r="A28" t="s">
        <v>1</v>
      </c>
      <c r="B28" t="s">
        <v>6</v>
      </c>
      <c r="C28">
        <v>1</v>
      </c>
      <c r="D28" t="s">
        <v>7</v>
      </c>
      <c r="E28" t="s">
        <v>8</v>
      </c>
      <c r="F28" t="s">
        <v>534</v>
      </c>
      <c r="G28">
        <v>0.5</v>
      </c>
      <c r="H28">
        <f>VLOOKUP(F28,Const!$A$2:$B$23,2,FALSE)</f>
        <v>2</v>
      </c>
      <c r="J28" t="str">
        <f t="shared" si="0"/>
        <v>APWORKS 2024.2 - PHASE 3: Ability to automatically attach additional documents to Invoice</v>
      </c>
    </row>
    <row r="29" spans="1:10" x14ac:dyDescent="0.25">
      <c r="A29" t="s">
        <v>1</v>
      </c>
      <c r="B29" t="s">
        <v>6</v>
      </c>
      <c r="C29">
        <v>2</v>
      </c>
      <c r="D29" t="s">
        <v>69</v>
      </c>
      <c r="E29" t="s">
        <v>8</v>
      </c>
      <c r="F29" t="s">
        <v>534</v>
      </c>
      <c r="G29">
        <v>2</v>
      </c>
      <c r="H29">
        <f>VLOOKUP(F29,Const!$A$2:$B$23,2,FALSE)</f>
        <v>2</v>
      </c>
      <c r="J29" t="str">
        <f t="shared" si="0"/>
        <v>APWORKS 2024.2 - PHASE 3: Add Media Type/Service type/Roles</v>
      </c>
    </row>
    <row r="30" spans="1:10" x14ac:dyDescent="0.25">
      <c r="A30" t="s">
        <v>1</v>
      </c>
      <c r="B30" t="s">
        <v>6</v>
      </c>
      <c r="C30">
        <v>7</v>
      </c>
      <c r="D30" t="s">
        <v>16</v>
      </c>
      <c r="E30" t="s">
        <v>8</v>
      </c>
      <c r="F30" t="s">
        <v>534</v>
      </c>
      <c r="G30">
        <v>1</v>
      </c>
      <c r="H30">
        <f>VLOOKUP(F30,Const!$A$2:$B$23,2,FALSE)</f>
        <v>2</v>
      </c>
      <c r="J30" t="str">
        <f t="shared" si="0"/>
        <v>APWORKS 2024.2 - PHASE 3: Associate vendor/stations/sites to multiple pay to</v>
      </c>
    </row>
    <row r="31" spans="1:10" x14ac:dyDescent="0.25">
      <c r="A31" t="s">
        <v>1</v>
      </c>
      <c r="B31" t="s">
        <v>6</v>
      </c>
      <c r="C31">
        <v>10</v>
      </c>
      <c r="D31" t="s">
        <v>48</v>
      </c>
      <c r="E31" t="s">
        <v>10</v>
      </c>
      <c r="F31" t="s">
        <v>534</v>
      </c>
      <c r="G31">
        <v>2</v>
      </c>
      <c r="H31">
        <f>VLOOKUP(F31,Const!$A$2:$B$23,2,FALSE)</f>
        <v>2</v>
      </c>
      <c r="J31" t="str">
        <f t="shared" si="0"/>
        <v>APWORKS 2024.2 - PHASE 3: Broadcast Invoice: Invoice View UI</v>
      </c>
    </row>
    <row r="32" spans="1:10" x14ac:dyDescent="0.25">
      <c r="A32" t="s">
        <v>1</v>
      </c>
      <c r="B32" t="s">
        <v>6</v>
      </c>
      <c r="C32">
        <v>9</v>
      </c>
      <c r="D32" t="s">
        <v>111</v>
      </c>
      <c r="E32" t="s">
        <v>8</v>
      </c>
      <c r="F32" t="s">
        <v>534</v>
      </c>
      <c r="G32">
        <v>2</v>
      </c>
      <c r="H32">
        <f>VLOOKUP(F32,Const!$A$2:$B$23,2,FALSE)</f>
        <v>2</v>
      </c>
      <c r="J32" t="str">
        <f t="shared" si="0"/>
        <v>APWORKS 2024.2 - PHASE 3: Broadcast Invoice: Manage Invoice Models List</v>
      </c>
    </row>
    <row r="33" spans="1:10" x14ac:dyDescent="0.25">
      <c r="A33" t="s">
        <v>1</v>
      </c>
      <c r="B33" t="s">
        <v>6</v>
      </c>
      <c r="C33">
        <v>11</v>
      </c>
      <c r="D33" t="s">
        <v>19</v>
      </c>
      <c r="E33" t="s">
        <v>8</v>
      </c>
      <c r="F33" t="s">
        <v>534</v>
      </c>
      <c r="G33">
        <v>5</v>
      </c>
      <c r="H33">
        <f>VLOOKUP(F33,Const!$A$2:$B$23,2,FALSE)</f>
        <v>2</v>
      </c>
      <c r="J33" t="str">
        <f t="shared" si="0"/>
        <v>APWORKS 2024.2 - PHASE 3: Broadcast Invoice: PDF file generation</v>
      </c>
    </row>
    <row r="34" spans="1:10" x14ac:dyDescent="0.25">
      <c r="A34" t="s">
        <v>1</v>
      </c>
      <c r="B34" t="s">
        <v>6</v>
      </c>
      <c r="C34">
        <v>11</v>
      </c>
      <c r="D34" t="s">
        <v>19</v>
      </c>
      <c r="E34" t="s">
        <v>18</v>
      </c>
      <c r="F34" t="s">
        <v>534</v>
      </c>
      <c r="G34">
        <v>5</v>
      </c>
      <c r="H34">
        <f>VLOOKUP(F34,Const!$A$2:$B$23,2,FALSE)</f>
        <v>2</v>
      </c>
      <c r="J34" t="str">
        <f t="shared" si="0"/>
        <v>APWORKS 2024.2 - PHASE 3: Broadcast Invoice: PDF file generation</v>
      </c>
    </row>
    <row r="35" spans="1:10" x14ac:dyDescent="0.25">
      <c r="A35" t="s">
        <v>1</v>
      </c>
      <c r="B35" t="s">
        <v>6</v>
      </c>
      <c r="C35">
        <v>28</v>
      </c>
      <c r="D35" t="s">
        <v>22</v>
      </c>
      <c r="E35" t="s">
        <v>8</v>
      </c>
      <c r="F35" t="s">
        <v>534</v>
      </c>
      <c r="G35">
        <v>0.5</v>
      </c>
      <c r="H35">
        <f>VLOOKUP(F35,Const!$A$2:$B$23,2,FALSE)</f>
        <v>2</v>
      </c>
      <c r="J35" t="str">
        <f t="shared" si="0"/>
        <v>APWORKS 2024.2 - PHASE 3: Customer Information: Select Client on Vendor Invoice</v>
      </c>
    </row>
    <row r="36" spans="1:10" x14ac:dyDescent="0.25">
      <c r="A36" t="s">
        <v>1</v>
      </c>
      <c r="B36" t="s">
        <v>6</v>
      </c>
      <c r="C36">
        <v>5</v>
      </c>
      <c r="D36" t="s">
        <v>12</v>
      </c>
      <c r="E36" t="s">
        <v>13</v>
      </c>
      <c r="F36" t="s">
        <v>534</v>
      </c>
      <c r="G36">
        <v>2.5</v>
      </c>
      <c r="H36">
        <f>VLOOKUP(F36,Const!$A$2:$B$23,2,FALSE)</f>
        <v>2</v>
      </c>
      <c r="J36" t="str">
        <f t="shared" si="0"/>
        <v>APWORKS 2024.2 - PHASE 3: Project Overhead</v>
      </c>
    </row>
    <row r="37" spans="1:10" x14ac:dyDescent="0.25">
      <c r="A37" t="s">
        <v>1</v>
      </c>
      <c r="B37" t="s">
        <v>6</v>
      </c>
      <c r="C37">
        <v>5</v>
      </c>
      <c r="D37" t="s">
        <v>12</v>
      </c>
      <c r="E37" t="s">
        <v>14</v>
      </c>
      <c r="F37" t="s">
        <v>534</v>
      </c>
      <c r="G37">
        <v>13.5</v>
      </c>
      <c r="H37">
        <f>VLOOKUP(F37,Const!$A$2:$B$23,2,FALSE)</f>
        <v>2</v>
      </c>
      <c r="I37">
        <f>IFERROR(VLOOKUP($J37,'Planned Dev'!$D$4:$Z$694,5+$H37,FALSE),0)</f>
        <v>0</v>
      </c>
      <c r="J37" t="str">
        <f t="shared" si="0"/>
        <v>APWORKS 2024.2 - PHASE 3: Project Overhead</v>
      </c>
    </row>
    <row r="38" spans="1:10" x14ac:dyDescent="0.25">
      <c r="A38" t="s">
        <v>1</v>
      </c>
      <c r="B38" t="s">
        <v>6</v>
      </c>
      <c r="C38">
        <v>5</v>
      </c>
      <c r="D38" t="s">
        <v>12</v>
      </c>
      <c r="E38" t="s">
        <v>15</v>
      </c>
      <c r="F38" t="s">
        <v>534</v>
      </c>
      <c r="G38">
        <v>1</v>
      </c>
      <c r="H38">
        <f>VLOOKUP(F38,Const!$A$2:$B$23,2,FALSE)</f>
        <v>2</v>
      </c>
      <c r="J38" t="str">
        <f t="shared" si="0"/>
        <v>APWORKS 2024.2 - PHASE 3: Project Overhead</v>
      </c>
    </row>
    <row r="39" spans="1:10" x14ac:dyDescent="0.25">
      <c r="A39" t="s">
        <v>1</v>
      </c>
      <c r="B39" t="s">
        <v>6</v>
      </c>
      <c r="C39">
        <v>29</v>
      </c>
      <c r="D39" t="s">
        <v>52</v>
      </c>
      <c r="E39" t="s">
        <v>8</v>
      </c>
      <c r="F39" t="s">
        <v>534</v>
      </c>
      <c r="G39">
        <v>1</v>
      </c>
      <c r="H39">
        <f>VLOOKUP(F39,Const!$A$2:$B$23,2,FALSE)</f>
        <v>2</v>
      </c>
      <c r="J39" t="str">
        <f t="shared" si="0"/>
        <v>APWORKS 2024.2 - PHASE 3: Route invoice from one company - company identification</v>
      </c>
    </row>
    <row r="40" spans="1:10" x14ac:dyDescent="0.25">
      <c r="A40" t="s">
        <v>1</v>
      </c>
      <c r="B40" t="s">
        <v>582</v>
      </c>
      <c r="C40" t="s">
        <v>112</v>
      </c>
      <c r="D40" t="s">
        <v>112</v>
      </c>
      <c r="E40" t="s">
        <v>14</v>
      </c>
      <c r="F40" t="s">
        <v>534</v>
      </c>
      <c r="G40">
        <v>1</v>
      </c>
      <c r="H40">
        <f>VLOOKUP(F40,Const!$A$2:$B$23,2,FALSE)</f>
        <v>2</v>
      </c>
      <c r="I40">
        <f>IFERROR(VLOOKUP($J40,'Planned BugFix'!$D$4:$V$1390,5+H40,FALSE),0)</f>
        <v>0</v>
      </c>
      <c r="J40" t="str">
        <f t="shared" si="0"/>
        <v>APWORKS PHASE2: Dev Support</v>
      </c>
    </row>
    <row r="41" spans="1:10" x14ac:dyDescent="0.25">
      <c r="A41" t="s">
        <v>1</v>
      </c>
      <c r="B41" t="s">
        <v>582</v>
      </c>
      <c r="C41" t="s">
        <v>75</v>
      </c>
      <c r="D41" t="s">
        <v>76</v>
      </c>
      <c r="E41" t="s">
        <v>20</v>
      </c>
      <c r="F41" t="s">
        <v>534</v>
      </c>
      <c r="G41">
        <v>11</v>
      </c>
      <c r="H41">
        <f>VLOOKUP(F41,Const!$A$2:$B$23,2,FALSE)</f>
        <v>2</v>
      </c>
      <c r="J41" t="str">
        <f t="shared" si="0"/>
        <v>APWORKS PHASE2: Document review/understanding Requirement Specifications</v>
      </c>
    </row>
    <row r="42" spans="1:10" x14ac:dyDescent="0.25">
      <c r="A42" t="s">
        <v>1</v>
      </c>
      <c r="B42" t="s">
        <v>582</v>
      </c>
      <c r="C42" t="s">
        <v>2</v>
      </c>
      <c r="D42" t="s">
        <v>3</v>
      </c>
      <c r="E42" t="s">
        <v>2</v>
      </c>
      <c r="F42" t="s">
        <v>534</v>
      </c>
      <c r="G42">
        <v>16</v>
      </c>
      <c r="H42">
        <f>VLOOKUP(F42,Const!$A$2:$B$23,2,FALSE)</f>
        <v>2</v>
      </c>
      <c r="I42">
        <f>IFERROR(VLOOKUP($J42,'Planned QA'!$D$4:$V$1390,5+H42,FALSE),0)</f>
        <v>0</v>
      </c>
      <c r="J42" t="str">
        <f t="shared" si="0"/>
        <v>APWORKS PHASE2: Regular bug fixing activity</v>
      </c>
    </row>
    <row r="43" spans="1:10" x14ac:dyDescent="0.25">
      <c r="A43" t="s">
        <v>1</v>
      </c>
      <c r="B43" t="s">
        <v>580</v>
      </c>
      <c r="C43" t="s">
        <v>4</v>
      </c>
      <c r="D43" t="s">
        <v>5</v>
      </c>
      <c r="E43" t="s">
        <v>38</v>
      </c>
      <c r="F43" t="s">
        <v>534</v>
      </c>
      <c r="G43">
        <v>9</v>
      </c>
      <c r="H43">
        <f>VLOOKUP(F43,Const!$A$2:$B$23,2,FALSE)</f>
        <v>2</v>
      </c>
      <c r="J43" t="str">
        <f t="shared" si="0"/>
        <v>NEXELUS 2024.2: Analysis of production issues reported by support team</v>
      </c>
    </row>
    <row r="44" spans="1:10" x14ac:dyDescent="0.25">
      <c r="A44" t="s">
        <v>1</v>
      </c>
      <c r="B44" t="s">
        <v>580</v>
      </c>
      <c r="C44" t="s">
        <v>103</v>
      </c>
      <c r="D44" t="s">
        <v>104</v>
      </c>
      <c r="E44" t="s">
        <v>84</v>
      </c>
      <c r="F44" t="s">
        <v>534</v>
      </c>
      <c r="G44">
        <v>8</v>
      </c>
      <c r="H44">
        <f>VLOOKUP(F44,Const!$A$2:$B$23,2,FALSE)</f>
        <v>2</v>
      </c>
      <c r="J44" t="str">
        <f t="shared" si="0"/>
        <v>NEXELUS 2024.2: National Gazetted Holidays</v>
      </c>
    </row>
    <row r="45" spans="1:10" x14ac:dyDescent="0.25">
      <c r="A45" t="s">
        <v>1</v>
      </c>
      <c r="B45" t="s">
        <v>581</v>
      </c>
      <c r="C45" t="s">
        <v>4</v>
      </c>
      <c r="D45" t="s">
        <v>5</v>
      </c>
      <c r="E45" t="s">
        <v>8</v>
      </c>
      <c r="F45" t="s">
        <v>534</v>
      </c>
      <c r="G45">
        <v>10</v>
      </c>
      <c r="H45">
        <f>VLOOKUP(F45,Const!$A$2:$B$23,2,FALSE)</f>
        <v>2</v>
      </c>
      <c r="J45" t="str">
        <f t="shared" si="0"/>
        <v>PR-0013: Analysis of production issues reported by support team</v>
      </c>
    </row>
    <row r="46" spans="1:10" x14ac:dyDescent="0.25">
      <c r="A46" t="s">
        <v>1</v>
      </c>
      <c r="B46" t="s">
        <v>581</v>
      </c>
      <c r="C46" t="s">
        <v>4</v>
      </c>
      <c r="D46" t="s">
        <v>5</v>
      </c>
      <c r="E46" t="s">
        <v>2</v>
      </c>
      <c r="F46" t="s">
        <v>534</v>
      </c>
      <c r="G46">
        <v>12</v>
      </c>
      <c r="H46">
        <f>VLOOKUP(F46,Const!$A$2:$B$23,2,FALSE)</f>
        <v>2</v>
      </c>
      <c r="J46" t="str">
        <f t="shared" si="0"/>
        <v>PR-0013: Analysis of production issues reported by support team</v>
      </c>
    </row>
    <row r="47" spans="1:10" x14ac:dyDescent="0.25">
      <c r="A47" t="s">
        <v>1</v>
      </c>
      <c r="B47" t="s">
        <v>581</v>
      </c>
      <c r="C47" t="s">
        <v>23</v>
      </c>
      <c r="D47" t="s">
        <v>24</v>
      </c>
      <c r="E47" t="s">
        <v>38</v>
      </c>
      <c r="F47" t="s">
        <v>534</v>
      </c>
      <c r="G47">
        <v>3.5</v>
      </c>
      <c r="H47">
        <f>VLOOKUP(F47,Const!$A$2:$B$23,2,FALSE)</f>
        <v>2</v>
      </c>
      <c r="J47" t="str">
        <f t="shared" si="0"/>
        <v>PR-0013: Cient UAT Upgrade</v>
      </c>
    </row>
    <row r="48" spans="1:10" x14ac:dyDescent="0.25">
      <c r="A48" t="s">
        <v>1</v>
      </c>
      <c r="B48" t="s">
        <v>581</v>
      </c>
      <c r="C48" t="s">
        <v>27</v>
      </c>
      <c r="D48" t="s">
        <v>28</v>
      </c>
      <c r="E48" t="s">
        <v>14</v>
      </c>
      <c r="F48" t="s">
        <v>534</v>
      </c>
      <c r="G48">
        <v>17.5</v>
      </c>
      <c r="H48">
        <f>VLOOKUP(F48,Const!$A$2:$B$23,2,FALSE)</f>
        <v>2</v>
      </c>
      <c r="J48" t="str">
        <f t="shared" si="0"/>
        <v>PR-0013: Meetings, mails, communication, TFS, Interviews</v>
      </c>
    </row>
    <row r="49" spans="1:10" x14ac:dyDescent="0.25">
      <c r="A49" t="s">
        <v>1</v>
      </c>
      <c r="B49" t="s">
        <v>581</v>
      </c>
      <c r="C49" t="s">
        <v>27</v>
      </c>
      <c r="D49" t="s">
        <v>28</v>
      </c>
      <c r="E49" t="s">
        <v>14</v>
      </c>
      <c r="F49" t="s">
        <v>534</v>
      </c>
      <c r="G49">
        <v>4</v>
      </c>
      <c r="H49">
        <f>VLOOKUP(F49,Const!$A$2:$B$23,2,FALSE)</f>
        <v>2</v>
      </c>
      <c r="I49">
        <f>IFERROR(VLOOKUP($J49,'Planned BugFix'!$D$4:$V$1390,5+H49,FALSE),0)</f>
        <v>0</v>
      </c>
      <c r="J49" t="str">
        <f t="shared" si="0"/>
        <v>PR-0013: Meetings, mails, communication, TFS, Interviews</v>
      </c>
    </row>
    <row r="50" spans="1:10" x14ac:dyDescent="0.25">
      <c r="A50" t="s">
        <v>1</v>
      </c>
      <c r="B50" t="s">
        <v>581</v>
      </c>
      <c r="C50" t="s">
        <v>109</v>
      </c>
      <c r="D50" t="s">
        <v>110</v>
      </c>
      <c r="E50" t="s">
        <v>13</v>
      </c>
      <c r="F50" t="s">
        <v>534</v>
      </c>
      <c r="G50">
        <v>3</v>
      </c>
      <c r="H50">
        <f>VLOOKUP(F50,Const!$A$2:$B$23,2,FALSE)</f>
        <v>2</v>
      </c>
      <c r="J50" t="str">
        <f t="shared" si="0"/>
        <v>PR-0013: Production upgrades</v>
      </c>
    </row>
    <row r="51" spans="1:10" x14ac:dyDescent="0.25">
      <c r="A51" t="s">
        <v>1</v>
      </c>
      <c r="B51" t="s">
        <v>581</v>
      </c>
      <c r="C51" t="s">
        <v>30</v>
      </c>
      <c r="D51" t="s">
        <v>31</v>
      </c>
      <c r="E51" t="s">
        <v>14</v>
      </c>
      <c r="F51" t="s">
        <v>534</v>
      </c>
      <c r="G51">
        <v>8.5</v>
      </c>
      <c r="H51">
        <f>VLOOKUP(F51,Const!$A$2:$B$23,2,FALSE)</f>
        <v>2</v>
      </c>
      <c r="J51" t="str">
        <f t="shared" si="0"/>
        <v>PR-0013: Session with US team</v>
      </c>
    </row>
    <row r="52" spans="1:10" x14ac:dyDescent="0.25">
      <c r="A52" t="s">
        <v>1</v>
      </c>
      <c r="B52" t="s">
        <v>581</v>
      </c>
      <c r="C52" t="s">
        <v>30</v>
      </c>
      <c r="D52" t="s">
        <v>31</v>
      </c>
      <c r="E52" t="s">
        <v>14</v>
      </c>
      <c r="F52" t="s">
        <v>534</v>
      </c>
      <c r="G52">
        <v>2.7</v>
      </c>
      <c r="H52">
        <f>VLOOKUP(F52,Const!$A$2:$B$23,2,FALSE)</f>
        <v>2</v>
      </c>
      <c r="J52" t="str">
        <f t="shared" si="0"/>
        <v>PR-0013: Session with US team</v>
      </c>
    </row>
    <row r="53" spans="1:10" x14ac:dyDescent="0.25">
      <c r="A53" t="s">
        <v>1</v>
      </c>
      <c r="B53" t="s">
        <v>581</v>
      </c>
      <c r="C53" t="s">
        <v>105</v>
      </c>
      <c r="D53" t="s">
        <v>106</v>
      </c>
      <c r="E53" t="s">
        <v>84</v>
      </c>
      <c r="F53" t="s">
        <v>534</v>
      </c>
      <c r="G53">
        <v>16</v>
      </c>
      <c r="H53">
        <f>VLOOKUP(F53,Const!$A$2:$B$23,2,FALSE)</f>
        <v>2</v>
      </c>
      <c r="J53" t="str">
        <f t="shared" si="0"/>
        <v>PR-0013: Time Off - Planned</v>
      </c>
    </row>
    <row r="54" spans="1:10" x14ac:dyDescent="0.25">
      <c r="A54" t="s">
        <v>1</v>
      </c>
      <c r="B54" t="s">
        <v>579</v>
      </c>
      <c r="C54" t="s">
        <v>4</v>
      </c>
      <c r="D54" t="s">
        <v>5</v>
      </c>
      <c r="E54" t="s">
        <v>2</v>
      </c>
      <c r="F54" t="s">
        <v>535</v>
      </c>
      <c r="G54">
        <v>5</v>
      </c>
      <c r="H54">
        <f>VLOOKUP(F54,Const!$A$2:$B$23,2,FALSE)</f>
        <v>3</v>
      </c>
      <c r="I54">
        <f>IFERROR(VLOOKUP($J54,'Planned BugFix'!$D$4:$V$1390,5+H54,FALSE),0)</f>
        <v>0</v>
      </c>
      <c r="J54" t="str">
        <f t="shared" si="0"/>
        <v>AP WORKFLOW: Analysis of production issues reported by support team</v>
      </c>
    </row>
    <row r="55" spans="1:10" x14ac:dyDescent="0.25">
      <c r="A55" t="s">
        <v>1</v>
      </c>
      <c r="B55" t="s">
        <v>579</v>
      </c>
      <c r="C55" t="s">
        <v>2</v>
      </c>
      <c r="D55" t="s">
        <v>3</v>
      </c>
      <c r="E55" t="s">
        <v>2</v>
      </c>
      <c r="F55" t="s">
        <v>535</v>
      </c>
      <c r="G55">
        <v>3</v>
      </c>
      <c r="H55">
        <f>VLOOKUP(F55,Const!$A$2:$B$23,2,FALSE)</f>
        <v>3</v>
      </c>
      <c r="I55">
        <f>IFERROR(VLOOKUP($J55,'Planned BugFix'!$D$4:$V$1390,5+H55,FALSE),0)</f>
        <v>0</v>
      </c>
      <c r="J55" t="str">
        <f t="shared" si="0"/>
        <v>AP WORKFLOW: Regular bug fixing activity</v>
      </c>
    </row>
    <row r="56" spans="1:10" x14ac:dyDescent="0.25">
      <c r="A56" t="s">
        <v>1</v>
      </c>
      <c r="B56" t="s">
        <v>6</v>
      </c>
      <c r="C56">
        <v>3</v>
      </c>
      <c r="D56" t="s">
        <v>9</v>
      </c>
      <c r="E56" t="s">
        <v>10</v>
      </c>
      <c r="F56" t="s">
        <v>535</v>
      </c>
      <c r="G56">
        <v>3</v>
      </c>
      <c r="H56">
        <f>VLOOKUP(F56,Const!$A$2:$B$23,2,FALSE)</f>
        <v>3</v>
      </c>
      <c r="J56" t="str">
        <f t="shared" si="0"/>
        <v>APWORKS 2024.2 - PHASE 3: Ability to assign Employees to Roles by Media type and by Client</v>
      </c>
    </row>
    <row r="57" spans="1:10" x14ac:dyDescent="0.25">
      <c r="A57" t="s">
        <v>1</v>
      </c>
      <c r="B57" t="s">
        <v>6</v>
      </c>
      <c r="C57">
        <v>1</v>
      </c>
      <c r="D57" t="s">
        <v>7</v>
      </c>
      <c r="E57" t="s">
        <v>8</v>
      </c>
      <c r="F57" t="s">
        <v>535</v>
      </c>
      <c r="G57">
        <v>1</v>
      </c>
      <c r="H57">
        <f>VLOOKUP(F57,Const!$A$2:$B$23,2,FALSE)</f>
        <v>3</v>
      </c>
      <c r="J57" t="str">
        <f t="shared" si="0"/>
        <v>APWORKS 2024.2 - PHASE 3: Ability to automatically attach additional documents to Invoice</v>
      </c>
    </row>
    <row r="58" spans="1:10" x14ac:dyDescent="0.25">
      <c r="A58" t="s">
        <v>1</v>
      </c>
      <c r="B58" t="s">
        <v>6</v>
      </c>
      <c r="C58">
        <v>7</v>
      </c>
      <c r="D58" t="s">
        <v>16</v>
      </c>
      <c r="E58" t="s">
        <v>10</v>
      </c>
      <c r="F58" t="s">
        <v>535</v>
      </c>
      <c r="G58">
        <v>1</v>
      </c>
      <c r="H58">
        <f>VLOOKUP(F58,Const!$A$2:$B$23,2,FALSE)</f>
        <v>3</v>
      </c>
      <c r="I58">
        <f>IFERROR(VLOOKUP($J58,'Planned BugFix'!$D$4:$V$1390,5+H58,FALSE),0)</f>
        <v>0</v>
      </c>
      <c r="J58" t="str">
        <f t="shared" si="0"/>
        <v>APWORKS 2024.2 - PHASE 3: Associate vendor/stations/sites to multiple pay to</v>
      </c>
    </row>
    <row r="59" spans="1:10" x14ac:dyDescent="0.25">
      <c r="A59" t="s">
        <v>1</v>
      </c>
      <c r="B59" t="s">
        <v>6</v>
      </c>
      <c r="C59">
        <v>8</v>
      </c>
      <c r="D59" t="s">
        <v>17</v>
      </c>
      <c r="E59" t="s">
        <v>8</v>
      </c>
      <c r="F59" t="s">
        <v>535</v>
      </c>
      <c r="G59">
        <v>2</v>
      </c>
      <c r="H59">
        <f>VLOOKUP(F59,Const!$A$2:$B$23,2,FALSE)</f>
        <v>3</v>
      </c>
      <c r="J59" t="str">
        <f t="shared" si="0"/>
        <v>APWORKS 2024.2 - PHASE 3: Broadcast Invoice: EDI File Processing</v>
      </c>
    </row>
    <row r="60" spans="1:10" x14ac:dyDescent="0.25">
      <c r="A60" t="s">
        <v>1</v>
      </c>
      <c r="B60" t="s">
        <v>6</v>
      </c>
      <c r="C60">
        <v>8</v>
      </c>
      <c r="D60" t="s">
        <v>17</v>
      </c>
      <c r="E60" t="s">
        <v>18</v>
      </c>
      <c r="F60" t="s">
        <v>535</v>
      </c>
      <c r="G60">
        <v>7</v>
      </c>
      <c r="H60">
        <f>VLOOKUP(F60,Const!$A$2:$B$23,2,FALSE)</f>
        <v>3</v>
      </c>
      <c r="J60" t="str">
        <f t="shared" si="0"/>
        <v>APWORKS 2024.2 - PHASE 3: Broadcast Invoice: EDI File Processing</v>
      </c>
    </row>
    <row r="61" spans="1:10" x14ac:dyDescent="0.25">
      <c r="A61" t="s">
        <v>1</v>
      </c>
      <c r="B61" t="s">
        <v>6</v>
      </c>
      <c r="C61">
        <v>8</v>
      </c>
      <c r="D61" t="s">
        <v>17</v>
      </c>
      <c r="E61" t="s">
        <v>10</v>
      </c>
      <c r="F61" t="s">
        <v>535</v>
      </c>
      <c r="G61">
        <v>13</v>
      </c>
      <c r="H61">
        <f>VLOOKUP(F61,Const!$A$2:$B$23,2,FALSE)</f>
        <v>3</v>
      </c>
      <c r="J61" t="str">
        <f t="shared" si="0"/>
        <v>APWORKS 2024.2 - PHASE 3: Broadcast Invoice: EDI File Processing</v>
      </c>
    </row>
    <row r="62" spans="1:10" x14ac:dyDescent="0.25">
      <c r="A62" t="s">
        <v>1</v>
      </c>
      <c r="B62" t="s">
        <v>6</v>
      </c>
      <c r="C62">
        <v>11</v>
      </c>
      <c r="D62" t="s">
        <v>19</v>
      </c>
      <c r="E62" t="s">
        <v>18</v>
      </c>
      <c r="F62" t="s">
        <v>535</v>
      </c>
      <c r="G62">
        <v>23</v>
      </c>
      <c r="H62">
        <f>VLOOKUP(F62,Const!$A$2:$B$23,2,FALSE)</f>
        <v>3</v>
      </c>
      <c r="J62" t="str">
        <f t="shared" si="0"/>
        <v>APWORKS 2024.2 - PHASE 3: Broadcast Invoice: PDF file generation</v>
      </c>
    </row>
    <row r="63" spans="1:10" x14ac:dyDescent="0.25">
      <c r="A63" t="s">
        <v>1</v>
      </c>
      <c r="B63" t="s">
        <v>6</v>
      </c>
      <c r="C63">
        <v>11</v>
      </c>
      <c r="D63" t="s">
        <v>19</v>
      </c>
      <c r="E63" t="s">
        <v>20</v>
      </c>
      <c r="F63" t="s">
        <v>535</v>
      </c>
      <c r="G63">
        <v>10.5</v>
      </c>
      <c r="H63">
        <f>VLOOKUP(F63,Const!$A$2:$B$23,2,FALSE)</f>
        <v>3</v>
      </c>
      <c r="J63" t="str">
        <f t="shared" si="0"/>
        <v>APWORKS 2024.2 - PHASE 3: Broadcast Invoice: PDF file generation</v>
      </c>
    </row>
    <row r="64" spans="1:10" x14ac:dyDescent="0.25">
      <c r="A64" t="s">
        <v>1</v>
      </c>
      <c r="B64" t="s">
        <v>6</v>
      </c>
      <c r="C64">
        <v>28</v>
      </c>
      <c r="D64" t="s">
        <v>22</v>
      </c>
      <c r="E64" t="s">
        <v>8</v>
      </c>
      <c r="F64" t="s">
        <v>535</v>
      </c>
      <c r="G64">
        <v>2</v>
      </c>
      <c r="H64">
        <f>VLOOKUP(F64,Const!$A$2:$B$23,2,FALSE)</f>
        <v>3</v>
      </c>
      <c r="J64" t="str">
        <f t="shared" si="0"/>
        <v>APWORKS 2024.2 - PHASE 3: Customer Information: Select Client on Vendor Invoice</v>
      </c>
    </row>
    <row r="65" spans="1:10" x14ac:dyDescent="0.25">
      <c r="A65" t="s">
        <v>1</v>
      </c>
      <c r="B65" t="s">
        <v>6</v>
      </c>
      <c r="C65">
        <v>4</v>
      </c>
      <c r="D65" t="s">
        <v>11</v>
      </c>
      <c r="E65" t="s">
        <v>2</v>
      </c>
      <c r="F65" t="s">
        <v>535</v>
      </c>
      <c r="G65">
        <v>9</v>
      </c>
      <c r="H65">
        <f>VLOOKUP(F65,Const!$A$2:$B$23,2,FALSE)</f>
        <v>3</v>
      </c>
      <c r="J65" t="str">
        <f t="shared" si="0"/>
        <v>APWORKS 2024.2 - PHASE 3: Google Drive integration. (Setup and Integration development)</v>
      </c>
    </row>
    <row r="66" spans="1:10" x14ac:dyDescent="0.25">
      <c r="A66" t="s">
        <v>1</v>
      </c>
      <c r="B66" t="s">
        <v>6</v>
      </c>
      <c r="C66">
        <v>4</v>
      </c>
      <c r="D66" t="s">
        <v>11</v>
      </c>
      <c r="E66" t="s">
        <v>10</v>
      </c>
      <c r="F66" t="s">
        <v>535</v>
      </c>
      <c r="G66">
        <v>4</v>
      </c>
      <c r="H66">
        <f>VLOOKUP(F66,Const!$A$2:$B$23,2,FALSE)</f>
        <v>3</v>
      </c>
      <c r="I66">
        <f>IFERROR(VLOOKUP($J66,'Planned Dev'!$D$4:$Z$694,5+$H66,FALSE),0)</f>
        <v>0</v>
      </c>
      <c r="J66" t="str">
        <f t="shared" si="0"/>
        <v>APWORKS 2024.2 - PHASE 3: Google Drive integration. (Setup and Integration development)</v>
      </c>
    </row>
    <row r="67" spans="1:10" x14ac:dyDescent="0.25">
      <c r="A67" t="s">
        <v>1</v>
      </c>
      <c r="B67" t="s">
        <v>6</v>
      </c>
      <c r="C67">
        <v>5</v>
      </c>
      <c r="D67" t="s">
        <v>12</v>
      </c>
      <c r="E67" t="s">
        <v>8</v>
      </c>
      <c r="F67" t="s">
        <v>535</v>
      </c>
      <c r="G67">
        <v>4.5</v>
      </c>
      <c r="H67">
        <f>VLOOKUP(F67,Const!$A$2:$B$23,2,FALSE)</f>
        <v>3</v>
      </c>
      <c r="J67" t="str">
        <f t="shared" ref="J67:J130" si="1">CONCATENATE(TRIM(B67),": ",D67)</f>
        <v>APWORKS 2024.2 - PHASE 3: Project Overhead</v>
      </c>
    </row>
    <row r="68" spans="1:10" x14ac:dyDescent="0.25">
      <c r="A68" t="s">
        <v>1</v>
      </c>
      <c r="B68" t="s">
        <v>6</v>
      </c>
      <c r="C68">
        <v>5</v>
      </c>
      <c r="D68" t="s">
        <v>12</v>
      </c>
      <c r="E68" t="s">
        <v>13</v>
      </c>
      <c r="F68" t="s">
        <v>535</v>
      </c>
      <c r="G68">
        <v>24.5</v>
      </c>
      <c r="H68">
        <f>VLOOKUP(F68,Const!$A$2:$B$23,2,FALSE)</f>
        <v>3</v>
      </c>
      <c r="I68">
        <f>IFERROR(VLOOKUP($J68,'Planned Dev'!$D$4:$Z$694,5+$H68,FALSE),0)</f>
        <v>0</v>
      </c>
      <c r="J68" t="str">
        <f t="shared" si="1"/>
        <v>APWORKS 2024.2 - PHASE 3: Project Overhead</v>
      </c>
    </row>
    <row r="69" spans="1:10" x14ac:dyDescent="0.25">
      <c r="A69" t="s">
        <v>1</v>
      </c>
      <c r="B69" t="s">
        <v>6</v>
      </c>
      <c r="C69">
        <v>5</v>
      </c>
      <c r="D69" t="s">
        <v>12</v>
      </c>
      <c r="E69" t="s">
        <v>14</v>
      </c>
      <c r="F69" t="s">
        <v>535</v>
      </c>
      <c r="G69">
        <v>13.5</v>
      </c>
      <c r="H69">
        <f>VLOOKUP(F69,Const!$A$2:$B$23,2,FALSE)</f>
        <v>3</v>
      </c>
      <c r="I69">
        <f>IFERROR(VLOOKUP($J69,'Planned QA'!$D$4:$V$1390,5+H69,FALSE),0)</f>
        <v>0</v>
      </c>
      <c r="J69" t="str">
        <f t="shared" si="1"/>
        <v>APWORKS 2024.2 - PHASE 3: Project Overhead</v>
      </c>
    </row>
    <row r="70" spans="1:10" x14ac:dyDescent="0.25">
      <c r="A70" t="s">
        <v>1</v>
      </c>
      <c r="B70" t="s">
        <v>6</v>
      </c>
      <c r="C70">
        <v>5</v>
      </c>
      <c r="D70" t="s">
        <v>12</v>
      </c>
      <c r="E70" t="s">
        <v>15</v>
      </c>
      <c r="F70" t="s">
        <v>535</v>
      </c>
      <c r="G70">
        <v>8</v>
      </c>
      <c r="H70">
        <f>VLOOKUP(F70,Const!$A$2:$B$23,2,FALSE)</f>
        <v>3</v>
      </c>
      <c r="J70" t="str">
        <f t="shared" si="1"/>
        <v>APWORKS 2024.2 - PHASE 3: Project Overhead</v>
      </c>
    </row>
    <row r="71" spans="1:10" x14ac:dyDescent="0.25">
      <c r="A71" t="s">
        <v>1</v>
      </c>
      <c r="B71" t="s">
        <v>6</v>
      </c>
      <c r="C71">
        <v>21</v>
      </c>
      <c r="D71" t="s">
        <v>21</v>
      </c>
      <c r="E71" t="s">
        <v>8</v>
      </c>
      <c r="F71" t="s">
        <v>535</v>
      </c>
      <c r="G71">
        <v>1</v>
      </c>
      <c r="H71">
        <f>VLOOKUP(F71,Const!$A$2:$B$23,2,FALSE)</f>
        <v>3</v>
      </c>
      <c r="I71">
        <f>IFERROR(VLOOKUP($J71,'Planned Dev'!$D$4:$Z$694,5+$H71,FALSE),0)</f>
        <v>0</v>
      </c>
      <c r="J71" t="str">
        <f t="shared" si="1"/>
        <v>APWORKS 2024.2 - PHASE 3: Switch Company on Invoice</v>
      </c>
    </row>
    <row r="72" spans="1:10" x14ac:dyDescent="0.25">
      <c r="A72" t="s">
        <v>1</v>
      </c>
      <c r="B72" t="s">
        <v>6</v>
      </c>
      <c r="C72">
        <v>21</v>
      </c>
      <c r="D72" t="s">
        <v>21</v>
      </c>
      <c r="E72" t="s">
        <v>18</v>
      </c>
      <c r="F72" t="s">
        <v>535</v>
      </c>
      <c r="G72">
        <v>2</v>
      </c>
      <c r="H72">
        <f>VLOOKUP(F72,Const!$A$2:$B$23,2,FALSE)</f>
        <v>3</v>
      </c>
      <c r="J72" t="str">
        <f t="shared" si="1"/>
        <v>APWORKS 2024.2 - PHASE 3: Switch Company on Invoice</v>
      </c>
    </row>
    <row r="73" spans="1:10" x14ac:dyDescent="0.25">
      <c r="A73" t="s">
        <v>1</v>
      </c>
      <c r="B73" t="s">
        <v>582</v>
      </c>
      <c r="C73" t="s">
        <v>23</v>
      </c>
      <c r="D73" t="s">
        <v>24</v>
      </c>
      <c r="E73" t="s">
        <v>13</v>
      </c>
      <c r="F73" t="s">
        <v>535</v>
      </c>
      <c r="G73">
        <v>10.5</v>
      </c>
      <c r="H73">
        <f>VLOOKUP(F73,Const!$A$2:$B$23,2,FALSE)</f>
        <v>3</v>
      </c>
      <c r="I73">
        <f>IFERROR(VLOOKUP($J73,'Planned BugFix'!$D$4:$V$1390,5+H73,FALSE),0)</f>
        <v>0</v>
      </c>
      <c r="J73" t="str">
        <f t="shared" si="1"/>
        <v>APWORKS PHASE2: Cient UAT Upgrade</v>
      </c>
    </row>
    <row r="74" spans="1:10" x14ac:dyDescent="0.25">
      <c r="A74" t="s">
        <v>1</v>
      </c>
      <c r="B74" t="s">
        <v>582</v>
      </c>
      <c r="C74" t="s">
        <v>2</v>
      </c>
      <c r="D74" t="s">
        <v>3</v>
      </c>
      <c r="E74" t="s">
        <v>2</v>
      </c>
      <c r="F74" t="s">
        <v>535</v>
      </c>
      <c r="G74">
        <v>3</v>
      </c>
      <c r="H74">
        <f>VLOOKUP(F74,Const!$A$2:$B$23,2,FALSE)</f>
        <v>3</v>
      </c>
      <c r="J74" t="str">
        <f t="shared" si="1"/>
        <v>APWORKS PHASE2: Regular bug fixing activity</v>
      </c>
    </row>
    <row r="75" spans="1:10" x14ac:dyDescent="0.25">
      <c r="A75" t="s">
        <v>1</v>
      </c>
      <c r="B75" t="s">
        <v>25</v>
      </c>
      <c r="C75">
        <v>3</v>
      </c>
      <c r="D75" t="s">
        <v>26</v>
      </c>
      <c r="E75" t="s">
        <v>14</v>
      </c>
      <c r="F75" t="s">
        <v>535</v>
      </c>
      <c r="G75">
        <v>2.5</v>
      </c>
      <c r="H75">
        <f>VLOOKUP(F75,Const!$A$2:$B$23,2,FALSE)</f>
        <v>3</v>
      </c>
      <c r="I75">
        <f>IFERROR(VLOOKUP($J75,'Planned BugFix'!$D$4:$V$1390,5+H75,FALSE),0)</f>
        <v>0</v>
      </c>
      <c r="J75" t="str">
        <f t="shared" si="1"/>
        <v>NEXELUS 2024.1 SP2: Generate Client Schedule Lines based on media type</v>
      </c>
    </row>
    <row r="76" spans="1:10" x14ac:dyDescent="0.25">
      <c r="A76" t="s">
        <v>1</v>
      </c>
      <c r="B76" t="s">
        <v>25</v>
      </c>
      <c r="C76">
        <v>0</v>
      </c>
      <c r="D76" t="s">
        <v>12</v>
      </c>
      <c r="E76" t="s">
        <v>8</v>
      </c>
      <c r="F76" t="s">
        <v>535</v>
      </c>
      <c r="G76">
        <v>4</v>
      </c>
      <c r="H76">
        <f>VLOOKUP(F76,Const!$A$2:$B$23,2,FALSE)</f>
        <v>3</v>
      </c>
      <c r="I76">
        <f>IFERROR(VLOOKUP($J76,'Planned BugFix'!$D$4:$V$1390,5+H76,FALSE),0)</f>
        <v>0</v>
      </c>
      <c r="J76" t="str">
        <f t="shared" si="1"/>
        <v>NEXELUS 2024.1 SP2: Project Overhead</v>
      </c>
    </row>
    <row r="77" spans="1:10" x14ac:dyDescent="0.25">
      <c r="A77" t="s">
        <v>1</v>
      </c>
      <c r="B77" t="s">
        <v>25</v>
      </c>
      <c r="C77">
        <v>0</v>
      </c>
      <c r="D77" t="s">
        <v>12</v>
      </c>
      <c r="E77" t="s">
        <v>14</v>
      </c>
      <c r="F77" t="s">
        <v>535</v>
      </c>
      <c r="G77">
        <v>12</v>
      </c>
      <c r="H77">
        <f>VLOOKUP(F77,Const!$A$2:$B$23,2,FALSE)</f>
        <v>3</v>
      </c>
      <c r="I77">
        <f>IFERROR(VLOOKUP($J77,'Planned BugFix'!$D$4:$V$1390,5+H77,FALSE),0)</f>
        <v>0</v>
      </c>
      <c r="J77" t="str">
        <f t="shared" si="1"/>
        <v>NEXELUS 2024.1 SP2: Project Overhead</v>
      </c>
    </row>
    <row r="78" spans="1:10" x14ac:dyDescent="0.25">
      <c r="A78" t="s">
        <v>1</v>
      </c>
      <c r="B78" t="s">
        <v>581</v>
      </c>
      <c r="C78" t="s">
        <v>4</v>
      </c>
      <c r="D78" t="s">
        <v>5</v>
      </c>
      <c r="E78" t="s">
        <v>8</v>
      </c>
      <c r="F78" t="s">
        <v>535</v>
      </c>
      <c r="G78">
        <v>1</v>
      </c>
      <c r="H78">
        <f>VLOOKUP(F78,Const!$A$2:$B$23,2,FALSE)</f>
        <v>3</v>
      </c>
      <c r="J78" t="str">
        <f t="shared" si="1"/>
        <v>PR-0013: Analysis of production issues reported by support team</v>
      </c>
    </row>
    <row r="79" spans="1:10" x14ac:dyDescent="0.25">
      <c r="A79" t="s">
        <v>1</v>
      </c>
      <c r="B79" t="s">
        <v>581</v>
      </c>
      <c r="C79" t="s">
        <v>27</v>
      </c>
      <c r="D79" t="s">
        <v>28</v>
      </c>
      <c r="E79" t="s">
        <v>14</v>
      </c>
      <c r="F79" t="s">
        <v>535</v>
      </c>
      <c r="G79">
        <v>13.5</v>
      </c>
      <c r="H79">
        <f>VLOOKUP(F79,Const!$A$2:$B$23,2,FALSE)</f>
        <v>3</v>
      </c>
      <c r="J79" t="str">
        <f t="shared" si="1"/>
        <v>PR-0013: Meetings, mails, communication, TFS, Interviews</v>
      </c>
    </row>
    <row r="80" spans="1:10" x14ac:dyDescent="0.25">
      <c r="A80" t="s">
        <v>1</v>
      </c>
      <c r="B80" t="s">
        <v>581</v>
      </c>
      <c r="C80" t="s">
        <v>27</v>
      </c>
      <c r="D80" t="s">
        <v>28</v>
      </c>
      <c r="E80" t="s">
        <v>15</v>
      </c>
      <c r="F80" t="s">
        <v>535</v>
      </c>
      <c r="G80">
        <v>5</v>
      </c>
      <c r="H80">
        <f>VLOOKUP(F80,Const!$A$2:$B$23,2,FALSE)</f>
        <v>3</v>
      </c>
      <c r="J80" t="str">
        <f t="shared" si="1"/>
        <v>PR-0013: Meetings, mails, communication, TFS, Interviews</v>
      </c>
    </row>
    <row r="81" spans="1:10" x14ac:dyDescent="0.25">
      <c r="A81" t="s">
        <v>1</v>
      </c>
      <c r="B81" t="s">
        <v>581</v>
      </c>
      <c r="C81" t="s">
        <v>30</v>
      </c>
      <c r="D81" t="s">
        <v>31</v>
      </c>
      <c r="E81" t="s">
        <v>14</v>
      </c>
      <c r="F81" t="s">
        <v>535</v>
      </c>
      <c r="G81">
        <v>10</v>
      </c>
      <c r="H81">
        <f>VLOOKUP(F81,Const!$A$2:$B$23,2,FALSE)</f>
        <v>3</v>
      </c>
      <c r="J81" t="str">
        <f t="shared" si="1"/>
        <v>PR-0013: Session with US team</v>
      </c>
    </row>
    <row r="82" spans="1:10" x14ac:dyDescent="0.25">
      <c r="A82" t="s">
        <v>1</v>
      </c>
      <c r="B82" t="s">
        <v>581</v>
      </c>
      <c r="C82" t="s">
        <v>30</v>
      </c>
      <c r="D82" t="s">
        <v>31</v>
      </c>
      <c r="E82" t="s">
        <v>15</v>
      </c>
      <c r="F82" t="s">
        <v>535</v>
      </c>
      <c r="G82">
        <v>2.7</v>
      </c>
      <c r="H82">
        <f>VLOOKUP(F82,Const!$A$2:$B$23,2,FALSE)</f>
        <v>3</v>
      </c>
      <c r="J82" t="str">
        <f t="shared" si="1"/>
        <v>PR-0013: Session with US team</v>
      </c>
    </row>
    <row r="83" spans="1:10" x14ac:dyDescent="0.25">
      <c r="A83" t="s">
        <v>1</v>
      </c>
      <c r="B83" t="s">
        <v>581</v>
      </c>
      <c r="C83" t="s">
        <v>32</v>
      </c>
      <c r="D83" t="s">
        <v>33</v>
      </c>
      <c r="E83" t="s">
        <v>84</v>
      </c>
      <c r="F83" t="s">
        <v>535</v>
      </c>
      <c r="G83">
        <v>1.5</v>
      </c>
      <c r="H83">
        <f>VLOOKUP(F83,Const!$A$2:$B$23,2,FALSE)</f>
        <v>3</v>
      </c>
      <c r="J83" t="str">
        <f t="shared" si="1"/>
        <v>PR-0013: Time Off - Un Planned</v>
      </c>
    </row>
    <row r="84" spans="1:10" x14ac:dyDescent="0.25">
      <c r="A84" t="s">
        <v>1</v>
      </c>
      <c r="B84" t="s">
        <v>583</v>
      </c>
      <c r="C84">
        <v>1</v>
      </c>
      <c r="D84" t="s">
        <v>35</v>
      </c>
      <c r="E84" t="s">
        <v>38</v>
      </c>
      <c r="F84" t="s">
        <v>535</v>
      </c>
      <c r="G84">
        <v>2</v>
      </c>
      <c r="H84">
        <f>VLOOKUP(F84,Const!$A$2:$B$23,2,FALSE)</f>
        <v>3</v>
      </c>
      <c r="J84" t="str">
        <f t="shared" si="1"/>
        <v>Support and Maintenance: Time</v>
      </c>
    </row>
    <row r="85" spans="1:10" x14ac:dyDescent="0.25">
      <c r="A85" t="s">
        <v>1</v>
      </c>
      <c r="B85" t="s">
        <v>584</v>
      </c>
      <c r="C85">
        <v>1</v>
      </c>
      <c r="D85" t="s">
        <v>14</v>
      </c>
      <c r="E85" t="s">
        <v>14</v>
      </c>
      <c r="F85" t="s">
        <v>536</v>
      </c>
      <c r="G85">
        <v>9.5</v>
      </c>
      <c r="H85">
        <f>VLOOKUP(F85,Const!$A$2:$B$23,2,FALSE)</f>
        <v>4</v>
      </c>
      <c r="J85" t="str">
        <f t="shared" si="1"/>
        <v>AD-0001: Meetings</v>
      </c>
    </row>
    <row r="86" spans="1:10" x14ac:dyDescent="0.25">
      <c r="A86" t="s">
        <v>1</v>
      </c>
      <c r="B86" t="s">
        <v>584</v>
      </c>
      <c r="C86">
        <v>1</v>
      </c>
      <c r="D86" t="s">
        <v>14</v>
      </c>
      <c r="E86" t="s">
        <v>14</v>
      </c>
      <c r="F86" t="s">
        <v>536</v>
      </c>
      <c r="G86">
        <v>4</v>
      </c>
      <c r="H86">
        <f>VLOOKUP(F86,Const!$A$2:$B$23,2,FALSE)</f>
        <v>4</v>
      </c>
      <c r="J86" t="str">
        <f t="shared" si="1"/>
        <v>AD-0001: Meetings</v>
      </c>
    </row>
    <row r="87" spans="1:10" x14ac:dyDescent="0.25">
      <c r="A87" t="s">
        <v>1</v>
      </c>
      <c r="B87" t="s">
        <v>579</v>
      </c>
      <c r="C87" t="s">
        <v>23</v>
      </c>
      <c r="D87" t="s">
        <v>24</v>
      </c>
      <c r="E87" t="s">
        <v>13</v>
      </c>
      <c r="F87" t="s">
        <v>536</v>
      </c>
      <c r="G87">
        <v>12</v>
      </c>
      <c r="H87">
        <f>VLOOKUP(F87,Const!$A$2:$B$23,2,FALSE)</f>
        <v>4</v>
      </c>
      <c r="J87" t="str">
        <f t="shared" si="1"/>
        <v>AP WORKFLOW: Cient UAT Upgrade</v>
      </c>
    </row>
    <row r="88" spans="1:10" x14ac:dyDescent="0.25">
      <c r="A88" t="s">
        <v>1</v>
      </c>
      <c r="B88" t="s">
        <v>579</v>
      </c>
      <c r="C88" t="s">
        <v>27</v>
      </c>
      <c r="D88" t="s">
        <v>28</v>
      </c>
      <c r="E88" t="s">
        <v>15</v>
      </c>
      <c r="F88" t="s">
        <v>536</v>
      </c>
      <c r="G88">
        <v>18</v>
      </c>
      <c r="H88">
        <f>VLOOKUP(F88,Const!$A$2:$B$23,2,FALSE)</f>
        <v>4</v>
      </c>
      <c r="J88" t="str">
        <f t="shared" si="1"/>
        <v>AP WORKFLOW: Meetings, mails, communication, TFS, Interviews</v>
      </c>
    </row>
    <row r="89" spans="1:10" x14ac:dyDescent="0.25">
      <c r="A89" t="s">
        <v>1</v>
      </c>
      <c r="B89" t="s">
        <v>579</v>
      </c>
      <c r="C89" t="s">
        <v>85</v>
      </c>
      <c r="D89" t="s">
        <v>86</v>
      </c>
      <c r="E89" t="s">
        <v>13</v>
      </c>
      <c r="F89" t="s">
        <v>536</v>
      </c>
      <c r="G89">
        <v>6</v>
      </c>
      <c r="H89">
        <f>VLOOKUP(F89,Const!$A$2:$B$23,2,FALSE)</f>
        <v>4</v>
      </c>
      <c r="J89" t="str">
        <f t="shared" si="1"/>
        <v>AP WORKFLOW: QA Environment Upgrade</v>
      </c>
    </row>
    <row r="90" spans="1:10" x14ac:dyDescent="0.25">
      <c r="A90" t="s">
        <v>1</v>
      </c>
      <c r="B90" t="s">
        <v>6</v>
      </c>
      <c r="C90">
        <v>5</v>
      </c>
      <c r="D90" t="s">
        <v>12</v>
      </c>
      <c r="E90" t="s">
        <v>13</v>
      </c>
      <c r="F90" t="s">
        <v>536</v>
      </c>
      <c r="G90">
        <v>5.5</v>
      </c>
      <c r="H90">
        <f>VLOOKUP(F90,Const!$A$2:$B$23,2,FALSE)</f>
        <v>4</v>
      </c>
      <c r="J90" t="str">
        <f t="shared" si="1"/>
        <v>APWORKS 2024.2 - PHASE 3: Project Overhead</v>
      </c>
    </row>
    <row r="91" spans="1:10" x14ac:dyDescent="0.25">
      <c r="A91" t="s">
        <v>1</v>
      </c>
      <c r="B91" t="s">
        <v>6</v>
      </c>
      <c r="C91">
        <v>5</v>
      </c>
      <c r="D91" t="s">
        <v>12</v>
      </c>
      <c r="E91" t="s">
        <v>15</v>
      </c>
      <c r="F91" t="s">
        <v>536</v>
      </c>
      <c r="G91">
        <v>17</v>
      </c>
      <c r="H91">
        <f>VLOOKUP(F91,Const!$A$2:$B$23,2,FALSE)</f>
        <v>4</v>
      </c>
      <c r="J91" t="str">
        <f t="shared" si="1"/>
        <v>APWORKS 2024.2 - PHASE 3: Project Overhead</v>
      </c>
    </row>
    <row r="92" spans="1:10" x14ac:dyDescent="0.25">
      <c r="A92" t="s">
        <v>1</v>
      </c>
      <c r="B92" t="s">
        <v>129</v>
      </c>
      <c r="C92">
        <v>2</v>
      </c>
      <c r="D92" t="s">
        <v>142</v>
      </c>
      <c r="E92" t="s">
        <v>18</v>
      </c>
      <c r="F92" t="s">
        <v>536</v>
      </c>
      <c r="G92">
        <v>3</v>
      </c>
      <c r="H92">
        <f>VLOOKUP(F92,Const!$A$2:$B$23,2,FALSE)</f>
        <v>4</v>
      </c>
      <c r="J92" t="str">
        <f t="shared" si="1"/>
        <v>APWORKS 2024.2 - PHASE 4: A report to spot check the invoices processed</v>
      </c>
    </row>
    <row r="93" spans="1:10" x14ac:dyDescent="0.25">
      <c r="A93" t="s">
        <v>1</v>
      </c>
      <c r="B93" t="s">
        <v>129</v>
      </c>
      <c r="C93">
        <v>99</v>
      </c>
      <c r="D93" t="s">
        <v>135</v>
      </c>
      <c r="E93" t="s">
        <v>18</v>
      </c>
      <c r="F93" t="s">
        <v>536</v>
      </c>
      <c r="G93">
        <v>11.5</v>
      </c>
      <c r="H93">
        <f>VLOOKUP(F93,Const!$A$2:$B$23,2,FALSE)</f>
        <v>4</v>
      </c>
      <c r="J93" t="str">
        <f t="shared" si="1"/>
        <v>APWORKS 2024.2 - PHASE 4: EDI: Generate PDF - Updates</v>
      </c>
    </row>
    <row r="94" spans="1:10" x14ac:dyDescent="0.25">
      <c r="A94" t="s">
        <v>1</v>
      </c>
      <c r="B94" t="s">
        <v>129</v>
      </c>
      <c r="C94">
        <v>0</v>
      </c>
      <c r="D94" t="s">
        <v>12</v>
      </c>
      <c r="E94" t="s">
        <v>8</v>
      </c>
      <c r="F94" t="s">
        <v>536</v>
      </c>
      <c r="G94">
        <v>1</v>
      </c>
      <c r="H94">
        <f>VLOOKUP(F94,Const!$A$2:$B$23,2,FALSE)</f>
        <v>4</v>
      </c>
      <c r="J94" t="str">
        <f t="shared" si="1"/>
        <v>APWORKS 2024.2 - PHASE 4: Project Overhead</v>
      </c>
    </row>
    <row r="95" spans="1:10" x14ac:dyDescent="0.25">
      <c r="A95" t="s">
        <v>1</v>
      </c>
      <c r="B95" t="s">
        <v>129</v>
      </c>
      <c r="C95">
        <v>0</v>
      </c>
      <c r="D95" t="s">
        <v>12</v>
      </c>
      <c r="E95" t="s">
        <v>13</v>
      </c>
      <c r="F95" t="s">
        <v>536</v>
      </c>
      <c r="G95">
        <v>6</v>
      </c>
      <c r="H95">
        <f>VLOOKUP(F95,Const!$A$2:$B$23,2,FALSE)</f>
        <v>4</v>
      </c>
      <c r="J95" t="str">
        <f t="shared" si="1"/>
        <v>APWORKS 2024.2 - PHASE 4: Project Overhead</v>
      </c>
    </row>
    <row r="96" spans="1:10" x14ac:dyDescent="0.25">
      <c r="A96" t="s">
        <v>1</v>
      </c>
      <c r="B96" t="s">
        <v>129</v>
      </c>
      <c r="C96">
        <v>0</v>
      </c>
      <c r="D96" t="s">
        <v>12</v>
      </c>
      <c r="E96" t="s">
        <v>15</v>
      </c>
      <c r="F96" t="s">
        <v>536</v>
      </c>
      <c r="G96">
        <v>7</v>
      </c>
      <c r="H96">
        <f>VLOOKUP(F96,Const!$A$2:$B$23,2,FALSE)</f>
        <v>4</v>
      </c>
      <c r="I96">
        <f>IFERROR(VLOOKUP($J96,'Planned Dev'!$D$4:$Z$694,5+$H96,FALSE),0)</f>
        <v>0</v>
      </c>
      <c r="J96" t="str">
        <f t="shared" si="1"/>
        <v>APWORKS 2024.2 - PHASE 4: Project Overhead</v>
      </c>
    </row>
    <row r="97" spans="1:10" x14ac:dyDescent="0.25">
      <c r="A97" t="s">
        <v>1</v>
      </c>
      <c r="B97" t="s">
        <v>25</v>
      </c>
      <c r="C97">
        <v>5</v>
      </c>
      <c r="D97" t="s">
        <v>88</v>
      </c>
      <c r="E97" t="s">
        <v>20</v>
      </c>
      <c r="F97" t="s">
        <v>536</v>
      </c>
      <c r="G97">
        <v>2</v>
      </c>
      <c r="H97">
        <f>VLOOKUP(F97,Const!$A$2:$B$23,2,FALSE)</f>
        <v>4</v>
      </c>
      <c r="I97">
        <f>IFERROR(VLOOKUP($J97,'Planned Dev'!$D$4:$Z$694,5+$H97,FALSE),0)</f>
        <v>0</v>
      </c>
      <c r="J97" t="str">
        <f t="shared" si="1"/>
        <v>NEXELUS 2024.1 SP2: eConnect shell change to service</v>
      </c>
    </row>
    <row r="98" spans="1:10" x14ac:dyDescent="0.25">
      <c r="A98" t="s">
        <v>1</v>
      </c>
      <c r="B98" t="s">
        <v>25</v>
      </c>
      <c r="C98">
        <v>0</v>
      </c>
      <c r="D98" t="s">
        <v>12</v>
      </c>
      <c r="E98" t="s">
        <v>8</v>
      </c>
      <c r="F98" t="s">
        <v>536</v>
      </c>
      <c r="G98">
        <v>1</v>
      </c>
      <c r="H98">
        <f>VLOOKUP(F98,Const!$A$2:$B$23,2,FALSE)</f>
        <v>4</v>
      </c>
      <c r="I98">
        <f>IFERROR(VLOOKUP($J98,'Planned BugFix'!$D$4:$V$1390,5+H98,FALSE),0)</f>
        <v>0</v>
      </c>
      <c r="J98" t="str">
        <f t="shared" si="1"/>
        <v>NEXELUS 2024.1 SP2: Project Overhead</v>
      </c>
    </row>
    <row r="99" spans="1:10" x14ac:dyDescent="0.25">
      <c r="A99" t="s">
        <v>1</v>
      </c>
      <c r="B99" t="s">
        <v>25</v>
      </c>
      <c r="C99">
        <v>0</v>
      </c>
      <c r="D99" t="s">
        <v>12</v>
      </c>
      <c r="E99" t="s">
        <v>2</v>
      </c>
      <c r="F99" t="s">
        <v>536</v>
      </c>
      <c r="G99">
        <v>10</v>
      </c>
      <c r="H99">
        <f>VLOOKUP(F99,Const!$A$2:$B$23,2,FALSE)</f>
        <v>4</v>
      </c>
      <c r="I99">
        <f>IFERROR(VLOOKUP($J99,'Planned BugFix'!$D$4:$V$1390,5+H99,FALSE),0)</f>
        <v>0</v>
      </c>
      <c r="J99" t="str">
        <f t="shared" si="1"/>
        <v>NEXELUS 2024.1 SP2: Project Overhead</v>
      </c>
    </row>
    <row r="100" spans="1:10" x14ac:dyDescent="0.25">
      <c r="A100" t="s">
        <v>1</v>
      </c>
      <c r="B100" t="s">
        <v>25</v>
      </c>
      <c r="C100">
        <v>0</v>
      </c>
      <c r="D100" t="s">
        <v>12</v>
      </c>
      <c r="E100" t="s">
        <v>13</v>
      </c>
      <c r="F100" t="s">
        <v>536</v>
      </c>
      <c r="G100">
        <v>5</v>
      </c>
      <c r="H100">
        <f>VLOOKUP(F100,Const!$A$2:$B$23,2,FALSE)</f>
        <v>4</v>
      </c>
      <c r="I100">
        <f>IFERROR(VLOOKUP($J100,'Planned BugFix'!$D$4:$V$1390,5+H100,FALSE),0)</f>
        <v>0</v>
      </c>
      <c r="J100" t="str">
        <f t="shared" si="1"/>
        <v>NEXELUS 2024.1 SP2: Project Overhead</v>
      </c>
    </row>
    <row r="101" spans="1:10" x14ac:dyDescent="0.25">
      <c r="A101" t="s">
        <v>1</v>
      </c>
      <c r="B101" t="s">
        <v>25</v>
      </c>
      <c r="C101">
        <v>0</v>
      </c>
      <c r="D101" t="s">
        <v>12</v>
      </c>
      <c r="E101" t="s">
        <v>14</v>
      </c>
      <c r="F101" t="s">
        <v>536</v>
      </c>
      <c r="G101">
        <v>10.5</v>
      </c>
      <c r="H101">
        <f>VLOOKUP(F101,Const!$A$2:$B$23,2,FALSE)</f>
        <v>4</v>
      </c>
      <c r="I101">
        <f>IFERROR(VLOOKUP($J101,'Planned BugFix'!$D$4:$V$1390,5+H101,FALSE),0)</f>
        <v>0</v>
      </c>
      <c r="J101" t="str">
        <f t="shared" si="1"/>
        <v>NEXELUS 2024.1 SP2: Project Overhead</v>
      </c>
    </row>
    <row r="102" spans="1:10" x14ac:dyDescent="0.25">
      <c r="A102" t="s">
        <v>1</v>
      </c>
      <c r="B102" t="s">
        <v>25</v>
      </c>
      <c r="C102">
        <v>0</v>
      </c>
      <c r="D102" t="s">
        <v>12</v>
      </c>
      <c r="E102" t="s">
        <v>122</v>
      </c>
      <c r="F102" t="s">
        <v>536</v>
      </c>
      <c r="G102">
        <v>9</v>
      </c>
      <c r="H102">
        <f>VLOOKUP(F102,Const!$A$2:$B$23,2,FALSE)</f>
        <v>4</v>
      </c>
      <c r="I102">
        <f>IFERROR(VLOOKUP($J102,'Planned BugFix'!$D$4:$V$1390,5+H102,FALSE),0)</f>
        <v>0</v>
      </c>
      <c r="J102" t="str">
        <f t="shared" si="1"/>
        <v>NEXELUS 2024.1 SP2: Project Overhead</v>
      </c>
    </row>
    <row r="103" spans="1:10" x14ac:dyDescent="0.25">
      <c r="A103" t="s">
        <v>1</v>
      </c>
      <c r="B103" t="s">
        <v>25</v>
      </c>
      <c r="C103">
        <v>0</v>
      </c>
      <c r="D103" t="s">
        <v>12</v>
      </c>
      <c r="E103" t="s">
        <v>15</v>
      </c>
      <c r="F103" t="s">
        <v>536</v>
      </c>
      <c r="G103">
        <v>2</v>
      </c>
      <c r="H103">
        <f>VLOOKUP(F103,Const!$A$2:$B$23,2,FALSE)</f>
        <v>4</v>
      </c>
      <c r="I103">
        <f>IFERROR(VLOOKUP($J103,'Planned BugFix'!$D$4:$V$1390,5+H103,FALSE),0)</f>
        <v>0</v>
      </c>
      <c r="J103" t="str">
        <f t="shared" si="1"/>
        <v>NEXELUS 2024.1 SP2: Project Overhead</v>
      </c>
    </row>
    <row r="104" spans="1:10" x14ac:dyDescent="0.25">
      <c r="A104" t="s">
        <v>1</v>
      </c>
      <c r="B104" t="s">
        <v>581</v>
      </c>
      <c r="C104" t="s">
        <v>4</v>
      </c>
      <c r="D104" t="s">
        <v>5</v>
      </c>
      <c r="E104" t="s">
        <v>8</v>
      </c>
      <c r="F104" t="s">
        <v>536</v>
      </c>
      <c r="G104">
        <v>2</v>
      </c>
      <c r="H104">
        <f>VLOOKUP(F104,Const!$A$2:$B$23,2,FALSE)</f>
        <v>4</v>
      </c>
      <c r="I104">
        <f>IFERROR(VLOOKUP($J104,'Planned BugFix'!$D$4:$V$1390,5+H104,FALSE),0)</f>
        <v>0</v>
      </c>
      <c r="J104" t="str">
        <f t="shared" si="1"/>
        <v>PR-0013: Analysis of production issues reported by support team</v>
      </c>
    </row>
    <row r="105" spans="1:10" x14ac:dyDescent="0.25">
      <c r="A105" t="s">
        <v>1</v>
      </c>
      <c r="B105" t="s">
        <v>581</v>
      </c>
      <c r="C105" t="s">
        <v>27</v>
      </c>
      <c r="D105" t="s">
        <v>28</v>
      </c>
      <c r="E105" t="s">
        <v>15</v>
      </c>
      <c r="F105" t="s">
        <v>536</v>
      </c>
      <c r="G105">
        <v>7.5</v>
      </c>
      <c r="H105">
        <f>VLOOKUP(F105,Const!$A$2:$B$23,2,FALSE)</f>
        <v>4</v>
      </c>
      <c r="J105" t="str">
        <f t="shared" si="1"/>
        <v>PR-0013: Meetings, mails, communication, TFS, Interviews</v>
      </c>
    </row>
    <row r="106" spans="1:10" x14ac:dyDescent="0.25">
      <c r="A106" t="s">
        <v>1</v>
      </c>
      <c r="B106" t="s">
        <v>581</v>
      </c>
      <c r="C106" t="s">
        <v>27</v>
      </c>
      <c r="D106" t="s">
        <v>28</v>
      </c>
      <c r="E106" t="s">
        <v>132</v>
      </c>
      <c r="F106" t="s">
        <v>536</v>
      </c>
      <c r="G106">
        <v>7.5</v>
      </c>
      <c r="H106">
        <f>VLOOKUP(F106,Const!$A$2:$B$23,2,FALSE)</f>
        <v>4</v>
      </c>
      <c r="J106" t="str">
        <f t="shared" si="1"/>
        <v>PR-0013: Meetings, mails, communication, TFS, Interviews</v>
      </c>
    </row>
    <row r="107" spans="1:10" x14ac:dyDescent="0.25">
      <c r="A107" t="s">
        <v>1</v>
      </c>
      <c r="B107" t="s">
        <v>581</v>
      </c>
      <c r="C107" t="s">
        <v>30</v>
      </c>
      <c r="D107" t="s">
        <v>31</v>
      </c>
      <c r="E107" t="s">
        <v>14</v>
      </c>
      <c r="F107" t="s">
        <v>536</v>
      </c>
      <c r="G107">
        <v>11.5</v>
      </c>
      <c r="H107">
        <f>VLOOKUP(F107,Const!$A$2:$B$23,2,FALSE)</f>
        <v>4</v>
      </c>
      <c r="J107" t="str">
        <f t="shared" si="1"/>
        <v>PR-0013: Session with US team</v>
      </c>
    </row>
    <row r="108" spans="1:10" x14ac:dyDescent="0.25">
      <c r="A108" t="s">
        <v>1</v>
      </c>
      <c r="B108" t="s">
        <v>583</v>
      </c>
      <c r="C108">
        <v>1</v>
      </c>
      <c r="D108" t="s">
        <v>35</v>
      </c>
      <c r="E108" t="s">
        <v>38</v>
      </c>
      <c r="F108" t="s">
        <v>536</v>
      </c>
      <c r="G108">
        <v>7</v>
      </c>
      <c r="H108">
        <f>VLOOKUP(F108,Const!$A$2:$B$23,2,FALSE)</f>
        <v>4</v>
      </c>
      <c r="J108" t="str">
        <f t="shared" si="1"/>
        <v>Support and Maintenance: Time</v>
      </c>
    </row>
    <row r="109" spans="1:10" x14ac:dyDescent="0.25">
      <c r="A109" t="s">
        <v>1</v>
      </c>
      <c r="B109" t="s">
        <v>583</v>
      </c>
      <c r="C109">
        <v>1</v>
      </c>
      <c r="D109" t="s">
        <v>35</v>
      </c>
      <c r="E109" t="s">
        <v>132</v>
      </c>
      <c r="F109" t="s">
        <v>536</v>
      </c>
      <c r="G109">
        <v>1</v>
      </c>
      <c r="H109">
        <f>VLOOKUP(F109,Const!$A$2:$B$23,2,FALSE)</f>
        <v>4</v>
      </c>
      <c r="J109" t="str">
        <f t="shared" si="1"/>
        <v>Support and Maintenance: Time</v>
      </c>
    </row>
    <row r="110" spans="1:10" x14ac:dyDescent="0.25">
      <c r="A110" t="s">
        <v>1</v>
      </c>
      <c r="B110" t="s">
        <v>583</v>
      </c>
      <c r="C110">
        <v>1</v>
      </c>
      <c r="D110" t="s">
        <v>35</v>
      </c>
      <c r="E110" t="s">
        <v>132</v>
      </c>
      <c r="F110" t="s">
        <v>536</v>
      </c>
      <c r="G110">
        <v>1</v>
      </c>
      <c r="H110">
        <f>VLOOKUP(F110,Const!$A$2:$B$23,2,FALSE)</f>
        <v>4</v>
      </c>
      <c r="J110" t="str">
        <f t="shared" si="1"/>
        <v>Support and Maintenance: Time</v>
      </c>
    </row>
    <row r="111" spans="1:10" x14ac:dyDescent="0.25">
      <c r="A111" t="s">
        <v>1</v>
      </c>
      <c r="B111" t="s">
        <v>584</v>
      </c>
      <c r="C111">
        <v>1</v>
      </c>
      <c r="D111" t="s">
        <v>14</v>
      </c>
      <c r="E111" t="s">
        <v>14</v>
      </c>
      <c r="F111" t="s">
        <v>537</v>
      </c>
      <c r="G111">
        <v>9</v>
      </c>
      <c r="H111">
        <f>VLOOKUP(F111,Const!$A$2:$B$23,2,FALSE)</f>
        <v>5</v>
      </c>
      <c r="J111" t="str">
        <f t="shared" si="1"/>
        <v>AD-0001: Meetings</v>
      </c>
    </row>
    <row r="112" spans="1:10" x14ac:dyDescent="0.25">
      <c r="A112" t="s">
        <v>1</v>
      </c>
      <c r="B112" t="s">
        <v>584</v>
      </c>
      <c r="C112">
        <v>1</v>
      </c>
      <c r="D112" t="s">
        <v>14</v>
      </c>
      <c r="E112" t="s">
        <v>14</v>
      </c>
      <c r="F112" t="s">
        <v>537</v>
      </c>
      <c r="G112">
        <v>16.5</v>
      </c>
      <c r="H112">
        <f>VLOOKUP(F112,Const!$A$2:$B$23,2,FALSE)</f>
        <v>5</v>
      </c>
      <c r="J112" t="str">
        <f t="shared" si="1"/>
        <v>AD-0001: Meetings</v>
      </c>
    </row>
    <row r="113" spans="1:10" x14ac:dyDescent="0.25">
      <c r="A113" t="s">
        <v>1</v>
      </c>
      <c r="B113" t="s">
        <v>579</v>
      </c>
      <c r="C113" t="s">
        <v>103</v>
      </c>
      <c r="D113" t="s">
        <v>104</v>
      </c>
      <c r="E113" t="s">
        <v>84</v>
      </c>
      <c r="F113" t="s">
        <v>537</v>
      </c>
      <c r="G113">
        <v>8</v>
      </c>
      <c r="H113">
        <f>VLOOKUP(F113,Const!$A$2:$B$23,2,FALSE)</f>
        <v>5</v>
      </c>
      <c r="J113" t="str">
        <f t="shared" si="1"/>
        <v>AP WORKFLOW: National Gazetted Holidays</v>
      </c>
    </row>
    <row r="114" spans="1:10" x14ac:dyDescent="0.25">
      <c r="A114" t="s">
        <v>1</v>
      </c>
      <c r="B114" t="s">
        <v>129</v>
      </c>
      <c r="C114">
        <v>105</v>
      </c>
      <c r="D114" t="s">
        <v>155</v>
      </c>
      <c r="E114" t="s">
        <v>10</v>
      </c>
      <c r="F114" t="s">
        <v>537</v>
      </c>
      <c r="G114">
        <v>1</v>
      </c>
      <c r="H114">
        <f>VLOOKUP(F114,Const!$A$2:$B$23,2,FALSE)</f>
        <v>5</v>
      </c>
      <c r="J114" t="str">
        <f t="shared" si="1"/>
        <v>APWORKS 2024.2 - PHASE 4: PDF based broadcast invoices - Import / Export lines</v>
      </c>
    </row>
    <row r="115" spans="1:10" x14ac:dyDescent="0.25">
      <c r="A115" t="s">
        <v>1</v>
      </c>
      <c r="B115" t="s">
        <v>129</v>
      </c>
      <c r="C115">
        <v>0</v>
      </c>
      <c r="D115" t="s">
        <v>12</v>
      </c>
      <c r="E115" t="s">
        <v>13</v>
      </c>
      <c r="F115" t="s">
        <v>537</v>
      </c>
      <c r="G115">
        <v>7</v>
      </c>
      <c r="H115">
        <f>VLOOKUP(F115,Const!$A$2:$B$23,2,FALSE)</f>
        <v>5</v>
      </c>
      <c r="J115" t="str">
        <f t="shared" si="1"/>
        <v>APWORKS 2024.2 - PHASE 4: Project Overhead</v>
      </c>
    </row>
    <row r="116" spans="1:10" x14ac:dyDescent="0.25">
      <c r="A116" t="s">
        <v>1</v>
      </c>
      <c r="B116" t="s">
        <v>129</v>
      </c>
      <c r="C116">
        <v>0</v>
      </c>
      <c r="D116" t="s">
        <v>12</v>
      </c>
      <c r="E116" t="s">
        <v>14</v>
      </c>
      <c r="F116" t="s">
        <v>537</v>
      </c>
      <c r="G116">
        <v>1</v>
      </c>
      <c r="H116">
        <f>VLOOKUP(F116,Const!$A$2:$B$23,2,FALSE)</f>
        <v>5</v>
      </c>
      <c r="J116" t="str">
        <f t="shared" si="1"/>
        <v>APWORKS 2024.2 - PHASE 4: Project Overhead</v>
      </c>
    </row>
    <row r="117" spans="1:10" x14ac:dyDescent="0.25">
      <c r="A117" t="s">
        <v>1</v>
      </c>
      <c r="B117" t="s">
        <v>129</v>
      </c>
      <c r="C117">
        <v>0</v>
      </c>
      <c r="D117" t="s">
        <v>12</v>
      </c>
      <c r="E117" t="s">
        <v>15</v>
      </c>
      <c r="F117" t="s">
        <v>537</v>
      </c>
      <c r="G117">
        <v>16</v>
      </c>
      <c r="H117">
        <f>VLOOKUP(F117,Const!$A$2:$B$23,2,FALSE)</f>
        <v>5</v>
      </c>
      <c r="J117" t="str">
        <f t="shared" si="1"/>
        <v>APWORKS 2024.2 - PHASE 4: Project Overhead</v>
      </c>
    </row>
    <row r="118" spans="1:10" x14ac:dyDescent="0.25">
      <c r="A118" t="s">
        <v>1</v>
      </c>
      <c r="B118" t="s">
        <v>25</v>
      </c>
      <c r="C118">
        <v>57</v>
      </c>
      <c r="D118" t="s">
        <v>156</v>
      </c>
      <c r="E118" t="s">
        <v>8</v>
      </c>
      <c r="F118" t="s">
        <v>537</v>
      </c>
      <c r="G118">
        <v>0.5</v>
      </c>
      <c r="H118">
        <f>VLOOKUP(F118,Const!$A$2:$B$23,2,FALSE)</f>
        <v>5</v>
      </c>
      <c r="J118" t="str">
        <f t="shared" si="1"/>
        <v>NEXELUS 2024.1 SP2: AdTech Fee commission</v>
      </c>
    </row>
    <row r="119" spans="1:10" x14ac:dyDescent="0.25">
      <c r="A119" t="s">
        <v>1</v>
      </c>
      <c r="B119" t="s">
        <v>25</v>
      </c>
      <c r="C119">
        <v>57</v>
      </c>
      <c r="D119" t="s">
        <v>156</v>
      </c>
      <c r="E119" t="s">
        <v>10</v>
      </c>
      <c r="F119" t="s">
        <v>537</v>
      </c>
      <c r="G119">
        <v>1.5</v>
      </c>
      <c r="H119">
        <f>VLOOKUP(F119,Const!$A$2:$B$23,2,FALSE)</f>
        <v>5</v>
      </c>
      <c r="I119">
        <f>IFERROR(VLOOKUP($J119,'Planned BugFix'!$D$4:$V$1390,5+H119,FALSE),0)</f>
        <v>0</v>
      </c>
      <c r="J119" t="str">
        <f t="shared" si="1"/>
        <v>NEXELUS 2024.1 SP2: AdTech Fee commission</v>
      </c>
    </row>
    <row r="120" spans="1:10" x14ac:dyDescent="0.25">
      <c r="A120" t="s">
        <v>1</v>
      </c>
      <c r="B120" t="s">
        <v>25</v>
      </c>
      <c r="C120">
        <v>5</v>
      </c>
      <c r="D120" t="s">
        <v>88</v>
      </c>
      <c r="E120" t="s">
        <v>20</v>
      </c>
      <c r="F120" t="s">
        <v>537</v>
      </c>
      <c r="G120">
        <v>1</v>
      </c>
      <c r="H120">
        <f>VLOOKUP(F120,Const!$A$2:$B$23,2,FALSE)</f>
        <v>5</v>
      </c>
      <c r="I120">
        <f>IFERROR(VLOOKUP($J120,'Planned BugFix'!$D$4:$V$1390,5+H120,FALSE),0)</f>
        <v>0</v>
      </c>
      <c r="J120" t="str">
        <f t="shared" si="1"/>
        <v>NEXELUS 2024.1 SP2: eConnect shell change to service</v>
      </c>
    </row>
    <row r="121" spans="1:10" x14ac:dyDescent="0.25">
      <c r="A121" t="s">
        <v>1</v>
      </c>
      <c r="B121" t="s">
        <v>25</v>
      </c>
      <c r="C121">
        <v>56</v>
      </c>
      <c r="D121" t="s">
        <v>152</v>
      </c>
      <c r="E121" t="s">
        <v>10</v>
      </c>
      <c r="F121" t="s">
        <v>537</v>
      </c>
      <c r="G121">
        <v>2.5</v>
      </c>
      <c r="H121">
        <f>VLOOKUP(F121,Const!$A$2:$B$23,2,FALSE)</f>
        <v>5</v>
      </c>
      <c r="I121">
        <f>IFERROR(VLOOKUP($J121,'Planned BugFix'!$D$4:$V$1390,5+H121,FALSE),0)</f>
        <v>0</v>
      </c>
      <c r="J121" t="str">
        <f t="shared" si="1"/>
        <v>NEXELUS 2024.1 SP2: Enhancement for Visual Indicators and Flighting Details in Place</v>
      </c>
    </row>
    <row r="122" spans="1:10" x14ac:dyDescent="0.25">
      <c r="A122" t="s">
        <v>1</v>
      </c>
      <c r="B122" t="s">
        <v>25</v>
      </c>
      <c r="C122">
        <v>3</v>
      </c>
      <c r="D122" t="s">
        <v>26</v>
      </c>
      <c r="E122" t="s">
        <v>2</v>
      </c>
      <c r="F122" t="s">
        <v>537</v>
      </c>
      <c r="G122">
        <v>4</v>
      </c>
      <c r="H122">
        <f>VLOOKUP(F122,Const!$A$2:$B$23,2,FALSE)</f>
        <v>5</v>
      </c>
      <c r="I122">
        <f>IFERROR(VLOOKUP($J122,'Planned BugFix'!$D$4:$V$1390,5+H122,FALSE),0)</f>
        <v>0</v>
      </c>
      <c r="J122" t="str">
        <f t="shared" si="1"/>
        <v>NEXELUS 2024.1 SP2: Generate Client Schedule Lines based on media type</v>
      </c>
    </row>
    <row r="123" spans="1:10" x14ac:dyDescent="0.25">
      <c r="A123" t="s">
        <v>1</v>
      </c>
      <c r="B123" t="s">
        <v>25</v>
      </c>
      <c r="C123">
        <v>3</v>
      </c>
      <c r="D123" t="s">
        <v>26</v>
      </c>
      <c r="E123" t="s">
        <v>10</v>
      </c>
      <c r="F123" t="s">
        <v>537</v>
      </c>
      <c r="G123">
        <v>3</v>
      </c>
      <c r="H123">
        <f>VLOOKUP(F123,Const!$A$2:$B$23,2,FALSE)</f>
        <v>5</v>
      </c>
      <c r="I123">
        <f>IFERROR(VLOOKUP($J123,'Planned BugFix'!$D$4:$V$1390,5+H123,FALSE),0)</f>
        <v>0</v>
      </c>
      <c r="J123" t="str">
        <f t="shared" si="1"/>
        <v>NEXELUS 2024.1 SP2: Generate Client Schedule Lines based on media type</v>
      </c>
    </row>
    <row r="124" spans="1:10" x14ac:dyDescent="0.25">
      <c r="A124" t="s">
        <v>1</v>
      </c>
      <c r="B124" t="s">
        <v>25</v>
      </c>
      <c r="C124">
        <v>59</v>
      </c>
      <c r="D124" t="s">
        <v>157</v>
      </c>
      <c r="E124" t="s">
        <v>8</v>
      </c>
      <c r="F124" t="s">
        <v>537</v>
      </c>
      <c r="G124">
        <v>1</v>
      </c>
      <c r="H124">
        <f>VLOOKUP(F124,Const!$A$2:$B$23,2,FALSE)</f>
        <v>5</v>
      </c>
      <c r="I124">
        <f>IFERROR(VLOOKUP($J124,'Planned BugFix'!$D$4:$V$1390,5+H124,FALSE),0)</f>
        <v>0</v>
      </c>
      <c r="J124" t="str">
        <f t="shared" si="1"/>
        <v>NEXELUS 2024.1 SP2: Media Plan: Import/Export Flighting</v>
      </c>
    </row>
    <row r="125" spans="1:10" x14ac:dyDescent="0.25">
      <c r="A125" t="s">
        <v>1</v>
      </c>
      <c r="B125" t="s">
        <v>25</v>
      </c>
      <c r="C125">
        <v>0</v>
      </c>
      <c r="D125" t="s">
        <v>12</v>
      </c>
      <c r="E125" t="s">
        <v>8</v>
      </c>
      <c r="F125" t="s">
        <v>537</v>
      </c>
      <c r="G125">
        <v>2</v>
      </c>
      <c r="H125">
        <f>VLOOKUP(F125,Const!$A$2:$B$23,2,FALSE)</f>
        <v>5</v>
      </c>
      <c r="I125">
        <f>IFERROR(VLOOKUP($J125,'Planned BugFix'!$D$4:$V$1390,5+H125,FALSE),0)</f>
        <v>0</v>
      </c>
      <c r="J125" t="str">
        <f t="shared" si="1"/>
        <v>NEXELUS 2024.1 SP2: Project Overhead</v>
      </c>
    </row>
    <row r="126" spans="1:10" x14ac:dyDescent="0.25">
      <c r="A126" t="s">
        <v>1</v>
      </c>
      <c r="B126" t="s">
        <v>25</v>
      </c>
      <c r="C126">
        <v>0</v>
      </c>
      <c r="D126" t="s">
        <v>12</v>
      </c>
      <c r="E126" t="s">
        <v>15</v>
      </c>
      <c r="F126" t="s">
        <v>537</v>
      </c>
      <c r="G126">
        <v>2</v>
      </c>
      <c r="H126">
        <f>VLOOKUP(F126,Const!$A$2:$B$23,2,FALSE)</f>
        <v>5</v>
      </c>
      <c r="I126">
        <f>IFERROR(VLOOKUP($J126,'Planned BugFix'!$D$4:$V$1390,5+H126,FALSE),0)</f>
        <v>0</v>
      </c>
      <c r="J126" t="str">
        <f t="shared" si="1"/>
        <v>NEXELUS 2024.1 SP2: Project Overhead</v>
      </c>
    </row>
    <row r="127" spans="1:10" x14ac:dyDescent="0.25">
      <c r="A127" t="s">
        <v>1</v>
      </c>
      <c r="B127" t="s">
        <v>25</v>
      </c>
      <c r="C127">
        <v>58</v>
      </c>
      <c r="D127" t="s">
        <v>158</v>
      </c>
      <c r="E127" t="s">
        <v>8</v>
      </c>
      <c r="F127" t="s">
        <v>537</v>
      </c>
      <c r="G127">
        <v>1</v>
      </c>
      <c r="H127">
        <f>VLOOKUP(F127,Const!$A$2:$B$23,2,FALSE)</f>
        <v>5</v>
      </c>
      <c r="I127">
        <f>IFERROR(VLOOKUP($J127,'Planned BugFix'!$D$4:$V$1390,5+H127,FALSE),0)</f>
        <v>0</v>
      </c>
      <c r="J127" t="str">
        <f t="shared" si="1"/>
        <v>NEXELUS 2024.1 SP2: Restrict Self Approval - Time and expense</v>
      </c>
    </row>
    <row r="128" spans="1:10" x14ac:dyDescent="0.25">
      <c r="A128" t="s">
        <v>1</v>
      </c>
      <c r="B128" t="s">
        <v>581</v>
      </c>
      <c r="C128" t="s">
        <v>27</v>
      </c>
      <c r="D128" t="s">
        <v>28</v>
      </c>
      <c r="E128" t="s">
        <v>132</v>
      </c>
      <c r="F128" t="s">
        <v>537</v>
      </c>
      <c r="G128">
        <v>15</v>
      </c>
      <c r="H128">
        <f>VLOOKUP(F128,Const!$A$2:$B$23,2,FALSE)</f>
        <v>5</v>
      </c>
      <c r="J128" t="str">
        <f t="shared" si="1"/>
        <v>PR-0013: Meetings, mails, communication, TFS, Interviews</v>
      </c>
    </row>
    <row r="129" spans="1:10" x14ac:dyDescent="0.25">
      <c r="A129" t="s">
        <v>1</v>
      </c>
      <c r="B129" t="s">
        <v>581</v>
      </c>
      <c r="C129" t="s">
        <v>105</v>
      </c>
      <c r="D129" t="s">
        <v>106</v>
      </c>
      <c r="E129" t="s">
        <v>84</v>
      </c>
      <c r="F129" t="s">
        <v>537</v>
      </c>
      <c r="G129">
        <v>8</v>
      </c>
      <c r="H129">
        <f>VLOOKUP(F129,Const!$A$2:$B$23,2,FALSE)</f>
        <v>5</v>
      </c>
      <c r="J129" t="str">
        <f t="shared" si="1"/>
        <v>PR-0013: Time Off - Planned</v>
      </c>
    </row>
    <row r="130" spans="1:10" x14ac:dyDescent="0.25">
      <c r="A130" t="s">
        <v>1</v>
      </c>
      <c r="B130" t="s">
        <v>581</v>
      </c>
      <c r="C130" t="s">
        <v>32</v>
      </c>
      <c r="D130" t="s">
        <v>33</v>
      </c>
      <c r="E130" t="s">
        <v>84</v>
      </c>
      <c r="F130" t="s">
        <v>537</v>
      </c>
      <c r="G130">
        <v>14</v>
      </c>
      <c r="H130">
        <f>VLOOKUP(F130,Const!$A$2:$B$23,2,FALSE)</f>
        <v>5</v>
      </c>
      <c r="J130" t="str">
        <f t="shared" si="1"/>
        <v>PR-0013: Time Off - Un Planned</v>
      </c>
    </row>
    <row r="131" spans="1:10" x14ac:dyDescent="0.25">
      <c r="A131" t="s">
        <v>1</v>
      </c>
      <c r="B131" t="s">
        <v>583</v>
      </c>
      <c r="C131">
        <v>2</v>
      </c>
      <c r="D131" t="s">
        <v>35</v>
      </c>
      <c r="E131" t="s">
        <v>38</v>
      </c>
      <c r="F131" t="s">
        <v>537</v>
      </c>
      <c r="G131">
        <v>5</v>
      </c>
      <c r="H131">
        <f>VLOOKUP(F131,Const!$A$2:$B$23,2,FALSE)</f>
        <v>5</v>
      </c>
      <c r="J131" t="str">
        <f t="shared" ref="J131:J194" si="2">CONCATENATE(TRIM(B131),": ",D131)</f>
        <v>Support and Maintenance: Time</v>
      </c>
    </row>
    <row r="132" spans="1:10" x14ac:dyDescent="0.25">
      <c r="A132" t="s">
        <v>1</v>
      </c>
      <c r="B132" t="s">
        <v>583</v>
      </c>
      <c r="C132">
        <v>2</v>
      </c>
      <c r="D132" t="s">
        <v>35</v>
      </c>
      <c r="E132" t="s">
        <v>38</v>
      </c>
      <c r="F132" t="s">
        <v>537</v>
      </c>
      <c r="G132">
        <v>1</v>
      </c>
      <c r="H132">
        <f>VLOOKUP(F132,Const!$A$2:$B$23,2,FALSE)</f>
        <v>5</v>
      </c>
      <c r="J132" t="str">
        <f t="shared" si="2"/>
        <v>Support and Maintenance: Time</v>
      </c>
    </row>
    <row r="133" spans="1:10" x14ac:dyDescent="0.25">
      <c r="A133" t="s">
        <v>1</v>
      </c>
      <c r="B133" t="s">
        <v>583</v>
      </c>
      <c r="C133">
        <v>2</v>
      </c>
      <c r="D133" t="s">
        <v>35</v>
      </c>
      <c r="E133" t="s">
        <v>38</v>
      </c>
      <c r="F133" t="s">
        <v>537</v>
      </c>
      <c r="G133">
        <v>28.5</v>
      </c>
      <c r="H133">
        <f>VLOOKUP(F133,Const!$A$2:$B$23,2,FALSE)</f>
        <v>5</v>
      </c>
      <c r="J133" t="str">
        <f t="shared" si="2"/>
        <v>Support and Maintenance: Time</v>
      </c>
    </row>
    <row r="134" spans="1:10" x14ac:dyDescent="0.25">
      <c r="A134" t="s">
        <v>1</v>
      </c>
      <c r="B134" t="s">
        <v>583</v>
      </c>
      <c r="C134">
        <v>1</v>
      </c>
      <c r="D134" t="s">
        <v>35</v>
      </c>
      <c r="E134" t="s">
        <v>132</v>
      </c>
      <c r="F134" t="s">
        <v>537</v>
      </c>
      <c r="G134">
        <v>5</v>
      </c>
      <c r="H134">
        <f>VLOOKUP(F134,Const!$A$2:$B$23,2,FALSE)</f>
        <v>5</v>
      </c>
      <c r="J134" t="str">
        <f t="shared" si="2"/>
        <v>Support and Maintenance: Time</v>
      </c>
    </row>
    <row r="135" spans="1:10" x14ac:dyDescent="0.25">
      <c r="A135" t="s">
        <v>36</v>
      </c>
      <c r="B135" t="s">
        <v>580</v>
      </c>
      <c r="C135" t="s">
        <v>37</v>
      </c>
      <c r="D135" t="s">
        <v>37</v>
      </c>
      <c r="E135" t="s">
        <v>38</v>
      </c>
      <c r="F135" t="s">
        <v>533</v>
      </c>
      <c r="G135">
        <v>81</v>
      </c>
      <c r="H135">
        <f>VLOOKUP(F135,Const!$A$2:$B$23,2,FALSE)</f>
        <v>1</v>
      </c>
      <c r="J135" t="str">
        <f t="shared" si="2"/>
        <v>NEXELUS 2024.2: Support Items</v>
      </c>
    </row>
    <row r="136" spans="1:10" x14ac:dyDescent="0.25">
      <c r="A136" t="s">
        <v>36</v>
      </c>
      <c r="B136" t="s">
        <v>580</v>
      </c>
      <c r="C136" t="s">
        <v>37</v>
      </c>
      <c r="D136" t="s">
        <v>37</v>
      </c>
      <c r="E136" t="s">
        <v>13</v>
      </c>
      <c r="F136" t="s">
        <v>533</v>
      </c>
      <c r="G136">
        <v>6.5</v>
      </c>
      <c r="H136">
        <f>VLOOKUP(F136,Const!$A$2:$B$23,2,FALSE)</f>
        <v>1</v>
      </c>
      <c r="J136" t="str">
        <f t="shared" si="2"/>
        <v>NEXELUS 2024.2: Support Items</v>
      </c>
    </row>
    <row r="137" spans="1:10" x14ac:dyDescent="0.25">
      <c r="A137" t="s">
        <v>36</v>
      </c>
      <c r="B137" t="s">
        <v>580</v>
      </c>
      <c r="C137" t="s">
        <v>37</v>
      </c>
      <c r="D137" t="s">
        <v>37</v>
      </c>
      <c r="E137" t="s">
        <v>591</v>
      </c>
      <c r="F137" t="s">
        <v>533</v>
      </c>
      <c r="G137">
        <v>36</v>
      </c>
      <c r="H137">
        <f>VLOOKUP(F137,Const!$A$2:$B$23,2,FALSE)</f>
        <v>1</v>
      </c>
      <c r="J137" t="str">
        <f t="shared" si="2"/>
        <v>NEXELUS 2024.2: Support Items</v>
      </c>
    </row>
    <row r="138" spans="1:10" x14ac:dyDescent="0.25">
      <c r="A138" t="s">
        <v>36</v>
      </c>
      <c r="B138" t="s">
        <v>580</v>
      </c>
      <c r="C138" t="s">
        <v>37</v>
      </c>
      <c r="D138" t="s">
        <v>37</v>
      </c>
      <c r="E138" t="s">
        <v>38</v>
      </c>
      <c r="F138" t="s">
        <v>534</v>
      </c>
      <c r="G138">
        <v>145</v>
      </c>
      <c r="H138">
        <f>VLOOKUP(F138,Const!$A$2:$B$23,2,FALSE)</f>
        <v>2</v>
      </c>
      <c r="J138" t="str">
        <f t="shared" si="2"/>
        <v>NEXELUS 2024.2: Support Items</v>
      </c>
    </row>
    <row r="139" spans="1:10" x14ac:dyDescent="0.25">
      <c r="A139" t="s">
        <v>36</v>
      </c>
      <c r="B139" t="s">
        <v>580</v>
      </c>
      <c r="C139" t="s">
        <v>37</v>
      </c>
      <c r="D139" t="s">
        <v>37</v>
      </c>
      <c r="E139" t="s">
        <v>38</v>
      </c>
      <c r="F139" t="s">
        <v>535</v>
      </c>
      <c r="G139">
        <v>148</v>
      </c>
      <c r="H139">
        <f>VLOOKUP(F139,Const!$A$2:$B$23,2,FALSE)</f>
        <v>3</v>
      </c>
      <c r="J139" t="str">
        <f t="shared" si="2"/>
        <v>NEXELUS 2024.2: Support Items</v>
      </c>
    </row>
    <row r="140" spans="1:10" x14ac:dyDescent="0.25">
      <c r="A140" t="s">
        <v>36</v>
      </c>
      <c r="B140" t="s">
        <v>580</v>
      </c>
      <c r="C140" t="s">
        <v>37</v>
      </c>
      <c r="D140" t="s">
        <v>37</v>
      </c>
      <c r="E140" t="s">
        <v>38</v>
      </c>
      <c r="F140" t="s">
        <v>536</v>
      </c>
      <c r="G140">
        <v>61</v>
      </c>
      <c r="H140">
        <f>VLOOKUP(F140,Const!$A$2:$B$23,2,FALSE)</f>
        <v>4</v>
      </c>
      <c r="J140" t="str">
        <f t="shared" si="2"/>
        <v>NEXELUS 2024.2: Support Items</v>
      </c>
    </row>
    <row r="141" spans="1:10" x14ac:dyDescent="0.25">
      <c r="A141" t="s">
        <v>36</v>
      </c>
      <c r="B141" t="s">
        <v>583</v>
      </c>
      <c r="C141">
        <v>1</v>
      </c>
      <c r="D141" t="s">
        <v>35</v>
      </c>
      <c r="E141" t="s">
        <v>132</v>
      </c>
      <c r="F141" t="s">
        <v>536</v>
      </c>
      <c r="G141">
        <v>88</v>
      </c>
      <c r="H141">
        <f>VLOOKUP(F141,Const!$A$2:$B$23,2,FALSE)</f>
        <v>4</v>
      </c>
      <c r="I141">
        <f>IFERROR(VLOOKUP($J141,'Planned QA'!$D$4:$V$1390,5+H141,FALSE),0)</f>
        <v>0</v>
      </c>
      <c r="J141" t="str">
        <f t="shared" si="2"/>
        <v>Support and Maintenance: Time</v>
      </c>
    </row>
    <row r="142" spans="1:10" x14ac:dyDescent="0.25">
      <c r="A142" t="s">
        <v>36</v>
      </c>
      <c r="B142" t="s">
        <v>583</v>
      </c>
      <c r="C142">
        <v>1</v>
      </c>
      <c r="D142" t="s">
        <v>35</v>
      </c>
      <c r="E142" t="s">
        <v>132</v>
      </c>
      <c r="F142" t="s">
        <v>537</v>
      </c>
      <c r="G142">
        <v>152</v>
      </c>
      <c r="H142">
        <f>VLOOKUP(F142,Const!$A$2:$B$23,2,FALSE)</f>
        <v>5</v>
      </c>
      <c r="J142" t="str">
        <f t="shared" si="2"/>
        <v>Support and Maintenance: Time</v>
      </c>
    </row>
    <row r="143" spans="1:10" x14ac:dyDescent="0.25">
      <c r="A143" t="s">
        <v>39</v>
      </c>
      <c r="B143" t="s">
        <v>580</v>
      </c>
      <c r="C143" t="s">
        <v>4</v>
      </c>
      <c r="D143" t="s">
        <v>5</v>
      </c>
      <c r="E143" t="s">
        <v>591</v>
      </c>
      <c r="F143" t="s">
        <v>533</v>
      </c>
      <c r="G143">
        <v>12</v>
      </c>
      <c r="H143">
        <f>VLOOKUP(F143,Const!$A$2:$B$23,2,FALSE)</f>
        <v>1</v>
      </c>
      <c r="J143" t="str">
        <f t="shared" si="2"/>
        <v>NEXELUS 2024.2: Analysis of production issues reported by support team</v>
      </c>
    </row>
    <row r="144" spans="1:10" x14ac:dyDescent="0.25">
      <c r="A144" t="s">
        <v>39</v>
      </c>
      <c r="B144" t="s">
        <v>580</v>
      </c>
      <c r="C144" t="s">
        <v>38</v>
      </c>
      <c r="D144" t="s">
        <v>38</v>
      </c>
      <c r="E144" t="s">
        <v>591</v>
      </c>
      <c r="F144" t="s">
        <v>533</v>
      </c>
      <c r="G144">
        <v>8</v>
      </c>
      <c r="H144">
        <f>VLOOKUP(F144,Const!$A$2:$B$23,2,FALSE)</f>
        <v>1</v>
      </c>
      <c r="I144">
        <f>IFERROR(VLOOKUP($J144,'Planned BugFix'!$D$4:$V$1390,5+H144,FALSE),0)</f>
        <v>0</v>
      </c>
      <c r="J144" t="str">
        <f t="shared" si="2"/>
        <v>NEXELUS 2024.2: Client Items</v>
      </c>
    </row>
    <row r="145" spans="1:10" x14ac:dyDescent="0.25">
      <c r="A145" t="s">
        <v>39</v>
      </c>
      <c r="B145" t="s">
        <v>580</v>
      </c>
      <c r="C145" t="s">
        <v>44</v>
      </c>
      <c r="D145" t="s">
        <v>45</v>
      </c>
      <c r="E145" t="s">
        <v>2</v>
      </c>
      <c r="F145" t="s">
        <v>533</v>
      </c>
      <c r="G145">
        <v>4.5</v>
      </c>
      <c r="H145">
        <f>VLOOKUP(F145,Const!$A$2:$B$23,2,FALSE)</f>
        <v>1</v>
      </c>
      <c r="J145" t="str">
        <f t="shared" si="2"/>
        <v>NEXELUS 2024.2: Development of new project/assignment/task</v>
      </c>
    </row>
    <row r="146" spans="1:10" x14ac:dyDescent="0.25">
      <c r="A146" t="s">
        <v>39</v>
      </c>
      <c r="B146" t="s">
        <v>580</v>
      </c>
      <c r="C146" t="s">
        <v>44</v>
      </c>
      <c r="D146" t="s">
        <v>45</v>
      </c>
      <c r="E146" t="s">
        <v>591</v>
      </c>
      <c r="F146" t="s">
        <v>533</v>
      </c>
      <c r="G146">
        <v>32.5</v>
      </c>
      <c r="H146">
        <f>VLOOKUP(F146,Const!$A$2:$B$23,2,FALSE)</f>
        <v>1</v>
      </c>
      <c r="J146" t="str">
        <f t="shared" si="2"/>
        <v>NEXELUS 2024.2: Development of new project/assignment/task</v>
      </c>
    </row>
    <row r="147" spans="1:10" x14ac:dyDescent="0.25">
      <c r="A147" t="s">
        <v>39</v>
      </c>
      <c r="B147" t="s">
        <v>580</v>
      </c>
      <c r="C147" t="s">
        <v>29</v>
      </c>
      <c r="D147" t="s">
        <v>46</v>
      </c>
      <c r="E147" t="s">
        <v>84</v>
      </c>
      <c r="F147" t="s">
        <v>533</v>
      </c>
      <c r="G147">
        <v>1</v>
      </c>
      <c r="H147">
        <f>VLOOKUP(F147,Const!$A$2:$B$23,2,FALSE)</f>
        <v>1</v>
      </c>
      <c r="J147" t="str">
        <f t="shared" si="2"/>
        <v>NEXELUS 2024.2: Internal Meetings</v>
      </c>
    </row>
    <row r="148" spans="1:10" x14ac:dyDescent="0.25">
      <c r="A148" t="s">
        <v>39</v>
      </c>
      <c r="B148" t="s">
        <v>580</v>
      </c>
      <c r="C148" t="s">
        <v>29</v>
      </c>
      <c r="D148" t="s">
        <v>46</v>
      </c>
      <c r="E148" t="s">
        <v>591</v>
      </c>
      <c r="F148" t="s">
        <v>533</v>
      </c>
      <c r="G148">
        <v>12</v>
      </c>
      <c r="H148">
        <f>VLOOKUP(F148,Const!$A$2:$B$23,2,FALSE)</f>
        <v>1</v>
      </c>
      <c r="J148" t="str">
        <f t="shared" si="2"/>
        <v>NEXELUS 2024.2: Internal Meetings</v>
      </c>
    </row>
    <row r="149" spans="1:10" x14ac:dyDescent="0.25">
      <c r="A149" t="s">
        <v>39</v>
      </c>
      <c r="B149" t="s">
        <v>580</v>
      </c>
      <c r="C149" t="s">
        <v>27</v>
      </c>
      <c r="D149" t="s">
        <v>28</v>
      </c>
      <c r="E149" t="s">
        <v>591</v>
      </c>
      <c r="F149" t="s">
        <v>533</v>
      </c>
      <c r="G149">
        <v>14.5</v>
      </c>
      <c r="H149">
        <f>VLOOKUP(F149,Const!$A$2:$B$23,2,FALSE)</f>
        <v>1</v>
      </c>
      <c r="J149" t="str">
        <f t="shared" si="2"/>
        <v>NEXELUS 2024.2: Meetings, mails, communication, TFS, Interviews</v>
      </c>
    </row>
    <row r="150" spans="1:10" x14ac:dyDescent="0.25">
      <c r="A150" t="s">
        <v>39</v>
      </c>
      <c r="B150" t="s">
        <v>580</v>
      </c>
      <c r="C150" t="s">
        <v>27</v>
      </c>
      <c r="D150" t="s">
        <v>28</v>
      </c>
      <c r="E150" t="s">
        <v>20</v>
      </c>
      <c r="F150" t="s">
        <v>533</v>
      </c>
      <c r="G150">
        <v>1</v>
      </c>
      <c r="H150">
        <f>VLOOKUP(F150,Const!$A$2:$B$23,2,FALSE)</f>
        <v>1</v>
      </c>
      <c r="J150" t="str">
        <f t="shared" si="2"/>
        <v>NEXELUS 2024.2: Meetings, mails, communication, TFS, Interviews</v>
      </c>
    </row>
    <row r="151" spans="1:10" x14ac:dyDescent="0.25">
      <c r="A151" t="s">
        <v>39</v>
      </c>
      <c r="B151" t="s">
        <v>580</v>
      </c>
      <c r="C151" t="s">
        <v>103</v>
      </c>
      <c r="D151" t="s">
        <v>104</v>
      </c>
      <c r="E151" t="s">
        <v>591</v>
      </c>
      <c r="F151" t="s">
        <v>533</v>
      </c>
      <c r="G151">
        <v>8</v>
      </c>
      <c r="H151">
        <f>VLOOKUP(F151,Const!$A$2:$B$23,2,FALSE)</f>
        <v>1</v>
      </c>
      <c r="J151" t="str">
        <f t="shared" si="2"/>
        <v>NEXELUS 2024.2: National Gazetted Holidays</v>
      </c>
    </row>
    <row r="152" spans="1:10" x14ac:dyDescent="0.25">
      <c r="A152" t="s">
        <v>39</v>
      </c>
      <c r="B152" t="s">
        <v>580</v>
      </c>
      <c r="C152" t="s">
        <v>30</v>
      </c>
      <c r="D152" t="s">
        <v>31</v>
      </c>
      <c r="E152" t="s">
        <v>591</v>
      </c>
      <c r="F152" t="s">
        <v>533</v>
      </c>
      <c r="G152">
        <v>1</v>
      </c>
      <c r="H152">
        <f>VLOOKUP(F152,Const!$A$2:$B$23,2,FALSE)</f>
        <v>1</v>
      </c>
      <c r="I152">
        <f>IFERROR(VLOOKUP($J152,'Planned Dev'!$D$4:$Z$694,5+$H152,FALSE),0)</f>
        <v>0</v>
      </c>
      <c r="J152" t="str">
        <f t="shared" si="2"/>
        <v>NEXELUS 2024.2: Session with US team</v>
      </c>
    </row>
    <row r="153" spans="1:10" x14ac:dyDescent="0.25">
      <c r="A153" t="s">
        <v>39</v>
      </c>
      <c r="B153" t="s">
        <v>580</v>
      </c>
      <c r="C153" t="s">
        <v>37</v>
      </c>
      <c r="D153" t="s">
        <v>37</v>
      </c>
      <c r="E153" t="s">
        <v>57</v>
      </c>
      <c r="F153" t="s">
        <v>533</v>
      </c>
      <c r="G153">
        <v>2</v>
      </c>
      <c r="H153">
        <f>VLOOKUP(F153,Const!$A$2:$B$23,2,FALSE)</f>
        <v>1</v>
      </c>
      <c r="I153">
        <f>IFERROR(VLOOKUP($J153,'Planned Dev'!$D$4:$Z$694,5+$H153,FALSE),0)</f>
        <v>0</v>
      </c>
      <c r="J153" t="str">
        <f t="shared" si="2"/>
        <v>NEXELUS 2024.2: Support Items</v>
      </c>
    </row>
    <row r="154" spans="1:10" x14ac:dyDescent="0.25">
      <c r="A154" t="s">
        <v>39</v>
      </c>
      <c r="B154" t="s">
        <v>580</v>
      </c>
      <c r="C154" t="s">
        <v>37</v>
      </c>
      <c r="D154" t="s">
        <v>37</v>
      </c>
      <c r="E154" t="s">
        <v>591</v>
      </c>
      <c r="F154" t="s">
        <v>533</v>
      </c>
      <c r="G154">
        <v>7.5</v>
      </c>
      <c r="H154">
        <f>VLOOKUP(F154,Const!$A$2:$B$23,2,FALSE)</f>
        <v>1</v>
      </c>
      <c r="J154" t="str">
        <f t="shared" si="2"/>
        <v>NEXELUS 2024.2: Support Items</v>
      </c>
    </row>
    <row r="155" spans="1:10" x14ac:dyDescent="0.25">
      <c r="A155" t="s">
        <v>39</v>
      </c>
      <c r="B155" t="s">
        <v>6</v>
      </c>
      <c r="C155">
        <v>3</v>
      </c>
      <c r="D155" t="s">
        <v>9</v>
      </c>
      <c r="E155" t="s">
        <v>18</v>
      </c>
      <c r="F155" t="s">
        <v>534</v>
      </c>
      <c r="G155">
        <v>6</v>
      </c>
      <c r="H155">
        <f>VLOOKUP(F155,Const!$A$2:$B$23,2,FALSE)</f>
        <v>2</v>
      </c>
      <c r="I155">
        <f>IFERROR(VLOOKUP($J155,'Planned Dev'!$D$4:$Z$694,5+$H155,FALSE),0)</f>
        <v>59.5</v>
      </c>
      <c r="J155" t="str">
        <f t="shared" si="2"/>
        <v>APWORKS 2024.2 - PHASE 3: Ability to assign Employees to Roles by Media type and by Client</v>
      </c>
    </row>
    <row r="156" spans="1:10" x14ac:dyDescent="0.25">
      <c r="A156" t="s">
        <v>39</v>
      </c>
      <c r="B156" t="s">
        <v>6</v>
      </c>
      <c r="C156">
        <v>7</v>
      </c>
      <c r="D156" t="s">
        <v>16</v>
      </c>
      <c r="E156" t="s">
        <v>18</v>
      </c>
      <c r="F156" t="s">
        <v>534</v>
      </c>
      <c r="G156">
        <v>2</v>
      </c>
      <c r="H156">
        <f>VLOOKUP(F156,Const!$A$2:$B$23,2,FALSE)</f>
        <v>2</v>
      </c>
      <c r="I156">
        <f>IFERROR(VLOOKUP($J156,'Planned Dev'!$D$4:$Z$694,5+$H156,FALSE),0)</f>
        <v>0</v>
      </c>
      <c r="J156" t="str">
        <f t="shared" si="2"/>
        <v>APWORKS 2024.2 - PHASE 3: Associate vendor/stations/sites to multiple pay to</v>
      </c>
    </row>
    <row r="157" spans="1:10" x14ac:dyDescent="0.25">
      <c r="A157" t="s">
        <v>39</v>
      </c>
      <c r="B157" t="s">
        <v>6</v>
      </c>
      <c r="C157">
        <v>8</v>
      </c>
      <c r="D157" t="s">
        <v>17</v>
      </c>
      <c r="E157" t="s">
        <v>18</v>
      </c>
      <c r="F157" t="s">
        <v>534</v>
      </c>
      <c r="G157">
        <v>10.5</v>
      </c>
      <c r="H157">
        <f>VLOOKUP(F157,Const!$A$2:$B$23,2,FALSE)</f>
        <v>2</v>
      </c>
      <c r="J157" t="str">
        <f t="shared" si="2"/>
        <v>APWORKS 2024.2 - PHASE 3: Broadcast Invoice: EDI File Processing</v>
      </c>
    </row>
    <row r="158" spans="1:10" x14ac:dyDescent="0.25">
      <c r="A158" t="s">
        <v>39</v>
      </c>
      <c r="B158" t="s">
        <v>6</v>
      </c>
      <c r="C158">
        <v>4</v>
      </c>
      <c r="D158" t="s">
        <v>11</v>
      </c>
      <c r="E158" t="s">
        <v>18</v>
      </c>
      <c r="F158" t="s">
        <v>534</v>
      </c>
      <c r="G158">
        <v>2</v>
      </c>
      <c r="H158">
        <f>VLOOKUP(F158,Const!$A$2:$B$23,2,FALSE)</f>
        <v>2</v>
      </c>
      <c r="I158">
        <f>IFERROR(VLOOKUP($J158,'Planned BugFix'!$D$4:$V$1390,5+H158,FALSE),0)</f>
        <v>0</v>
      </c>
      <c r="J158" t="str">
        <f t="shared" si="2"/>
        <v>APWORKS 2024.2 - PHASE 3: Google Drive integration. (Setup and Integration development)</v>
      </c>
    </row>
    <row r="159" spans="1:10" x14ac:dyDescent="0.25">
      <c r="A159" t="s">
        <v>39</v>
      </c>
      <c r="B159" t="s">
        <v>6</v>
      </c>
      <c r="C159">
        <v>5</v>
      </c>
      <c r="D159" t="s">
        <v>12</v>
      </c>
      <c r="E159" t="s">
        <v>8</v>
      </c>
      <c r="F159" t="s">
        <v>534</v>
      </c>
      <c r="G159">
        <v>4</v>
      </c>
      <c r="H159">
        <f>VLOOKUP(F159,Const!$A$2:$B$23,2,FALSE)</f>
        <v>2</v>
      </c>
      <c r="J159" t="str">
        <f t="shared" si="2"/>
        <v>APWORKS 2024.2 - PHASE 3: Project Overhead</v>
      </c>
    </row>
    <row r="160" spans="1:10" x14ac:dyDescent="0.25">
      <c r="A160" t="s">
        <v>39</v>
      </c>
      <c r="B160" t="s">
        <v>582</v>
      </c>
      <c r="C160" t="s">
        <v>29</v>
      </c>
      <c r="D160" t="s">
        <v>46</v>
      </c>
      <c r="E160" t="s">
        <v>14</v>
      </c>
      <c r="F160" t="s">
        <v>534</v>
      </c>
      <c r="G160">
        <v>4</v>
      </c>
      <c r="H160">
        <f>VLOOKUP(F160,Const!$A$2:$B$23,2,FALSE)</f>
        <v>2</v>
      </c>
      <c r="J160" t="str">
        <f t="shared" si="2"/>
        <v>APWORKS PHASE2: Internal Meetings</v>
      </c>
    </row>
    <row r="161" spans="1:10" x14ac:dyDescent="0.25">
      <c r="A161" t="s">
        <v>39</v>
      </c>
      <c r="B161" t="s">
        <v>582</v>
      </c>
      <c r="C161" t="s">
        <v>27</v>
      </c>
      <c r="D161" t="s">
        <v>28</v>
      </c>
      <c r="E161" t="s">
        <v>92</v>
      </c>
      <c r="F161" t="s">
        <v>534</v>
      </c>
      <c r="G161">
        <v>4</v>
      </c>
      <c r="H161">
        <f>VLOOKUP(F161,Const!$A$2:$B$23,2,FALSE)</f>
        <v>2</v>
      </c>
      <c r="J161" t="str">
        <f t="shared" si="2"/>
        <v>APWORKS PHASE2: Meetings, mails, communication, TFS, Interviews</v>
      </c>
    </row>
    <row r="162" spans="1:10" x14ac:dyDescent="0.25">
      <c r="A162" t="s">
        <v>39</v>
      </c>
      <c r="B162" t="s">
        <v>582</v>
      </c>
      <c r="C162" t="s">
        <v>2</v>
      </c>
      <c r="D162" t="s">
        <v>3</v>
      </c>
      <c r="E162" t="s">
        <v>2</v>
      </c>
      <c r="F162" t="s">
        <v>534</v>
      </c>
      <c r="G162">
        <v>22</v>
      </c>
      <c r="H162">
        <f>VLOOKUP(F162,Const!$A$2:$B$23,2,FALSE)</f>
        <v>2</v>
      </c>
      <c r="J162" t="str">
        <f t="shared" si="2"/>
        <v>APWORKS PHASE2: Regular bug fixing activity</v>
      </c>
    </row>
    <row r="163" spans="1:10" x14ac:dyDescent="0.25">
      <c r="A163" t="s">
        <v>39</v>
      </c>
      <c r="B163" t="s">
        <v>582</v>
      </c>
      <c r="C163" t="s">
        <v>105</v>
      </c>
      <c r="D163" t="s">
        <v>106</v>
      </c>
      <c r="E163" t="s">
        <v>84</v>
      </c>
      <c r="F163" t="s">
        <v>534</v>
      </c>
      <c r="G163">
        <v>8</v>
      </c>
      <c r="H163">
        <f>VLOOKUP(F163,Const!$A$2:$B$23,2,FALSE)</f>
        <v>2</v>
      </c>
      <c r="J163" t="str">
        <f t="shared" si="2"/>
        <v>APWORKS PHASE2: Time Off - Planned</v>
      </c>
    </row>
    <row r="164" spans="1:10" x14ac:dyDescent="0.25">
      <c r="A164" t="s">
        <v>39</v>
      </c>
      <c r="B164" t="s">
        <v>580</v>
      </c>
      <c r="C164" t="s">
        <v>4</v>
      </c>
      <c r="D164" t="s">
        <v>5</v>
      </c>
      <c r="E164" t="s">
        <v>8</v>
      </c>
      <c r="F164" t="s">
        <v>534</v>
      </c>
      <c r="G164">
        <v>2</v>
      </c>
      <c r="H164">
        <f>VLOOKUP(F164,Const!$A$2:$B$23,2,FALSE)</f>
        <v>2</v>
      </c>
      <c r="I164">
        <f>IFERROR(VLOOKUP($J164,'Planned BugFix'!$D$4:$V$1390,5+H164,FALSE),0)</f>
        <v>0</v>
      </c>
      <c r="J164" t="str">
        <f t="shared" si="2"/>
        <v>NEXELUS 2024.2: Analysis of production issues reported by support team</v>
      </c>
    </row>
    <row r="165" spans="1:10" x14ac:dyDescent="0.25">
      <c r="A165" t="s">
        <v>39</v>
      </c>
      <c r="B165" t="s">
        <v>581</v>
      </c>
      <c r="C165" t="s">
        <v>44</v>
      </c>
      <c r="D165" t="s">
        <v>45</v>
      </c>
      <c r="E165" t="s">
        <v>2</v>
      </c>
      <c r="F165" t="s">
        <v>534</v>
      </c>
      <c r="G165">
        <v>35</v>
      </c>
      <c r="H165">
        <f>VLOOKUP(F165,Const!$A$2:$B$23,2,FALSE)</f>
        <v>2</v>
      </c>
      <c r="I165">
        <f>IFERROR(VLOOKUP($J165,'Planned Dev'!$D$4:$Z$694,5+$H165,FALSE),0)</f>
        <v>0</v>
      </c>
      <c r="J165" t="str">
        <f t="shared" si="2"/>
        <v>PR-0013: Development of new project/assignment/task</v>
      </c>
    </row>
    <row r="166" spans="1:10" x14ac:dyDescent="0.25">
      <c r="A166" t="s">
        <v>39</v>
      </c>
      <c r="B166" t="s">
        <v>581</v>
      </c>
      <c r="C166" t="s">
        <v>29</v>
      </c>
      <c r="D166" t="s">
        <v>46</v>
      </c>
      <c r="E166" t="s">
        <v>18</v>
      </c>
      <c r="F166" t="s">
        <v>534</v>
      </c>
      <c r="G166">
        <v>11</v>
      </c>
      <c r="H166">
        <f>VLOOKUP(F166,Const!$A$2:$B$23,2,FALSE)</f>
        <v>2</v>
      </c>
      <c r="I166">
        <f>IFERROR(VLOOKUP($J166,'Planned Dev'!$D$4:$Z$694,5+$H166,FALSE),0)</f>
        <v>0</v>
      </c>
      <c r="J166" t="str">
        <f t="shared" si="2"/>
        <v>PR-0013: Internal Meetings</v>
      </c>
    </row>
    <row r="167" spans="1:10" x14ac:dyDescent="0.25">
      <c r="A167" t="s">
        <v>39</v>
      </c>
      <c r="B167" t="s">
        <v>581</v>
      </c>
      <c r="C167" t="s">
        <v>27</v>
      </c>
      <c r="D167" t="s">
        <v>28</v>
      </c>
      <c r="E167" t="s">
        <v>8</v>
      </c>
      <c r="F167" t="s">
        <v>534</v>
      </c>
      <c r="G167">
        <v>7.5</v>
      </c>
      <c r="H167">
        <f>VLOOKUP(F167,Const!$A$2:$B$23,2,FALSE)</f>
        <v>2</v>
      </c>
      <c r="J167" t="str">
        <f t="shared" si="2"/>
        <v>PR-0013: Meetings, mails, communication, TFS, Interviews</v>
      </c>
    </row>
    <row r="168" spans="1:10" x14ac:dyDescent="0.25">
      <c r="A168" t="s">
        <v>39</v>
      </c>
      <c r="B168" t="s">
        <v>581</v>
      </c>
      <c r="C168" t="s">
        <v>27</v>
      </c>
      <c r="D168" t="s">
        <v>28</v>
      </c>
      <c r="E168" t="s">
        <v>14</v>
      </c>
      <c r="F168" t="s">
        <v>534</v>
      </c>
      <c r="G168">
        <v>5</v>
      </c>
      <c r="H168">
        <f>VLOOKUP(F168,Const!$A$2:$B$23,2,FALSE)</f>
        <v>2</v>
      </c>
      <c r="J168" t="str">
        <f t="shared" si="2"/>
        <v>PR-0013: Meetings, mails, communication, TFS, Interviews</v>
      </c>
    </row>
    <row r="169" spans="1:10" x14ac:dyDescent="0.25">
      <c r="A169" t="s">
        <v>39</v>
      </c>
      <c r="B169" t="s">
        <v>581</v>
      </c>
      <c r="C169" t="s">
        <v>109</v>
      </c>
      <c r="D169" t="s">
        <v>110</v>
      </c>
      <c r="E169" t="s">
        <v>18</v>
      </c>
      <c r="F169" t="s">
        <v>534</v>
      </c>
      <c r="G169">
        <v>5</v>
      </c>
      <c r="H169">
        <f>VLOOKUP(F169,Const!$A$2:$B$23,2,FALSE)</f>
        <v>2</v>
      </c>
      <c r="J169" t="str">
        <f t="shared" si="2"/>
        <v>PR-0013: Production upgrades</v>
      </c>
    </row>
    <row r="170" spans="1:10" x14ac:dyDescent="0.25">
      <c r="A170" t="s">
        <v>39</v>
      </c>
      <c r="B170" t="s">
        <v>581</v>
      </c>
      <c r="C170" t="s">
        <v>30</v>
      </c>
      <c r="D170" t="s">
        <v>31</v>
      </c>
      <c r="E170" t="s">
        <v>8</v>
      </c>
      <c r="F170" t="s">
        <v>534</v>
      </c>
      <c r="G170">
        <v>3</v>
      </c>
      <c r="H170">
        <f>VLOOKUP(F170,Const!$A$2:$B$23,2,FALSE)</f>
        <v>2</v>
      </c>
      <c r="I170">
        <f>IFERROR(VLOOKUP($J170,'Planned Dev'!$D$4:$Z$694,5+$H170,FALSE),0)</f>
        <v>0</v>
      </c>
      <c r="J170" t="str">
        <f t="shared" si="2"/>
        <v>PR-0013: Session with US team</v>
      </c>
    </row>
    <row r="171" spans="1:10" x14ac:dyDescent="0.25">
      <c r="A171" t="s">
        <v>39</v>
      </c>
      <c r="B171" t="s">
        <v>581</v>
      </c>
      <c r="C171" t="s">
        <v>32</v>
      </c>
      <c r="D171" t="s">
        <v>33</v>
      </c>
      <c r="E171" t="s">
        <v>92</v>
      </c>
      <c r="F171" t="s">
        <v>534</v>
      </c>
      <c r="G171">
        <v>43</v>
      </c>
      <c r="H171">
        <f>VLOOKUP(F171,Const!$A$2:$B$23,2,FALSE)</f>
        <v>2</v>
      </c>
      <c r="I171">
        <f>IFERROR(VLOOKUP($J171,'Planned BugFix'!$D$4:$V$1390,5+H171,FALSE),0)</f>
        <v>0</v>
      </c>
      <c r="J171" t="str">
        <f t="shared" si="2"/>
        <v>PR-0013: Time Off - Un Planned</v>
      </c>
    </row>
    <row r="172" spans="1:10" x14ac:dyDescent="0.25">
      <c r="A172" t="s">
        <v>39</v>
      </c>
      <c r="B172" t="s">
        <v>6</v>
      </c>
      <c r="C172">
        <v>8</v>
      </c>
      <c r="D172" t="s">
        <v>17</v>
      </c>
      <c r="E172" t="s">
        <v>18</v>
      </c>
      <c r="F172" t="s">
        <v>535</v>
      </c>
      <c r="G172">
        <v>13</v>
      </c>
      <c r="H172">
        <f>VLOOKUP(F172,Const!$A$2:$B$23,2,FALSE)</f>
        <v>3</v>
      </c>
      <c r="I172">
        <f>IFERROR(VLOOKUP($J172,'Planned Dev'!$D$4:$Z$694,5+$H172,FALSE),0)</f>
        <v>0</v>
      </c>
      <c r="J172" t="str">
        <f t="shared" si="2"/>
        <v>APWORKS 2024.2 - PHASE 3: Broadcast Invoice: EDI File Processing</v>
      </c>
    </row>
    <row r="173" spans="1:10" x14ac:dyDescent="0.25">
      <c r="A173" t="s">
        <v>39</v>
      </c>
      <c r="B173" t="s">
        <v>6</v>
      </c>
      <c r="C173">
        <v>28</v>
      </c>
      <c r="D173" t="s">
        <v>22</v>
      </c>
      <c r="E173" t="s">
        <v>18</v>
      </c>
      <c r="F173" t="s">
        <v>535</v>
      </c>
      <c r="G173">
        <v>4</v>
      </c>
      <c r="H173">
        <f>VLOOKUP(F173,Const!$A$2:$B$23,2,FALSE)</f>
        <v>3</v>
      </c>
      <c r="I173">
        <f>IFERROR(VLOOKUP($J173,'Planned Dev'!$D$4:$Z$694,5+$H173,FALSE),0)</f>
        <v>12</v>
      </c>
      <c r="J173" t="str">
        <f t="shared" si="2"/>
        <v>APWORKS 2024.2 - PHASE 3: Customer Information: Select Client on Vendor Invoice</v>
      </c>
    </row>
    <row r="174" spans="1:10" x14ac:dyDescent="0.25">
      <c r="A174" t="s">
        <v>39</v>
      </c>
      <c r="B174" t="s">
        <v>6</v>
      </c>
      <c r="C174">
        <v>14</v>
      </c>
      <c r="D174" t="s">
        <v>40</v>
      </c>
      <c r="E174" t="s">
        <v>2</v>
      </c>
      <c r="F174" t="s">
        <v>535</v>
      </c>
      <c r="G174">
        <v>4</v>
      </c>
      <c r="H174">
        <f>VLOOKUP(F174,Const!$A$2:$B$23,2,FALSE)</f>
        <v>3</v>
      </c>
      <c r="I174">
        <f>IFERROR(VLOOKUP($J174,'Planned BugFix'!$D$4:$V$1390,5+H174,FALSE),0)</f>
        <v>0</v>
      </c>
      <c r="J174" t="str">
        <f t="shared" si="2"/>
        <v>APWORKS 2024.2 - PHASE 3: Enhancement in vendor mapping(Parse Table)</v>
      </c>
    </row>
    <row r="175" spans="1:10" x14ac:dyDescent="0.25">
      <c r="A175" t="s">
        <v>39</v>
      </c>
      <c r="B175" t="s">
        <v>6</v>
      </c>
      <c r="C175">
        <v>5</v>
      </c>
      <c r="D175" t="s">
        <v>12</v>
      </c>
      <c r="E175" t="s">
        <v>13</v>
      </c>
      <c r="F175" t="s">
        <v>535</v>
      </c>
      <c r="G175">
        <v>15</v>
      </c>
      <c r="H175">
        <f>VLOOKUP(F175,Const!$A$2:$B$23,2,FALSE)</f>
        <v>3</v>
      </c>
      <c r="J175" t="str">
        <f t="shared" si="2"/>
        <v>APWORKS 2024.2 - PHASE 3: Project Overhead</v>
      </c>
    </row>
    <row r="176" spans="1:10" x14ac:dyDescent="0.25">
      <c r="A176" t="s">
        <v>39</v>
      </c>
      <c r="B176" t="s">
        <v>6</v>
      </c>
      <c r="C176">
        <v>31</v>
      </c>
      <c r="D176" t="s">
        <v>41</v>
      </c>
      <c r="E176" t="s">
        <v>18</v>
      </c>
      <c r="F176" t="s">
        <v>535</v>
      </c>
      <c r="G176">
        <v>8</v>
      </c>
      <c r="H176">
        <f>VLOOKUP(F176,Const!$A$2:$B$23,2,FALSE)</f>
        <v>3</v>
      </c>
      <c r="J176" t="str">
        <f t="shared" si="2"/>
        <v>APWORKS 2024.2 - PHASE 3: Vendor/stations/sites associated to multiple pay to.</v>
      </c>
    </row>
    <row r="177" spans="1:10" x14ac:dyDescent="0.25">
      <c r="A177" t="s">
        <v>39</v>
      </c>
      <c r="B177" t="s">
        <v>25</v>
      </c>
      <c r="C177">
        <v>6</v>
      </c>
      <c r="D177" t="s">
        <v>42</v>
      </c>
      <c r="E177" t="s">
        <v>18</v>
      </c>
      <c r="F177" t="s">
        <v>535</v>
      </c>
      <c r="G177">
        <v>3</v>
      </c>
      <c r="H177">
        <f>VLOOKUP(F177,Const!$A$2:$B$23,2,FALSE)</f>
        <v>3</v>
      </c>
      <c r="J177" t="str">
        <f t="shared" si="2"/>
        <v>NEXELUS 2024.1 SP2: Backup Table for vendor/client lines relationship</v>
      </c>
    </row>
    <row r="178" spans="1:10" x14ac:dyDescent="0.25">
      <c r="A178" t="s">
        <v>39</v>
      </c>
      <c r="B178" t="s">
        <v>581</v>
      </c>
      <c r="C178" t="s">
        <v>44</v>
      </c>
      <c r="D178" t="s">
        <v>45</v>
      </c>
      <c r="E178" t="s">
        <v>2</v>
      </c>
      <c r="F178" t="s">
        <v>535</v>
      </c>
      <c r="G178">
        <v>10</v>
      </c>
      <c r="H178">
        <f>VLOOKUP(F178,Const!$A$2:$B$23,2,FALSE)</f>
        <v>3</v>
      </c>
      <c r="I178">
        <f>IFERROR(VLOOKUP($J178,'Planned BugFix'!$D$4:$V$1390,5+H178,FALSE),0)</f>
        <v>0</v>
      </c>
      <c r="J178" t="str">
        <f t="shared" si="2"/>
        <v>PR-0013: Development of new project/assignment/task</v>
      </c>
    </row>
    <row r="179" spans="1:10" x14ac:dyDescent="0.25">
      <c r="A179" t="s">
        <v>39</v>
      </c>
      <c r="B179" t="s">
        <v>581</v>
      </c>
      <c r="C179" t="s">
        <v>44</v>
      </c>
      <c r="D179" t="s">
        <v>45</v>
      </c>
      <c r="E179" t="s">
        <v>38</v>
      </c>
      <c r="F179" t="s">
        <v>535</v>
      </c>
      <c r="G179">
        <v>63</v>
      </c>
      <c r="H179">
        <f>VLOOKUP(F179,Const!$A$2:$B$23,2,FALSE)</f>
        <v>3</v>
      </c>
      <c r="J179" t="str">
        <f t="shared" si="2"/>
        <v>PR-0013: Development of new project/assignment/task</v>
      </c>
    </row>
    <row r="180" spans="1:10" x14ac:dyDescent="0.25">
      <c r="A180" t="s">
        <v>39</v>
      </c>
      <c r="B180" t="s">
        <v>581</v>
      </c>
      <c r="C180" t="s">
        <v>29</v>
      </c>
      <c r="D180" t="s">
        <v>46</v>
      </c>
      <c r="E180" t="s">
        <v>18</v>
      </c>
      <c r="F180" t="s">
        <v>535</v>
      </c>
      <c r="G180">
        <v>3</v>
      </c>
      <c r="H180">
        <f>VLOOKUP(F180,Const!$A$2:$B$23,2,FALSE)</f>
        <v>3</v>
      </c>
      <c r="I180">
        <f>IFERROR(VLOOKUP($J180,'Planned Dev'!$D$4:$Z$694,5+$H180,FALSE),0)</f>
        <v>0</v>
      </c>
      <c r="J180" t="str">
        <f t="shared" si="2"/>
        <v>PR-0013: Internal Meetings</v>
      </c>
    </row>
    <row r="181" spans="1:10" x14ac:dyDescent="0.25">
      <c r="A181" t="s">
        <v>39</v>
      </c>
      <c r="B181" t="s">
        <v>581</v>
      </c>
      <c r="C181" t="s">
        <v>27</v>
      </c>
      <c r="D181" t="s">
        <v>28</v>
      </c>
      <c r="E181" t="s">
        <v>8</v>
      </c>
      <c r="F181" t="s">
        <v>535</v>
      </c>
      <c r="G181">
        <v>23</v>
      </c>
      <c r="H181">
        <f>VLOOKUP(F181,Const!$A$2:$B$23,2,FALSE)</f>
        <v>3</v>
      </c>
      <c r="J181" t="str">
        <f t="shared" si="2"/>
        <v>PR-0013: Meetings, mails, communication, TFS, Interviews</v>
      </c>
    </row>
    <row r="182" spans="1:10" x14ac:dyDescent="0.25">
      <c r="A182" t="s">
        <v>39</v>
      </c>
      <c r="B182" t="s">
        <v>581</v>
      </c>
      <c r="C182" t="s">
        <v>27</v>
      </c>
      <c r="D182" t="s">
        <v>28</v>
      </c>
      <c r="E182" t="s">
        <v>14</v>
      </c>
      <c r="F182" t="s">
        <v>535</v>
      </c>
      <c r="G182">
        <v>21.5</v>
      </c>
      <c r="H182">
        <f>VLOOKUP(F182,Const!$A$2:$B$23,2,FALSE)</f>
        <v>3</v>
      </c>
      <c r="J182" t="str">
        <f t="shared" si="2"/>
        <v>PR-0013: Meetings, mails, communication, TFS, Interviews</v>
      </c>
    </row>
    <row r="183" spans="1:10" x14ac:dyDescent="0.25">
      <c r="A183" t="s">
        <v>39</v>
      </c>
      <c r="B183" t="s">
        <v>581</v>
      </c>
      <c r="C183" t="s">
        <v>27</v>
      </c>
      <c r="D183" t="s">
        <v>28</v>
      </c>
      <c r="E183" t="s">
        <v>92</v>
      </c>
      <c r="F183" t="s">
        <v>535</v>
      </c>
      <c r="G183">
        <v>7.5</v>
      </c>
      <c r="H183">
        <f>VLOOKUP(F183,Const!$A$2:$B$23,2,FALSE)</f>
        <v>3</v>
      </c>
      <c r="I183">
        <f>IFERROR(VLOOKUP($J183,'Planned Dev'!$D$4:$Z$694,5+$H183,FALSE),0)</f>
        <v>0</v>
      </c>
      <c r="J183" t="str">
        <f t="shared" si="2"/>
        <v>PR-0013: Meetings, mails, communication, TFS, Interviews</v>
      </c>
    </row>
    <row r="184" spans="1:10" x14ac:dyDescent="0.25">
      <c r="A184" t="s">
        <v>39</v>
      </c>
      <c r="B184" t="s">
        <v>581</v>
      </c>
      <c r="C184" t="s">
        <v>32</v>
      </c>
      <c r="D184" t="s">
        <v>33</v>
      </c>
      <c r="E184" t="s">
        <v>92</v>
      </c>
      <c r="F184" t="s">
        <v>535</v>
      </c>
      <c r="G184">
        <v>8</v>
      </c>
      <c r="H184">
        <f>VLOOKUP(F184,Const!$A$2:$B$23,2,FALSE)</f>
        <v>3</v>
      </c>
      <c r="I184">
        <f>IFERROR(VLOOKUP($J184,'Planned BugFix'!$D$4:$V$1390,5+H184,FALSE),0)</f>
        <v>0</v>
      </c>
      <c r="J184" t="str">
        <f t="shared" si="2"/>
        <v>PR-0013: Time Off - Un Planned</v>
      </c>
    </row>
    <row r="185" spans="1:10" x14ac:dyDescent="0.25">
      <c r="A185" t="s">
        <v>39</v>
      </c>
      <c r="B185" t="s">
        <v>583</v>
      </c>
      <c r="C185">
        <v>1</v>
      </c>
      <c r="D185" t="s">
        <v>35</v>
      </c>
      <c r="E185" t="s">
        <v>38</v>
      </c>
      <c r="F185" t="s">
        <v>535</v>
      </c>
      <c r="G185">
        <v>2</v>
      </c>
      <c r="H185">
        <f>VLOOKUP(F185,Const!$A$2:$B$23,2,FALSE)</f>
        <v>3</v>
      </c>
      <c r="I185">
        <f>IFERROR(VLOOKUP($J185,'Planned Dev'!$D$4:$Z$694,5+$H185,FALSE),0)</f>
        <v>0</v>
      </c>
      <c r="J185" t="str">
        <f t="shared" si="2"/>
        <v>Support and Maintenance: Time</v>
      </c>
    </row>
    <row r="186" spans="1:10" x14ac:dyDescent="0.25">
      <c r="A186" t="s">
        <v>39</v>
      </c>
      <c r="B186" t="s">
        <v>6</v>
      </c>
      <c r="C186">
        <v>7</v>
      </c>
      <c r="D186" t="s">
        <v>16</v>
      </c>
      <c r="E186" t="s">
        <v>18</v>
      </c>
      <c r="F186" t="s">
        <v>536</v>
      </c>
      <c r="G186">
        <v>4.5</v>
      </c>
      <c r="H186">
        <f>VLOOKUP(F186,Const!$A$2:$B$23,2,FALSE)</f>
        <v>4</v>
      </c>
      <c r="I186">
        <f>IFERROR(VLOOKUP($J186,'Planned BugFix'!$D$4:$V$1390,5+H186,FALSE),0)</f>
        <v>0</v>
      </c>
      <c r="J186" t="str">
        <f t="shared" si="2"/>
        <v>APWORKS 2024.2 - PHASE 3: Associate vendor/stations/sites to multiple pay to</v>
      </c>
    </row>
    <row r="187" spans="1:10" x14ac:dyDescent="0.25">
      <c r="A187" t="s">
        <v>39</v>
      </c>
      <c r="B187" t="s">
        <v>6</v>
      </c>
      <c r="C187">
        <v>8</v>
      </c>
      <c r="D187" t="s">
        <v>17</v>
      </c>
      <c r="E187" t="s">
        <v>2</v>
      </c>
      <c r="F187" t="s">
        <v>536</v>
      </c>
      <c r="G187">
        <v>5.5</v>
      </c>
      <c r="H187">
        <f>VLOOKUP(F187,Const!$A$2:$B$23,2,FALSE)</f>
        <v>4</v>
      </c>
      <c r="I187">
        <f>IFERROR(VLOOKUP($J187,'Planned Dev'!$D$4:$Z$694,5+$H187,FALSE),0)</f>
        <v>0</v>
      </c>
      <c r="J187" t="str">
        <f t="shared" si="2"/>
        <v>APWORKS 2024.2 - PHASE 3: Broadcast Invoice: EDI File Processing</v>
      </c>
    </row>
    <row r="188" spans="1:10" x14ac:dyDescent="0.25">
      <c r="A188" t="s">
        <v>39</v>
      </c>
      <c r="B188" t="s">
        <v>6</v>
      </c>
      <c r="C188">
        <v>14</v>
      </c>
      <c r="D188" t="s">
        <v>40</v>
      </c>
      <c r="E188" t="s">
        <v>18</v>
      </c>
      <c r="F188" t="s">
        <v>536</v>
      </c>
      <c r="G188">
        <v>19</v>
      </c>
      <c r="H188">
        <f>VLOOKUP(F188,Const!$A$2:$B$23,2,FALSE)</f>
        <v>4</v>
      </c>
      <c r="I188">
        <f>IFERROR(VLOOKUP($J188,'Planned BugFix'!$D$4:$V$1390,5+H188,FALSE),0)</f>
        <v>0</v>
      </c>
      <c r="J188" t="str">
        <f t="shared" si="2"/>
        <v>APWORKS 2024.2 - PHASE 3: Enhancement in vendor mapping(Parse Table)</v>
      </c>
    </row>
    <row r="189" spans="1:10" x14ac:dyDescent="0.25">
      <c r="A189" t="s">
        <v>39</v>
      </c>
      <c r="B189" t="s">
        <v>6</v>
      </c>
      <c r="C189">
        <v>31</v>
      </c>
      <c r="D189" t="s">
        <v>41</v>
      </c>
      <c r="E189" t="s">
        <v>2</v>
      </c>
      <c r="F189" t="s">
        <v>536</v>
      </c>
      <c r="G189">
        <v>3</v>
      </c>
      <c r="H189">
        <f>VLOOKUP(F189,Const!$A$2:$B$23,2,FALSE)</f>
        <v>4</v>
      </c>
      <c r="I189">
        <f>IFERROR(VLOOKUP($J189,'Planned BugFix'!$D$4:$V$1390,5+H189,FALSE),0)</f>
        <v>0</v>
      </c>
      <c r="J189" t="str">
        <f t="shared" si="2"/>
        <v>APWORKS 2024.2 - PHASE 3: Vendor/stations/sites associated to multiple pay to.</v>
      </c>
    </row>
    <row r="190" spans="1:10" x14ac:dyDescent="0.25">
      <c r="A190" t="s">
        <v>39</v>
      </c>
      <c r="B190" t="s">
        <v>129</v>
      </c>
      <c r="C190">
        <v>8</v>
      </c>
      <c r="D190" t="s">
        <v>134</v>
      </c>
      <c r="E190" t="s">
        <v>18</v>
      </c>
      <c r="F190" t="s">
        <v>536</v>
      </c>
      <c r="G190">
        <v>3.5</v>
      </c>
      <c r="H190">
        <f>VLOOKUP(F190,Const!$A$2:$B$23,2,FALSE)</f>
        <v>4</v>
      </c>
      <c r="I190">
        <f>IFERROR(VLOOKUP($J190,'Planned BugFix'!$D$4:$V$1390,5+H190,FALSE),0)</f>
        <v>0</v>
      </c>
      <c r="J190" t="str">
        <f t="shared" si="2"/>
        <v>APWORKS 2024.2 - PHASE 4: Production: Project should be available on summary as well.</v>
      </c>
    </row>
    <row r="191" spans="1:10" x14ac:dyDescent="0.25">
      <c r="A191" t="s">
        <v>39</v>
      </c>
      <c r="B191" t="s">
        <v>582</v>
      </c>
      <c r="C191" t="s">
        <v>2</v>
      </c>
      <c r="D191" t="s">
        <v>3</v>
      </c>
      <c r="E191" t="s">
        <v>2</v>
      </c>
      <c r="F191" t="s">
        <v>536</v>
      </c>
      <c r="G191">
        <v>4.5</v>
      </c>
      <c r="H191">
        <f>VLOOKUP(F191,Const!$A$2:$B$23,2,FALSE)</f>
        <v>4</v>
      </c>
      <c r="I191">
        <f>IFERROR(VLOOKUP($J191,'Planned BugFix'!$D$4:$V$1390,5+H191,FALSE),0)</f>
        <v>0</v>
      </c>
      <c r="J191" t="str">
        <f t="shared" si="2"/>
        <v>APWORKS PHASE2: Regular bug fixing activity</v>
      </c>
    </row>
    <row r="192" spans="1:10" x14ac:dyDescent="0.25">
      <c r="A192" t="s">
        <v>39</v>
      </c>
      <c r="B192" t="s">
        <v>25</v>
      </c>
      <c r="C192">
        <v>7</v>
      </c>
      <c r="D192" t="s">
        <v>125</v>
      </c>
      <c r="E192" t="s">
        <v>2</v>
      </c>
      <c r="F192" t="s">
        <v>536</v>
      </c>
      <c r="G192">
        <v>7.5</v>
      </c>
      <c r="H192">
        <f>VLOOKUP(F192,Const!$A$2:$B$23,2,FALSE)</f>
        <v>4</v>
      </c>
      <c r="J192" t="str">
        <f t="shared" si="2"/>
        <v>NEXELUS 2024.1 SP2: Billing by Media Type</v>
      </c>
    </row>
    <row r="193" spans="1:10" x14ac:dyDescent="0.25">
      <c r="A193" t="s">
        <v>39</v>
      </c>
      <c r="B193" t="s">
        <v>25</v>
      </c>
      <c r="C193">
        <v>1</v>
      </c>
      <c r="D193" t="s">
        <v>121</v>
      </c>
      <c r="E193" t="s">
        <v>18</v>
      </c>
      <c r="F193" t="s">
        <v>536</v>
      </c>
      <c r="G193">
        <v>4.5</v>
      </c>
      <c r="H193">
        <f>VLOOKUP(F193,Const!$A$2:$B$23,2,FALSE)</f>
        <v>4</v>
      </c>
      <c r="J193" t="str">
        <f t="shared" si="2"/>
        <v>NEXELUS 2024.1 SP2: Client Profile: Media &gt; Flag to make the vendor inactive</v>
      </c>
    </row>
    <row r="194" spans="1:10" x14ac:dyDescent="0.25">
      <c r="A194" t="s">
        <v>39</v>
      </c>
      <c r="B194" t="s">
        <v>25</v>
      </c>
      <c r="C194">
        <v>3</v>
      </c>
      <c r="D194" t="s">
        <v>26</v>
      </c>
      <c r="E194" t="s">
        <v>18</v>
      </c>
      <c r="F194" t="s">
        <v>536</v>
      </c>
      <c r="G194">
        <v>3.5</v>
      </c>
      <c r="H194">
        <f>VLOOKUP(F194,Const!$A$2:$B$23,2,FALSE)</f>
        <v>4</v>
      </c>
      <c r="J194" t="str">
        <f t="shared" si="2"/>
        <v>NEXELUS 2024.1 SP2: Generate Client Schedule Lines based on media type</v>
      </c>
    </row>
    <row r="195" spans="1:10" x14ac:dyDescent="0.25">
      <c r="A195" t="s">
        <v>39</v>
      </c>
      <c r="B195" t="s">
        <v>581</v>
      </c>
      <c r="C195" t="s">
        <v>44</v>
      </c>
      <c r="D195" t="s">
        <v>45</v>
      </c>
      <c r="E195" t="s">
        <v>2</v>
      </c>
      <c r="F195" t="s">
        <v>536</v>
      </c>
      <c r="G195">
        <v>6</v>
      </c>
      <c r="H195">
        <f>VLOOKUP(F195,Const!$A$2:$B$23,2,FALSE)</f>
        <v>4</v>
      </c>
      <c r="I195">
        <f>IFERROR(VLOOKUP($J195,'Planned BugFix'!$D$4:$V$1390,5+H195,FALSE),0)</f>
        <v>0</v>
      </c>
      <c r="J195" t="str">
        <f t="shared" ref="J195:J258" si="3">CONCATENATE(TRIM(B195),": ",D195)</f>
        <v>PR-0013: Development of new project/assignment/task</v>
      </c>
    </row>
    <row r="196" spans="1:10" x14ac:dyDescent="0.25">
      <c r="A196" t="s">
        <v>39</v>
      </c>
      <c r="B196" t="s">
        <v>581</v>
      </c>
      <c r="C196" t="s">
        <v>44</v>
      </c>
      <c r="D196" t="s">
        <v>45</v>
      </c>
      <c r="E196" t="s">
        <v>38</v>
      </c>
      <c r="F196" t="s">
        <v>536</v>
      </c>
      <c r="G196">
        <v>5</v>
      </c>
      <c r="H196">
        <f>VLOOKUP(F196,Const!$A$2:$B$23,2,FALSE)</f>
        <v>4</v>
      </c>
      <c r="J196" t="str">
        <f t="shared" si="3"/>
        <v>PR-0013: Development of new project/assignment/task</v>
      </c>
    </row>
    <row r="197" spans="1:10" x14ac:dyDescent="0.25">
      <c r="A197" t="s">
        <v>39</v>
      </c>
      <c r="B197" t="s">
        <v>581</v>
      </c>
      <c r="C197" t="s">
        <v>27</v>
      </c>
      <c r="D197" t="s">
        <v>28</v>
      </c>
      <c r="E197" t="s">
        <v>8</v>
      </c>
      <c r="F197" t="s">
        <v>536</v>
      </c>
      <c r="G197">
        <v>64</v>
      </c>
      <c r="H197">
        <f>VLOOKUP(F197,Const!$A$2:$B$23,2,FALSE)</f>
        <v>4</v>
      </c>
      <c r="J197" t="str">
        <f t="shared" si="3"/>
        <v>PR-0013: Meetings, mails, communication, TFS, Interviews</v>
      </c>
    </row>
    <row r="198" spans="1:10" x14ac:dyDescent="0.25">
      <c r="A198" t="s">
        <v>39</v>
      </c>
      <c r="B198" t="s">
        <v>581</v>
      </c>
      <c r="C198" t="s">
        <v>27</v>
      </c>
      <c r="D198" t="s">
        <v>28</v>
      </c>
      <c r="E198" t="s">
        <v>14</v>
      </c>
      <c r="F198" t="s">
        <v>536</v>
      </c>
      <c r="G198">
        <v>1.5</v>
      </c>
      <c r="H198">
        <f>VLOOKUP(F198,Const!$A$2:$B$23,2,FALSE)</f>
        <v>4</v>
      </c>
      <c r="I198">
        <f>IFERROR(VLOOKUP($J198,'Planned BugFix'!$D$4:$V$1390,5+H198,FALSE),0)</f>
        <v>0</v>
      </c>
      <c r="J198" t="str">
        <f t="shared" si="3"/>
        <v>PR-0013: Meetings, mails, communication, TFS, Interviews</v>
      </c>
    </row>
    <row r="199" spans="1:10" x14ac:dyDescent="0.25">
      <c r="A199" t="s">
        <v>39</v>
      </c>
      <c r="B199" t="s">
        <v>581</v>
      </c>
      <c r="C199" t="s">
        <v>32</v>
      </c>
      <c r="D199" t="s">
        <v>33</v>
      </c>
      <c r="E199" t="s">
        <v>8</v>
      </c>
      <c r="F199" t="s">
        <v>536</v>
      </c>
      <c r="G199">
        <v>20.5</v>
      </c>
      <c r="H199">
        <f>VLOOKUP(F199,Const!$A$2:$B$23,2,FALSE)</f>
        <v>4</v>
      </c>
      <c r="I199">
        <f>IFERROR(VLOOKUP($J199,'Planned Dev'!$D$4:$Z$694,5+$H199,FALSE),0)</f>
        <v>0</v>
      </c>
      <c r="J199" t="str">
        <f t="shared" si="3"/>
        <v>PR-0013: Time Off - Un Planned</v>
      </c>
    </row>
    <row r="200" spans="1:10" x14ac:dyDescent="0.25">
      <c r="A200" t="s">
        <v>39</v>
      </c>
      <c r="B200" t="s">
        <v>583</v>
      </c>
      <c r="C200">
        <v>2</v>
      </c>
      <c r="D200" t="s">
        <v>35</v>
      </c>
      <c r="E200" t="s">
        <v>38</v>
      </c>
      <c r="F200" t="s">
        <v>536</v>
      </c>
      <c r="G200">
        <v>4.5</v>
      </c>
      <c r="H200">
        <f>VLOOKUP(F200,Const!$A$2:$B$23,2,FALSE)</f>
        <v>4</v>
      </c>
      <c r="I200">
        <f>IFERROR(VLOOKUP($J200,'Planned Dev'!$D$4:$Z$694,5+$H200,FALSE),0)</f>
        <v>0</v>
      </c>
      <c r="J200" t="str">
        <f t="shared" si="3"/>
        <v>Support and Maintenance: Time</v>
      </c>
    </row>
    <row r="201" spans="1:10" x14ac:dyDescent="0.25">
      <c r="A201" t="s">
        <v>39</v>
      </c>
      <c r="B201" t="s">
        <v>6</v>
      </c>
      <c r="C201">
        <v>14</v>
      </c>
      <c r="D201" t="s">
        <v>40</v>
      </c>
      <c r="E201" t="s">
        <v>2</v>
      </c>
      <c r="F201" t="s">
        <v>537</v>
      </c>
      <c r="G201">
        <v>12</v>
      </c>
      <c r="H201">
        <f>VLOOKUP(F201,Const!$A$2:$B$23,2,FALSE)</f>
        <v>5</v>
      </c>
      <c r="I201">
        <f>IFERROR(VLOOKUP($J201,'Planned BugFix'!$D$4:$V$1390,5+H201,FALSE),0)</f>
        <v>0</v>
      </c>
      <c r="J201" t="str">
        <f t="shared" si="3"/>
        <v>APWORKS 2024.2 - PHASE 3: Enhancement in vendor mapping(Parse Table)</v>
      </c>
    </row>
    <row r="202" spans="1:10" x14ac:dyDescent="0.25">
      <c r="A202" t="s">
        <v>39</v>
      </c>
      <c r="B202" t="s">
        <v>6</v>
      </c>
      <c r="C202">
        <v>14</v>
      </c>
      <c r="D202" t="s">
        <v>40</v>
      </c>
      <c r="E202" t="s">
        <v>18</v>
      </c>
      <c r="F202" t="s">
        <v>537</v>
      </c>
      <c r="G202">
        <v>13.5</v>
      </c>
      <c r="H202">
        <f>VLOOKUP(F202,Const!$A$2:$B$23,2,FALSE)</f>
        <v>5</v>
      </c>
      <c r="J202" t="str">
        <f t="shared" si="3"/>
        <v>APWORKS 2024.2 - PHASE 3: Enhancement in vendor mapping(Parse Table)</v>
      </c>
    </row>
    <row r="203" spans="1:10" x14ac:dyDescent="0.25">
      <c r="A203" t="s">
        <v>39</v>
      </c>
      <c r="B203" t="s">
        <v>129</v>
      </c>
      <c r="C203">
        <v>13</v>
      </c>
      <c r="D203" t="s">
        <v>145</v>
      </c>
      <c r="E203" t="s">
        <v>18</v>
      </c>
      <c r="F203" t="s">
        <v>537</v>
      </c>
      <c r="G203">
        <v>1</v>
      </c>
      <c r="H203">
        <f>VLOOKUP(F203,Const!$A$2:$B$23,2,FALSE)</f>
        <v>5</v>
      </c>
      <c r="J203" t="str">
        <f t="shared" si="3"/>
        <v>APWORKS 2024.2 - PHASE 4: EDI file updating and upload</v>
      </c>
    </row>
    <row r="204" spans="1:10" x14ac:dyDescent="0.25">
      <c r="A204" t="s">
        <v>39</v>
      </c>
      <c r="B204" t="s">
        <v>25</v>
      </c>
      <c r="C204">
        <v>3</v>
      </c>
      <c r="D204" t="s">
        <v>26</v>
      </c>
      <c r="E204" t="s">
        <v>18</v>
      </c>
      <c r="F204" t="s">
        <v>537</v>
      </c>
      <c r="G204">
        <v>7</v>
      </c>
      <c r="H204">
        <f>VLOOKUP(F204,Const!$A$2:$B$23,2,FALSE)</f>
        <v>5</v>
      </c>
      <c r="J204" t="str">
        <f t="shared" si="3"/>
        <v>NEXELUS 2024.1 SP2: Generate Client Schedule Lines based on media type</v>
      </c>
    </row>
    <row r="205" spans="1:10" x14ac:dyDescent="0.25">
      <c r="A205" t="s">
        <v>39</v>
      </c>
      <c r="B205" t="s">
        <v>585</v>
      </c>
      <c r="C205">
        <v>3</v>
      </c>
      <c r="D205" t="s">
        <v>159</v>
      </c>
      <c r="E205" t="s">
        <v>132</v>
      </c>
      <c r="F205" t="s">
        <v>537</v>
      </c>
      <c r="G205">
        <v>1.5</v>
      </c>
      <c r="H205">
        <f>VLOOKUP(F205,Const!$A$2:$B$23,2,FALSE)</f>
        <v>5</v>
      </c>
      <c r="J205" t="str">
        <f t="shared" si="3"/>
        <v>NEXELUS SUPPORT: Maintenance Activity</v>
      </c>
    </row>
    <row r="206" spans="1:10" x14ac:dyDescent="0.25">
      <c r="A206" t="s">
        <v>39</v>
      </c>
      <c r="B206" t="s">
        <v>581</v>
      </c>
      <c r="C206" t="s">
        <v>27</v>
      </c>
      <c r="D206" t="s">
        <v>28</v>
      </c>
      <c r="E206" t="s">
        <v>8</v>
      </c>
      <c r="F206" t="s">
        <v>537</v>
      </c>
      <c r="G206">
        <v>32.5</v>
      </c>
      <c r="H206">
        <f>VLOOKUP(F206,Const!$A$2:$B$23,2,FALSE)</f>
        <v>5</v>
      </c>
      <c r="J206" t="str">
        <f t="shared" si="3"/>
        <v>PR-0013: Meetings, mails, communication, TFS, Interviews</v>
      </c>
    </row>
    <row r="207" spans="1:10" x14ac:dyDescent="0.25">
      <c r="A207" t="s">
        <v>527</v>
      </c>
      <c r="B207" t="s">
        <v>6</v>
      </c>
      <c r="C207">
        <v>8</v>
      </c>
      <c r="D207" t="s">
        <v>17</v>
      </c>
      <c r="E207" t="s">
        <v>89</v>
      </c>
      <c r="F207" t="s">
        <v>533</v>
      </c>
      <c r="G207">
        <v>11</v>
      </c>
      <c r="H207">
        <f>VLOOKUP(F207,Const!$A$2:$B$23,2,FALSE)</f>
        <v>1</v>
      </c>
      <c r="J207" t="str">
        <f t="shared" si="3"/>
        <v>APWORKS 2024.2 - PHASE 3: Broadcast Invoice: EDI File Processing</v>
      </c>
    </row>
    <row r="208" spans="1:10" x14ac:dyDescent="0.25">
      <c r="A208" t="s">
        <v>47</v>
      </c>
      <c r="B208" t="s">
        <v>579</v>
      </c>
      <c r="C208" t="s">
        <v>8</v>
      </c>
      <c r="D208" t="s">
        <v>73</v>
      </c>
      <c r="E208" t="s">
        <v>591</v>
      </c>
      <c r="F208" t="s">
        <v>533</v>
      </c>
      <c r="G208">
        <v>12</v>
      </c>
      <c r="H208">
        <f>VLOOKUP(F208,Const!$A$2:$B$23,2,FALSE)</f>
        <v>1</v>
      </c>
      <c r="J208" t="str">
        <f t="shared" si="3"/>
        <v>AP WORKFLOW: Analysis of the new project/assignment/task</v>
      </c>
    </row>
    <row r="209" spans="1:10" x14ac:dyDescent="0.25">
      <c r="A209" t="s">
        <v>47</v>
      </c>
      <c r="B209" t="s">
        <v>579</v>
      </c>
      <c r="C209" t="s">
        <v>44</v>
      </c>
      <c r="D209" t="s">
        <v>45</v>
      </c>
      <c r="E209" t="s">
        <v>591</v>
      </c>
      <c r="F209" t="s">
        <v>533</v>
      </c>
      <c r="G209">
        <v>10</v>
      </c>
      <c r="H209">
        <f>VLOOKUP(F209,Const!$A$2:$B$23,2,FALSE)</f>
        <v>1</v>
      </c>
      <c r="J209" t="str">
        <f t="shared" si="3"/>
        <v>AP WORKFLOW: Development of new project/assignment/task</v>
      </c>
    </row>
    <row r="210" spans="1:10" x14ac:dyDescent="0.25">
      <c r="A210" t="s">
        <v>47</v>
      </c>
      <c r="B210" t="s">
        <v>579</v>
      </c>
      <c r="C210" t="s">
        <v>524</v>
      </c>
      <c r="D210" t="s">
        <v>45</v>
      </c>
      <c r="E210" t="s">
        <v>591</v>
      </c>
      <c r="F210" t="s">
        <v>533</v>
      </c>
      <c r="G210">
        <v>57</v>
      </c>
      <c r="H210">
        <f>VLOOKUP(F210,Const!$A$2:$B$23,2,FALSE)</f>
        <v>1</v>
      </c>
      <c r="J210" t="str">
        <f t="shared" si="3"/>
        <v>AP WORKFLOW: Development of new project/assignment/task</v>
      </c>
    </row>
    <row r="211" spans="1:10" x14ac:dyDescent="0.25">
      <c r="A211" t="s">
        <v>47</v>
      </c>
      <c r="B211" t="s">
        <v>579</v>
      </c>
      <c r="C211" t="s">
        <v>2</v>
      </c>
      <c r="D211" t="s">
        <v>3</v>
      </c>
      <c r="E211" t="s">
        <v>591</v>
      </c>
      <c r="F211" t="s">
        <v>533</v>
      </c>
      <c r="G211">
        <v>9</v>
      </c>
      <c r="H211">
        <f>VLOOKUP(F211,Const!$A$2:$B$23,2,FALSE)</f>
        <v>1</v>
      </c>
      <c r="I211">
        <f>IFERROR(VLOOKUP($J211,'Planned BugFix'!$D$4:$V$1390,5+H211,FALSE),0)</f>
        <v>0</v>
      </c>
      <c r="J211" t="str">
        <f t="shared" si="3"/>
        <v>AP WORKFLOW: Regular bug fixing activity</v>
      </c>
    </row>
    <row r="212" spans="1:10" x14ac:dyDescent="0.25">
      <c r="A212" t="s">
        <v>47</v>
      </c>
      <c r="B212" t="s">
        <v>582</v>
      </c>
      <c r="C212" t="s">
        <v>524</v>
      </c>
      <c r="D212" t="s">
        <v>45</v>
      </c>
      <c r="E212" t="s">
        <v>591</v>
      </c>
      <c r="F212" t="s">
        <v>533</v>
      </c>
      <c r="G212">
        <v>46</v>
      </c>
      <c r="H212">
        <f>VLOOKUP(F212,Const!$A$2:$B$23,2,FALSE)</f>
        <v>1</v>
      </c>
      <c r="J212" t="str">
        <f t="shared" si="3"/>
        <v>APWORKS PHASE2: Development of new project/assignment/task</v>
      </c>
    </row>
    <row r="213" spans="1:10" x14ac:dyDescent="0.25">
      <c r="A213" t="s">
        <v>47</v>
      </c>
      <c r="B213" t="s">
        <v>582</v>
      </c>
      <c r="C213" t="s">
        <v>27</v>
      </c>
      <c r="D213" t="s">
        <v>28</v>
      </c>
      <c r="E213" t="s">
        <v>38</v>
      </c>
      <c r="F213" t="s">
        <v>533</v>
      </c>
      <c r="G213">
        <v>3</v>
      </c>
      <c r="H213">
        <f>VLOOKUP(F213,Const!$A$2:$B$23,2,FALSE)</f>
        <v>1</v>
      </c>
      <c r="J213" t="str">
        <f t="shared" si="3"/>
        <v>APWORKS PHASE2: Meetings, mails, communication, TFS, Interviews</v>
      </c>
    </row>
    <row r="214" spans="1:10" x14ac:dyDescent="0.25">
      <c r="A214" t="s">
        <v>47</v>
      </c>
      <c r="B214" t="s">
        <v>582</v>
      </c>
      <c r="C214" t="s">
        <v>2</v>
      </c>
      <c r="D214" t="s">
        <v>3</v>
      </c>
      <c r="E214" t="s">
        <v>2</v>
      </c>
      <c r="F214" t="s">
        <v>533</v>
      </c>
      <c r="G214">
        <v>29</v>
      </c>
      <c r="H214">
        <f>VLOOKUP(F214,Const!$A$2:$B$23,2,FALSE)</f>
        <v>1</v>
      </c>
      <c r="I214">
        <f>IFERROR(VLOOKUP($J214,'Planned Dev'!$D$4:$Z$694,5+$H214,FALSE),0)</f>
        <v>0</v>
      </c>
      <c r="J214" t="str">
        <f t="shared" si="3"/>
        <v>APWORKS PHASE2: Regular bug fixing activity</v>
      </c>
    </row>
    <row r="215" spans="1:10" x14ac:dyDescent="0.25">
      <c r="A215" t="s">
        <v>47</v>
      </c>
      <c r="B215" t="s">
        <v>582</v>
      </c>
      <c r="C215" t="s">
        <v>2</v>
      </c>
      <c r="D215" t="s">
        <v>3</v>
      </c>
      <c r="E215" t="s">
        <v>591</v>
      </c>
      <c r="F215" t="s">
        <v>533</v>
      </c>
      <c r="G215">
        <v>10</v>
      </c>
      <c r="H215">
        <f>VLOOKUP(F215,Const!$A$2:$B$23,2,FALSE)</f>
        <v>1</v>
      </c>
      <c r="I215">
        <f>IFERROR(VLOOKUP($J215,'Planned Dev'!$D$4:$Z$694,5+$H215,FALSE),0)</f>
        <v>0</v>
      </c>
      <c r="J215" t="str">
        <f t="shared" si="3"/>
        <v>APWORKS PHASE2: Regular bug fixing activity</v>
      </c>
    </row>
    <row r="216" spans="1:10" x14ac:dyDescent="0.25">
      <c r="A216" t="s">
        <v>47</v>
      </c>
      <c r="B216" t="s">
        <v>6</v>
      </c>
      <c r="C216">
        <v>7</v>
      </c>
      <c r="D216" t="s">
        <v>16</v>
      </c>
      <c r="E216" t="s">
        <v>50</v>
      </c>
      <c r="F216" t="s">
        <v>534</v>
      </c>
      <c r="G216">
        <v>3</v>
      </c>
      <c r="H216">
        <f>VLOOKUP(F216,Const!$A$2:$B$23,2,FALSE)</f>
        <v>2</v>
      </c>
      <c r="I216">
        <f>IFERROR(VLOOKUP($J216,'Planned Dev'!$D$4:$Z$694,5+$H216,FALSE),0)</f>
        <v>0</v>
      </c>
      <c r="J216" t="str">
        <f t="shared" si="3"/>
        <v>APWORKS 2024.2 - PHASE 3: Associate vendor/stations/sites to multiple pay to</v>
      </c>
    </row>
    <row r="217" spans="1:10" x14ac:dyDescent="0.25">
      <c r="A217" t="s">
        <v>47</v>
      </c>
      <c r="B217" t="s">
        <v>6</v>
      </c>
      <c r="C217">
        <v>7</v>
      </c>
      <c r="D217" t="s">
        <v>16</v>
      </c>
      <c r="E217" t="s">
        <v>18</v>
      </c>
      <c r="F217" t="s">
        <v>534</v>
      </c>
      <c r="G217">
        <v>21</v>
      </c>
      <c r="H217">
        <f>VLOOKUP(F217,Const!$A$2:$B$23,2,FALSE)</f>
        <v>2</v>
      </c>
      <c r="I217">
        <f>IFERROR(VLOOKUP($J217,'Planned Dev'!$D$4:$Z$694,5+$H217,FALSE),0)</f>
        <v>0</v>
      </c>
      <c r="J217" t="str">
        <f t="shared" si="3"/>
        <v>APWORKS 2024.2 - PHASE 3: Associate vendor/stations/sites to multiple pay to</v>
      </c>
    </row>
    <row r="218" spans="1:10" x14ac:dyDescent="0.25">
      <c r="A218" t="s">
        <v>47</v>
      </c>
      <c r="B218" t="s">
        <v>6</v>
      </c>
      <c r="C218">
        <v>10</v>
      </c>
      <c r="D218" t="s">
        <v>48</v>
      </c>
      <c r="E218" t="s">
        <v>18</v>
      </c>
      <c r="F218" t="s">
        <v>534</v>
      </c>
      <c r="G218">
        <v>16</v>
      </c>
      <c r="H218">
        <f>VLOOKUP(F218,Const!$A$2:$B$23,2,FALSE)</f>
        <v>2</v>
      </c>
      <c r="I218">
        <f>IFERROR(VLOOKUP($J218,'Planned Dev'!$D$4:$Z$694,5+$H218,FALSE),0)</f>
        <v>30</v>
      </c>
      <c r="J218" t="str">
        <f t="shared" si="3"/>
        <v>APWORKS 2024.2 - PHASE 3: Broadcast Invoice: Invoice View UI</v>
      </c>
    </row>
    <row r="219" spans="1:10" x14ac:dyDescent="0.25">
      <c r="A219" t="s">
        <v>47</v>
      </c>
      <c r="B219" t="s">
        <v>6</v>
      </c>
      <c r="C219">
        <v>25</v>
      </c>
      <c r="D219" t="s">
        <v>51</v>
      </c>
      <c r="E219" t="s">
        <v>18</v>
      </c>
      <c r="F219" t="s">
        <v>534</v>
      </c>
      <c r="G219">
        <v>2</v>
      </c>
      <c r="H219">
        <f>VLOOKUP(F219,Const!$A$2:$B$23,2,FALSE)</f>
        <v>2</v>
      </c>
      <c r="I219">
        <f>IFERROR(VLOOKUP($J219,'Planned Dev'!$D$4:$Z$694,5+$H219,FALSE),0)</f>
        <v>4</v>
      </c>
      <c r="J219" t="str">
        <f t="shared" si="3"/>
        <v>APWORKS 2024.2 - PHASE 3: Broadcast Invoice: Manage Invoice Documents</v>
      </c>
    </row>
    <row r="220" spans="1:10" x14ac:dyDescent="0.25">
      <c r="A220" t="s">
        <v>47</v>
      </c>
      <c r="B220" t="s">
        <v>6</v>
      </c>
      <c r="C220">
        <v>9</v>
      </c>
      <c r="D220" t="s">
        <v>111</v>
      </c>
      <c r="E220" t="s">
        <v>18</v>
      </c>
      <c r="F220" t="s">
        <v>534</v>
      </c>
      <c r="G220">
        <v>2</v>
      </c>
      <c r="H220">
        <f>VLOOKUP(F220,Const!$A$2:$B$23,2,FALSE)</f>
        <v>2</v>
      </c>
      <c r="I220">
        <f>IFERROR(VLOOKUP($J220,'Planned Dev'!$D$4:$Z$694,5+$H220,FALSE),0)</f>
        <v>0</v>
      </c>
      <c r="J220" t="str">
        <f t="shared" si="3"/>
        <v>APWORKS 2024.2 - PHASE 3: Broadcast Invoice: Manage Invoice Models List</v>
      </c>
    </row>
    <row r="221" spans="1:10" x14ac:dyDescent="0.25">
      <c r="A221" t="s">
        <v>47</v>
      </c>
      <c r="B221" t="s">
        <v>6</v>
      </c>
      <c r="C221">
        <v>24</v>
      </c>
      <c r="D221" t="s">
        <v>115</v>
      </c>
      <c r="E221" t="s">
        <v>18</v>
      </c>
      <c r="F221" t="s">
        <v>534</v>
      </c>
      <c r="G221">
        <v>2</v>
      </c>
      <c r="H221">
        <f>VLOOKUP(F221,Const!$A$2:$B$23,2,FALSE)</f>
        <v>2</v>
      </c>
      <c r="J221" t="str">
        <f t="shared" si="3"/>
        <v>APWORKS 2024.2 - PHASE 3: Broadcast Invoice: Manage Non-Mapped Broadcast Invoices</v>
      </c>
    </row>
    <row r="222" spans="1:10" x14ac:dyDescent="0.25">
      <c r="A222" t="s">
        <v>47</v>
      </c>
      <c r="B222" t="s">
        <v>6</v>
      </c>
      <c r="C222">
        <v>23</v>
      </c>
      <c r="D222" t="s">
        <v>114</v>
      </c>
      <c r="E222" t="s">
        <v>18</v>
      </c>
      <c r="F222" t="s">
        <v>534</v>
      </c>
      <c r="G222">
        <v>4</v>
      </c>
      <c r="H222">
        <f>VLOOKUP(F222,Const!$A$2:$B$23,2,FALSE)</f>
        <v>2</v>
      </c>
      <c r="I222">
        <f>IFERROR(VLOOKUP($J222,'Planned Dev'!$D$4:$Z$694,5+$H222,FALSE),0)</f>
        <v>12</v>
      </c>
      <c r="J222" t="str">
        <f t="shared" si="3"/>
        <v>APWORKS 2024.2 - PHASE 3: Broadcast Invoice: User Group Management Changes</v>
      </c>
    </row>
    <row r="223" spans="1:10" x14ac:dyDescent="0.25">
      <c r="A223" t="s">
        <v>47</v>
      </c>
      <c r="B223" t="s">
        <v>6</v>
      </c>
      <c r="C223">
        <v>20</v>
      </c>
      <c r="D223" t="s">
        <v>113</v>
      </c>
      <c r="E223" t="s">
        <v>18</v>
      </c>
      <c r="F223" t="s">
        <v>534</v>
      </c>
      <c r="G223">
        <v>8</v>
      </c>
      <c r="H223">
        <f>VLOOKUP(F223,Const!$A$2:$B$23,2,FALSE)</f>
        <v>2</v>
      </c>
      <c r="I223">
        <f>IFERROR(VLOOKUP($J223,'Planned BugFix'!$D$4:$V$1390,5+H223,FALSE),0)</f>
        <v>0</v>
      </c>
      <c r="J223" t="str">
        <f t="shared" si="3"/>
        <v>APWORKS 2024.2 - PHASE 3: separate node for "Broadcast Invoices"</v>
      </c>
    </row>
    <row r="224" spans="1:10" x14ac:dyDescent="0.25">
      <c r="A224" t="s">
        <v>47</v>
      </c>
      <c r="B224" t="s">
        <v>582</v>
      </c>
      <c r="C224" t="s">
        <v>8</v>
      </c>
      <c r="D224" t="s">
        <v>73</v>
      </c>
      <c r="E224" t="s">
        <v>18</v>
      </c>
      <c r="F224" t="s">
        <v>534</v>
      </c>
      <c r="G224">
        <v>6</v>
      </c>
      <c r="H224">
        <f>VLOOKUP(F224,Const!$A$2:$B$23,2,FALSE)</f>
        <v>2</v>
      </c>
      <c r="J224" t="str">
        <f t="shared" si="3"/>
        <v>APWORKS PHASE2: Analysis of the new project/assignment/task</v>
      </c>
    </row>
    <row r="225" spans="1:10" x14ac:dyDescent="0.25">
      <c r="A225" t="s">
        <v>47</v>
      </c>
      <c r="B225" t="s">
        <v>582</v>
      </c>
      <c r="C225" t="s">
        <v>27</v>
      </c>
      <c r="D225" t="s">
        <v>28</v>
      </c>
      <c r="E225" t="s">
        <v>14</v>
      </c>
      <c r="F225" t="s">
        <v>534</v>
      </c>
      <c r="G225">
        <v>3</v>
      </c>
      <c r="H225">
        <f>VLOOKUP(F225,Const!$A$2:$B$23,2,FALSE)</f>
        <v>2</v>
      </c>
      <c r="J225" t="str">
        <f t="shared" si="3"/>
        <v>APWORKS PHASE2: Meetings, mails, communication, TFS, Interviews</v>
      </c>
    </row>
    <row r="226" spans="1:10" x14ac:dyDescent="0.25">
      <c r="A226" t="s">
        <v>47</v>
      </c>
      <c r="B226" t="s">
        <v>582</v>
      </c>
      <c r="C226" t="s">
        <v>2</v>
      </c>
      <c r="D226" t="s">
        <v>3</v>
      </c>
      <c r="E226" t="s">
        <v>2</v>
      </c>
      <c r="F226" t="s">
        <v>534</v>
      </c>
      <c r="G226">
        <v>79</v>
      </c>
      <c r="H226">
        <f>VLOOKUP(F226,Const!$A$2:$B$23,2,FALSE)</f>
        <v>2</v>
      </c>
      <c r="J226" t="str">
        <f t="shared" si="3"/>
        <v>APWORKS PHASE2: Regular bug fixing activity</v>
      </c>
    </row>
    <row r="227" spans="1:10" x14ac:dyDescent="0.25">
      <c r="A227" t="s">
        <v>47</v>
      </c>
      <c r="B227" t="s">
        <v>581</v>
      </c>
      <c r="C227" t="s">
        <v>29</v>
      </c>
      <c r="D227" t="s">
        <v>46</v>
      </c>
      <c r="E227" t="s">
        <v>14</v>
      </c>
      <c r="F227" t="s">
        <v>534</v>
      </c>
      <c r="G227">
        <v>2</v>
      </c>
      <c r="H227">
        <f>VLOOKUP(F227,Const!$A$2:$B$23,2,FALSE)</f>
        <v>2</v>
      </c>
      <c r="I227">
        <f>IFERROR(VLOOKUP($J227,'Planned BugFix'!$D$4:$V$1390,5+H227,FALSE),0)</f>
        <v>0</v>
      </c>
      <c r="J227" t="str">
        <f t="shared" si="3"/>
        <v>PR-0013: Internal Meetings</v>
      </c>
    </row>
    <row r="228" spans="1:10" x14ac:dyDescent="0.25">
      <c r="A228" t="s">
        <v>47</v>
      </c>
      <c r="B228" t="s">
        <v>581</v>
      </c>
      <c r="C228" t="s">
        <v>105</v>
      </c>
      <c r="D228" t="s">
        <v>106</v>
      </c>
      <c r="E228" t="s">
        <v>84</v>
      </c>
      <c r="F228" t="s">
        <v>534</v>
      </c>
      <c r="G228">
        <v>16</v>
      </c>
      <c r="H228">
        <f>VLOOKUP(F228,Const!$A$2:$B$23,2,FALSE)</f>
        <v>2</v>
      </c>
      <c r="I228">
        <f>IFERROR(VLOOKUP($J228,'Planned BugFix'!$D$4:$V$1390,5+H228,FALSE),0)</f>
        <v>0</v>
      </c>
      <c r="J228" t="str">
        <f t="shared" si="3"/>
        <v>PR-0013: Time Off - Planned</v>
      </c>
    </row>
    <row r="229" spans="1:10" x14ac:dyDescent="0.25">
      <c r="A229" t="s">
        <v>47</v>
      </c>
      <c r="B229" t="s">
        <v>581</v>
      </c>
      <c r="C229" t="s">
        <v>32</v>
      </c>
      <c r="D229" t="s">
        <v>33</v>
      </c>
      <c r="E229" t="s">
        <v>84</v>
      </c>
      <c r="F229" t="s">
        <v>534</v>
      </c>
      <c r="G229">
        <v>4</v>
      </c>
      <c r="H229">
        <f>VLOOKUP(F229,Const!$A$2:$B$23,2,FALSE)</f>
        <v>2</v>
      </c>
      <c r="I229">
        <f>IFERROR(VLOOKUP($J229,'Planned Dev'!$D$4:$Z$694,5+$H229,FALSE),0)</f>
        <v>0</v>
      </c>
      <c r="J229" t="str">
        <f t="shared" si="3"/>
        <v>PR-0013: Time Off - Un Planned</v>
      </c>
    </row>
    <row r="230" spans="1:10" x14ac:dyDescent="0.25">
      <c r="A230" t="s">
        <v>47</v>
      </c>
      <c r="B230" t="s">
        <v>6</v>
      </c>
      <c r="C230">
        <v>3</v>
      </c>
      <c r="D230" t="s">
        <v>9</v>
      </c>
      <c r="E230" t="s">
        <v>2</v>
      </c>
      <c r="F230" t="s">
        <v>535</v>
      </c>
      <c r="G230">
        <v>13</v>
      </c>
      <c r="H230">
        <f>VLOOKUP(F230,Const!$A$2:$B$23,2,FALSE)</f>
        <v>3</v>
      </c>
      <c r="J230" t="str">
        <f t="shared" si="3"/>
        <v>APWORKS 2024.2 - PHASE 3: Ability to assign Employees to Roles by Media type and by Client</v>
      </c>
    </row>
    <row r="231" spans="1:10" x14ac:dyDescent="0.25">
      <c r="A231" t="s">
        <v>47</v>
      </c>
      <c r="B231" t="s">
        <v>6</v>
      </c>
      <c r="C231">
        <v>100</v>
      </c>
      <c r="D231" t="s">
        <v>53</v>
      </c>
      <c r="E231" t="s">
        <v>2</v>
      </c>
      <c r="F231" t="s">
        <v>535</v>
      </c>
      <c r="G231">
        <v>4</v>
      </c>
      <c r="H231">
        <f>VLOOKUP(F231,Const!$A$2:$B$23,2,FALSE)</f>
        <v>3</v>
      </c>
      <c r="I231">
        <f>IFERROR(VLOOKUP($J231,'Planned Dev'!$D$4:$Z$694,5+$H231,FALSE),0)</f>
        <v>0</v>
      </c>
      <c r="J231" t="str">
        <f t="shared" si="3"/>
        <v>APWORKS 2024.2 - PHASE 3: Apply discount based on Payment terms settings</v>
      </c>
    </row>
    <row r="232" spans="1:10" x14ac:dyDescent="0.25">
      <c r="A232" t="s">
        <v>47</v>
      </c>
      <c r="B232" t="s">
        <v>6</v>
      </c>
      <c r="C232">
        <v>7</v>
      </c>
      <c r="D232" t="s">
        <v>16</v>
      </c>
      <c r="E232" t="s">
        <v>2</v>
      </c>
      <c r="F232" t="s">
        <v>535</v>
      </c>
      <c r="G232">
        <v>10</v>
      </c>
      <c r="H232">
        <f>VLOOKUP(F232,Const!$A$2:$B$23,2,FALSE)</f>
        <v>3</v>
      </c>
      <c r="I232">
        <f>IFERROR(VLOOKUP($J232,'Planned BugFix'!$D$4:$V$1390,5+H232,FALSE),0)</f>
        <v>0</v>
      </c>
      <c r="J232" t="str">
        <f t="shared" si="3"/>
        <v>APWORKS 2024.2 - PHASE 3: Associate vendor/stations/sites to multiple pay to</v>
      </c>
    </row>
    <row r="233" spans="1:10" x14ac:dyDescent="0.25">
      <c r="A233" t="s">
        <v>47</v>
      </c>
      <c r="B233" t="s">
        <v>6</v>
      </c>
      <c r="C233">
        <v>7</v>
      </c>
      <c r="D233" t="s">
        <v>16</v>
      </c>
      <c r="E233" t="s">
        <v>18</v>
      </c>
      <c r="F233" t="s">
        <v>535</v>
      </c>
      <c r="G233">
        <v>12</v>
      </c>
      <c r="H233">
        <f>VLOOKUP(F233,Const!$A$2:$B$23,2,FALSE)</f>
        <v>3</v>
      </c>
      <c r="I233">
        <f>IFERROR(VLOOKUP($J233,'Planned Dev'!$D$4:$Z$694,5+$H233,FALSE),0)</f>
        <v>0</v>
      </c>
      <c r="J233" t="str">
        <f t="shared" si="3"/>
        <v>APWORKS 2024.2 - PHASE 3: Associate vendor/stations/sites to multiple pay to</v>
      </c>
    </row>
    <row r="234" spans="1:10" x14ac:dyDescent="0.25">
      <c r="A234" t="s">
        <v>47</v>
      </c>
      <c r="B234" t="s">
        <v>6</v>
      </c>
      <c r="C234">
        <v>7</v>
      </c>
      <c r="D234" t="s">
        <v>16</v>
      </c>
      <c r="E234" t="s">
        <v>10</v>
      </c>
      <c r="F234" t="s">
        <v>535</v>
      </c>
      <c r="G234">
        <v>1</v>
      </c>
      <c r="H234">
        <f>VLOOKUP(F234,Const!$A$2:$B$23,2,FALSE)</f>
        <v>3</v>
      </c>
      <c r="I234">
        <f>IFERROR(VLOOKUP($J234,'Planned Dev'!$D$4:$Z$694,5+$H234,FALSE),0)</f>
        <v>0</v>
      </c>
      <c r="J234" t="str">
        <f t="shared" si="3"/>
        <v>APWORKS 2024.2 - PHASE 3: Associate vendor/stations/sites to multiple pay to</v>
      </c>
    </row>
    <row r="235" spans="1:10" x14ac:dyDescent="0.25">
      <c r="A235" t="s">
        <v>47</v>
      </c>
      <c r="B235" t="s">
        <v>6</v>
      </c>
      <c r="C235">
        <v>8</v>
      </c>
      <c r="D235" t="s">
        <v>17</v>
      </c>
      <c r="E235" t="s">
        <v>18</v>
      </c>
      <c r="F235" t="s">
        <v>535</v>
      </c>
      <c r="G235">
        <v>5</v>
      </c>
      <c r="H235">
        <f>VLOOKUP(F235,Const!$A$2:$B$23,2,FALSE)</f>
        <v>3</v>
      </c>
      <c r="J235" t="str">
        <f t="shared" si="3"/>
        <v>APWORKS 2024.2 - PHASE 3: Broadcast Invoice: EDI File Processing</v>
      </c>
    </row>
    <row r="236" spans="1:10" x14ac:dyDescent="0.25">
      <c r="A236" t="s">
        <v>47</v>
      </c>
      <c r="B236" t="s">
        <v>6</v>
      </c>
      <c r="C236">
        <v>10</v>
      </c>
      <c r="D236" t="s">
        <v>48</v>
      </c>
      <c r="E236" t="s">
        <v>2</v>
      </c>
      <c r="F236" t="s">
        <v>535</v>
      </c>
      <c r="G236">
        <v>3</v>
      </c>
      <c r="H236">
        <f>VLOOKUP(F236,Const!$A$2:$B$23,2,FALSE)</f>
        <v>3</v>
      </c>
      <c r="I236">
        <f>IFERROR(VLOOKUP($J236,'Planned BugFix'!$D$4:$V$1390,5+H236,FALSE),0)</f>
        <v>0</v>
      </c>
      <c r="J236" t="str">
        <f t="shared" si="3"/>
        <v>APWORKS 2024.2 - PHASE 3: Broadcast Invoice: Invoice View UI</v>
      </c>
    </row>
    <row r="237" spans="1:10" x14ac:dyDescent="0.25">
      <c r="A237" t="s">
        <v>47</v>
      </c>
      <c r="B237" t="s">
        <v>6</v>
      </c>
      <c r="C237">
        <v>10</v>
      </c>
      <c r="D237" t="s">
        <v>48</v>
      </c>
      <c r="E237" t="s">
        <v>18</v>
      </c>
      <c r="F237" t="s">
        <v>535</v>
      </c>
      <c r="G237">
        <v>2</v>
      </c>
      <c r="H237">
        <f>VLOOKUP(F237,Const!$A$2:$B$23,2,FALSE)</f>
        <v>3</v>
      </c>
      <c r="J237" t="str">
        <f t="shared" si="3"/>
        <v>APWORKS 2024.2 - PHASE 3: Broadcast Invoice: Invoice View UI</v>
      </c>
    </row>
    <row r="238" spans="1:10" x14ac:dyDescent="0.25">
      <c r="A238" t="s">
        <v>47</v>
      </c>
      <c r="B238" t="s">
        <v>6</v>
      </c>
      <c r="C238">
        <v>25</v>
      </c>
      <c r="D238" t="s">
        <v>51</v>
      </c>
      <c r="E238" t="s">
        <v>18</v>
      </c>
      <c r="F238" t="s">
        <v>535</v>
      </c>
      <c r="G238">
        <v>4</v>
      </c>
      <c r="H238">
        <f>VLOOKUP(F238,Const!$A$2:$B$23,2,FALSE)</f>
        <v>3</v>
      </c>
      <c r="I238">
        <f>IFERROR(VLOOKUP($J238,'Planned Dev'!$D$4:$Z$694,5+$H238,FALSE),0)</f>
        <v>0</v>
      </c>
      <c r="J238" t="str">
        <f t="shared" si="3"/>
        <v>APWORKS 2024.2 - PHASE 3: Broadcast Invoice: Manage Invoice Documents</v>
      </c>
    </row>
    <row r="239" spans="1:10" x14ac:dyDescent="0.25">
      <c r="A239" t="s">
        <v>47</v>
      </c>
      <c r="B239" t="s">
        <v>6</v>
      </c>
      <c r="C239">
        <v>28</v>
      </c>
      <c r="D239" t="s">
        <v>22</v>
      </c>
      <c r="E239" t="s">
        <v>8</v>
      </c>
      <c r="F239" t="s">
        <v>535</v>
      </c>
      <c r="G239">
        <v>2</v>
      </c>
      <c r="H239">
        <f>VLOOKUP(F239,Const!$A$2:$B$23,2,FALSE)</f>
        <v>3</v>
      </c>
      <c r="I239">
        <f>IFERROR(VLOOKUP($J239,'Planned Dev'!$D$4:$Z$694,5+$H239,FALSE),0)</f>
        <v>12</v>
      </c>
      <c r="J239" t="str">
        <f t="shared" si="3"/>
        <v>APWORKS 2024.2 - PHASE 3: Customer Information: Select Client on Vendor Invoice</v>
      </c>
    </row>
    <row r="240" spans="1:10" x14ac:dyDescent="0.25">
      <c r="A240" t="s">
        <v>47</v>
      </c>
      <c r="B240" t="s">
        <v>6</v>
      </c>
      <c r="C240">
        <v>28</v>
      </c>
      <c r="D240" t="s">
        <v>22</v>
      </c>
      <c r="E240" t="s">
        <v>2</v>
      </c>
      <c r="F240" t="s">
        <v>535</v>
      </c>
      <c r="G240">
        <v>5</v>
      </c>
      <c r="H240">
        <f>VLOOKUP(F240,Const!$A$2:$B$23,2,FALSE)</f>
        <v>3</v>
      </c>
      <c r="J240" t="str">
        <f t="shared" si="3"/>
        <v>APWORKS 2024.2 - PHASE 3: Customer Information: Select Client on Vendor Invoice</v>
      </c>
    </row>
    <row r="241" spans="1:10" x14ac:dyDescent="0.25">
      <c r="A241" t="s">
        <v>47</v>
      </c>
      <c r="B241" t="s">
        <v>6</v>
      </c>
      <c r="C241">
        <v>28</v>
      </c>
      <c r="D241" t="s">
        <v>22</v>
      </c>
      <c r="E241" t="s">
        <v>50</v>
      </c>
      <c r="F241" t="s">
        <v>535</v>
      </c>
      <c r="G241">
        <v>6</v>
      </c>
      <c r="H241">
        <f>VLOOKUP(F241,Const!$A$2:$B$23,2,FALSE)</f>
        <v>3</v>
      </c>
      <c r="I241">
        <f>IFERROR(VLOOKUP($J241,'Planned BugFix'!$D$4:$V$1390,5+H241,FALSE),0)</f>
        <v>0</v>
      </c>
      <c r="J241" t="str">
        <f t="shared" si="3"/>
        <v>APWORKS 2024.2 - PHASE 3: Customer Information: Select Client on Vendor Invoice</v>
      </c>
    </row>
    <row r="242" spans="1:10" x14ac:dyDescent="0.25">
      <c r="A242" t="s">
        <v>47</v>
      </c>
      <c r="B242" t="s">
        <v>6</v>
      </c>
      <c r="C242">
        <v>28</v>
      </c>
      <c r="D242" t="s">
        <v>22</v>
      </c>
      <c r="E242" t="s">
        <v>18</v>
      </c>
      <c r="F242" t="s">
        <v>535</v>
      </c>
      <c r="G242">
        <v>25</v>
      </c>
      <c r="H242">
        <f>VLOOKUP(F242,Const!$A$2:$B$23,2,FALSE)</f>
        <v>3</v>
      </c>
      <c r="J242" t="str">
        <f t="shared" si="3"/>
        <v>APWORKS 2024.2 - PHASE 3: Customer Information: Select Client on Vendor Invoice</v>
      </c>
    </row>
    <row r="243" spans="1:10" x14ac:dyDescent="0.25">
      <c r="A243" t="s">
        <v>47</v>
      </c>
      <c r="B243" t="s">
        <v>6</v>
      </c>
      <c r="C243">
        <v>17</v>
      </c>
      <c r="D243" t="s">
        <v>49</v>
      </c>
      <c r="E243" t="s">
        <v>18</v>
      </c>
      <c r="F243" t="s">
        <v>535</v>
      </c>
      <c r="G243">
        <v>0</v>
      </c>
      <c r="H243">
        <f>VLOOKUP(F243,Const!$A$2:$B$23,2,FALSE)</f>
        <v>3</v>
      </c>
      <c r="I243">
        <f>IFERROR(VLOOKUP($J243,'Planned Dev'!$D$4:$Z$694,5+$H243,FALSE),0)</f>
        <v>0</v>
      </c>
      <c r="J243" t="str">
        <f t="shared" si="3"/>
        <v>APWORKS 2024.2 - PHASE 3: Master Data: Payment Terms</v>
      </c>
    </row>
    <row r="244" spans="1:10" x14ac:dyDescent="0.25">
      <c r="A244" t="s">
        <v>47</v>
      </c>
      <c r="B244" t="s">
        <v>6</v>
      </c>
      <c r="C244">
        <v>29</v>
      </c>
      <c r="D244" t="s">
        <v>52</v>
      </c>
      <c r="E244" t="s">
        <v>8</v>
      </c>
      <c r="F244" t="s">
        <v>535</v>
      </c>
      <c r="G244">
        <v>1</v>
      </c>
      <c r="H244">
        <f>VLOOKUP(F244,Const!$A$2:$B$23,2,FALSE)</f>
        <v>3</v>
      </c>
      <c r="J244" t="str">
        <f t="shared" si="3"/>
        <v>APWORKS 2024.2 - PHASE 3: Route invoice from one company - company identification</v>
      </c>
    </row>
    <row r="245" spans="1:10" x14ac:dyDescent="0.25">
      <c r="A245" t="s">
        <v>47</v>
      </c>
      <c r="B245" t="s">
        <v>6</v>
      </c>
      <c r="C245">
        <v>29</v>
      </c>
      <c r="D245" t="s">
        <v>52</v>
      </c>
      <c r="E245" t="s">
        <v>2</v>
      </c>
      <c r="F245" t="s">
        <v>535</v>
      </c>
      <c r="G245">
        <v>9</v>
      </c>
      <c r="H245">
        <f>VLOOKUP(F245,Const!$A$2:$B$23,2,FALSE)</f>
        <v>3</v>
      </c>
      <c r="I245">
        <f>IFERROR(VLOOKUP($J245,'Planned BugFix'!$D$4:$V$1390,5+H245,FALSE),0)</f>
        <v>0</v>
      </c>
      <c r="J245" t="str">
        <f t="shared" si="3"/>
        <v>APWORKS 2024.2 - PHASE 3: Route invoice from one company - company identification</v>
      </c>
    </row>
    <row r="246" spans="1:10" x14ac:dyDescent="0.25">
      <c r="A246" t="s">
        <v>47</v>
      </c>
      <c r="B246" t="s">
        <v>6</v>
      </c>
      <c r="C246">
        <v>29</v>
      </c>
      <c r="D246" t="s">
        <v>52</v>
      </c>
      <c r="E246" t="s">
        <v>18</v>
      </c>
      <c r="F246" t="s">
        <v>535</v>
      </c>
      <c r="G246">
        <v>14</v>
      </c>
      <c r="H246">
        <f>VLOOKUP(F246,Const!$A$2:$B$23,2,FALSE)</f>
        <v>3</v>
      </c>
      <c r="I246">
        <f>IFERROR(VLOOKUP($J246,'Planned Dev'!$D$4:$Z$694,5+$H246,FALSE),0)</f>
        <v>40</v>
      </c>
      <c r="J246" t="str">
        <f t="shared" si="3"/>
        <v>APWORKS 2024.2 - PHASE 3: Route invoice from one company - company identification</v>
      </c>
    </row>
    <row r="247" spans="1:10" x14ac:dyDescent="0.25">
      <c r="A247" t="s">
        <v>47</v>
      </c>
      <c r="B247" t="s">
        <v>6</v>
      </c>
      <c r="C247">
        <v>21</v>
      </c>
      <c r="D247" t="s">
        <v>21</v>
      </c>
      <c r="E247" t="s">
        <v>8</v>
      </c>
      <c r="F247" t="s">
        <v>535</v>
      </c>
      <c r="G247">
        <v>3</v>
      </c>
      <c r="H247">
        <f>VLOOKUP(F247,Const!$A$2:$B$23,2,FALSE)</f>
        <v>3</v>
      </c>
      <c r="I247">
        <f>IFERROR(VLOOKUP($J247,'Planned BugFix'!$D$4:$V$1390,5+H247,FALSE),0)</f>
        <v>0</v>
      </c>
      <c r="J247" t="str">
        <f t="shared" si="3"/>
        <v>APWORKS 2024.2 - PHASE 3: Switch Company on Invoice</v>
      </c>
    </row>
    <row r="248" spans="1:10" x14ac:dyDescent="0.25">
      <c r="A248" t="s">
        <v>47</v>
      </c>
      <c r="B248" t="s">
        <v>6</v>
      </c>
      <c r="C248">
        <v>21</v>
      </c>
      <c r="D248" t="s">
        <v>21</v>
      </c>
      <c r="E248" t="s">
        <v>2</v>
      </c>
      <c r="F248" t="s">
        <v>535</v>
      </c>
      <c r="G248">
        <v>4</v>
      </c>
      <c r="H248">
        <f>VLOOKUP(F248,Const!$A$2:$B$23,2,FALSE)</f>
        <v>3</v>
      </c>
      <c r="I248">
        <f>IFERROR(VLOOKUP($J248,'Planned BugFix'!$D$4:$V$1390,5+H248,FALSE),0)</f>
        <v>0</v>
      </c>
      <c r="J248" t="str">
        <f t="shared" si="3"/>
        <v>APWORKS 2024.2 - PHASE 3: Switch Company on Invoice</v>
      </c>
    </row>
    <row r="249" spans="1:10" x14ac:dyDescent="0.25">
      <c r="A249" t="s">
        <v>47</v>
      </c>
      <c r="B249" t="s">
        <v>6</v>
      </c>
      <c r="C249">
        <v>21</v>
      </c>
      <c r="D249" t="s">
        <v>21</v>
      </c>
      <c r="E249" t="s">
        <v>50</v>
      </c>
      <c r="F249" t="s">
        <v>535</v>
      </c>
      <c r="G249">
        <v>13</v>
      </c>
      <c r="H249">
        <f>VLOOKUP(F249,Const!$A$2:$B$23,2,FALSE)</f>
        <v>3</v>
      </c>
      <c r="I249">
        <f>IFERROR(VLOOKUP($J249,'Planned BugFix'!$D$4:$V$1390,5+H249,FALSE),0)</f>
        <v>0</v>
      </c>
      <c r="J249" t="str">
        <f t="shared" si="3"/>
        <v>APWORKS 2024.2 - PHASE 3: Switch Company on Invoice</v>
      </c>
    </row>
    <row r="250" spans="1:10" x14ac:dyDescent="0.25">
      <c r="A250" t="s">
        <v>47</v>
      </c>
      <c r="B250" t="s">
        <v>6</v>
      </c>
      <c r="C250">
        <v>21</v>
      </c>
      <c r="D250" t="s">
        <v>21</v>
      </c>
      <c r="E250" t="s">
        <v>18</v>
      </c>
      <c r="F250" t="s">
        <v>535</v>
      </c>
      <c r="G250">
        <v>9</v>
      </c>
      <c r="H250">
        <f>VLOOKUP(F250,Const!$A$2:$B$23,2,FALSE)</f>
        <v>3</v>
      </c>
      <c r="I250">
        <f>IFERROR(VLOOKUP($J250,'Planned BugFix'!$D$4:$V$1390,5+H250,FALSE),0)</f>
        <v>0</v>
      </c>
      <c r="J250" t="str">
        <f t="shared" si="3"/>
        <v>APWORKS 2024.2 - PHASE 3: Switch Company on Invoice</v>
      </c>
    </row>
    <row r="251" spans="1:10" x14ac:dyDescent="0.25">
      <c r="A251" t="s">
        <v>47</v>
      </c>
      <c r="B251" t="s">
        <v>6</v>
      </c>
      <c r="C251">
        <v>31</v>
      </c>
      <c r="D251" t="s">
        <v>41</v>
      </c>
      <c r="E251" t="s">
        <v>2</v>
      </c>
      <c r="F251" t="s">
        <v>535</v>
      </c>
      <c r="G251">
        <v>2</v>
      </c>
      <c r="H251">
        <f>VLOOKUP(F251,Const!$A$2:$B$23,2,FALSE)</f>
        <v>3</v>
      </c>
      <c r="J251" t="str">
        <f t="shared" si="3"/>
        <v>APWORKS 2024.2 - PHASE 3: Vendor/stations/sites associated to multiple pay to.</v>
      </c>
    </row>
    <row r="252" spans="1:10" x14ac:dyDescent="0.25">
      <c r="A252" t="s">
        <v>47</v>
      </c>
      <c r="B252" t="s">
        <v>582</v>
      </c>
      <c r="C252" t="s">
        <v>2</v>
      </c>
      <c r="D252" t="s">
        <v>3</v>
      </c>
      <c r="E252" t="s">
        <v>2</v>
      </c>
      <c r="F252" t="s">
        <v>535</v>
      </c>
      <c r="G252">
        <v>17</v>
      </c>
      <c r="H252">
        <f>VLOOKUP(F252,Const!$A$2:$B$23,2,FALSE)</f>
        <v>3</v>
      </c>
      <c r="J252" t="str">
        <f t="shared" si="3"/>
        <v>APWORKS PHASE2: Regular bug fixing activity</v>
      </c>
    </row>
    <row r="253" spans="1:10" x14ac:dyDescent="0.25">
      <c r="A253" t="s">
        <v>47</v>
      </c>
      <c r="B253" t="s">
        <v>581</v>
      </c>
      <c r="C253" t="s">
        <v>29</v>
      </c>
      <c r="D253" t="s">
        <v>46</v>
      </c>
      <c r="E253" t="s">
        <v>2</v>
      </c>
      <c r="F253" t="s">
        <v>535</v>
      </c>
      <c r="G253">
        <v>0</v>
      </c>
      <c r="H253">
        <f>VLOOKUP(F253,Const!$A$2:$B$23,2,FALSE)</f>
        <v>3</v>
      </c>
      <c r="I253">
        <f>IFERROR(VLOOKUP($J253,'Planned BugFix'!$D$4:$V$1390,5+H253,FALSE),0)</f>
        <v>0</v>
      </c>
      <c r="J253" t="str">
        <f t="shared" si="3"/>
        <v>PR-0013: Internal Meetings</v>
      </c>
    </row>
    <row r="254" spans="1:10" x14ac:dyDescent="0.25">
      <c r="A254" t="s">
        <v>47</v>
      </c>
      <c r="B254" t="s">
        <v>581</v>
      </c>
      <c r="C254" t="s">
        <v>29</v>
      </c>
      <c r="D254" t="s">
        <v>46</v>
      </c>
      <c r="E254" t="s">
        <v>14</v>
      </c>
      <c r="F254" t="s">
        <v>535</v>
      </c>
      <c r="G254">
        <v>14</v>
      </c>
      <c r="H254">
        <f>VLOOKUP(F254,Const!$A$2:$B$23,2,FALSE)</f>
        <v>3</v>
      </c>
      <c r="I254">
        <f>IFERROR(VLOOKUP($J254,'Planned BugFix'!$D$4:$V$1390,5+H254,FALSE),0)</f>
        <v>0</v>
      </c>
      <c r="J254" t="str">
        <f t="shared" si="3"/>
        <v>PR-0013: Internal Meetings</v>
      </c>
    </row>
    <row r="255" spans="1:10" x14ac:dyDescent="0.25">
      <c r="A255" t="s">
        <v>47</v>
      </c>
      <c r="B255" t="s">
        <v>581</v>
      </c>
      <c r="C255" t="s">
        <v>32</v>
      </c>
      <c r="D255" t="s">
        <v>33</v>
      </c>
      <c r="E255" t="s">
        <v>84</v>
      </c>
      <c r="F255" t="s">
        <v>535</v>
      </c>
      <c r="G255">
        <v>8</v>
      </c>
      <c r="H255">
        <f>VLOOKUP(F255,Const!$A$2:$B$23,2,FALSE)</f>
        <v>3</v>
      </c>
      <c r="I255">
        <f>IFERROR(VLOOKUP($J255,'Planned BugFix'!$D$4:$V$1390,5+H255,FALSE),0)</f>
        <v>0</v>
      </c>
      <c r="J255" t="str">
        <f t="shared" si="3"/>
        <v>PR-0013: Time Off - Un Planned</v>
      </c>
    </row>
    <row r="256" spans="1:10" x14ac:dyDescent="0.25">
      <c r="A256" t="s">
        <v>47</v>
      </c>
      <c r="B256" t="s">
        <v>579</v>
      </c>
      <c r="C256" t="s">
        <v>2</v>
      </c>
      <c r="D256" t="s">
        <v>3</v>
      </c>
      <c r="E256" t="s">
        <v>2</v>
      </c>
      <c r="F256" t="s">
        <v>536</v>
      </c>
      <c r="G256">
        <v>3</v>
      </c>
      <c r="H256">
        <f>VLOOKUP(F256,Const!$A$2:$B$23,2,FALSE)</f>
        <v>4</v>
      </c>
      <c r="I256">
        <f>IFERROR(VLOOKUP($J256,'Planned BugFix'!$D$4:$V$1390,5+H256,FALSE),0)</f>
        <v>0</v>
      </c>
      <c r="J256" t="str">
        <f t="shared" si="3"/>
        <v>AP WORKFLOW: Regular bug fixing activity</v>
      </c>
    </row>
    <row r="257" spans="1:10" x14ac:dyDescent="0.25">
      <c r="A257" t="s">
        <v>47</v>
      </c>
      <c r="B257" t="s">
        <v>6</v>
      </c>
      <c r="C257">
        <v>3</v>
      </c>
      <c r="D257" t="s">
        <v>9</v>
      </c>
      <c r="E257" t="s">
        <v>2</v>
      </c>
      <c r="F257" t="s">
        <v>536</v>
      </c>
      <c r="G257">
        <v>14</v>
      </c>
      <c r="H257">
        <f>VLOOKUP(F257,Const!$A$2:$B$23,2,FALSE)</f>
        <v>4</v>
      </c>
      <c r="I257">
        <f>IFERROR(VLOOKUP($J257,'Planned Dev'!$D$4:$Z$694,5+$H257,FALSE),0)</f>
        <v>0</v>
      </c>
      <c r="J257" t="str">
        <f t="shared" si="3"/>
        <v>APWORKS 2024.2 - PHASE 3: Ability to assign Employees to Roles by Media type and by Client</v>
      </c>
    </row>
    <row r="258" spans="1:10" x14ac:dyDescent="0.25">
      <c r="A258" t="s">
        <v>47</v>
      </c>
      <c r="B258" t="s">
        <v>6</v>
      </c>
      <c r="C258">
        <v>100</v>
      </c>
      <c r="D258" t="s">
        <v>53</v>
      </c>
      <c r="E258" t="s">
        <v>2</v>
      </c>
      <c r="F258" t="s">
        <v>536</v>
      </c>
      <c r="G258">
        <v>8</v>
      </c>
      <c r="H258">
        <f>VLOOKUP(F258,Const!$A$2:$B$23,2,FALSE)</f>
        <v>4</v>
      </c>
      <c r="I258">
        <f>IFERROR(VLOOKUP($J258,'Planned BugFix'!$D$4:$V$1390,5+H258,FALSE),0)</f>
        <v>0</v>
      </c>
      <c r="J258" t="str">
        <f t="shared" si="3"/>
        <v>APWORKS 2024.2 - PHASE 3: Apply discount based on Payment terms settings</v>
      </c>
    </row>
    <row r="259" spans="1:10" x14ac:dyDescent="0.25">
      <c r="A259" t="s">
        <v>47</v>
      </c>
      <c r="B259" t="s">
        <v>6</v>
      </c>
      <c r="C259">
        <v>7</v>
      </c>
      <c r="D259" t="s">
        <v>16</v>
      </c>
      <c r="E259" t="s">
        <v>2</v>
      </c>
      <c r="F259" t="s">
        <v>536</v>
      </c>
      <c r="G259">
        <v>3</v>
      </c>
      <c r="H259">
        <f>VLOOKUP(F259,Const!$A$2:$B$23,2,FALSE)</f>
        <v>4</v>
      </c>
      <c r="I259">
        <f>IFERROR(VLOOKUP($J259,'Planned BugFix'!$D$4:$V$1390,5+H259,FALSE),0)</f>
        <v>0</v>
      </c>
      <c r="J259" t="str">
        <f t="shared" ref="J259:J322" si="4">CONCATENATE(TRIM(B259),": ",D259)</f>
        <v>APWORKS 2024.2 - PHASE 3: Associate vendor/stations/sites to multiple pay to</v>
      </c>
    </row>
    <row r="260" spans="1:10" x14ac:dyDescent="0.25">
      <c r="A260" t="s">
        <v>47</v>
      </c>
      <c r="B260" t="s">
        <v>6</v>
      </c>
      <c r="C260">
        <v>27</v>
      </c>
      <c r="D260" t="s">
        <v>48</v>
      </c>
      <c r="E260" t="s">
        <v>2</v>
      </c>
      <c r="F260" t="s">
        <v>536</v>
      </c>
      <c r="G260">
        <v>5</v>
      </c>
      <c r="H260">
        <f>VLOOKUP(F260,Const!$A$2:$B$23,2,FALSE)</f>
        <v>4</v>
      </c>
      <c r="I260">
        <f>IFERROR(VLOOKUP($J260,'Planned BugFix'!$D$4:$V$1390,5+H260,FALSE),0)</f>
        <v>0</v>
      </c>
      <c r="J260" t="str">
        <f t="shared" si="4"/>
        <v>APWORKS 2024.2 - PHASE 3: Broadcast Invoice: Invoice View UI</v>
      </c>
    </row>
    <row r="261" spans="1:10" x14ac:dyDescent="0.25">
      <c r="A261" t="s">
        <v>47</v>
      </c>
      <c r="B261" t="s">
        <v>6</v>
      </c>
      <c r="C261">
        <v>27</v>
      </c>
      <c r="D261" t="s">
        <v>48</v>
      </c>
      <c r="E261" t="s">
        <v>18</v>
      </c>
      <c r="F261" t="s">
        <v>536</v>
      </c>
      <c r="G261">
        <v>6</v>
      </c>
      <c r="H261">
        <f>VLOOKUP(F261,Const!$A$2:$B$23,2,FALSE)</f>
        <v>4</v>
      </c>
      <c r="I261">
        <f>IFERROR(VLOOKUP($J261,'Planned Dev'!$D$4:$Z$694,5+$H261,FALSE),0)</f>
        <v>0</v>
      </c>
      <c r="J261" t="str">
        <f t="shared" si="4"/>
        <v>APWORKS 2024.2 - PHASE 3: Broadcast Invoice: Invoice View UI</v>
      </c>
    </row>
    <row r="262" spans="1:10" x14ac:dyDescent="0.25">
      <c r="A262" t="s">
        <v>47</v>
      </c>
      <c r="B262" t="s">
        <v>6</v>
      </c>
      <c r="C262">
        <v>28</v>
      </c>
      <c r="D262" t="s">
        <v>22</v>
      </c>
      <c r="E262" t="s">
        <v>2</v>
      </c>
      <c r="F262" t="s">
        <v>536</v>
      </c>
      <c r="G262">
        <v>3</v>
      </c>
      <c r="H262">
        <f>VLOOKUP(F262,Const!$A$2:$B$23,2,FALSE)</f>
        <v>4</v>
      </c>
      <c r="I262">
        <f>IFERROR(VLOOKUP($J262,'Planned Dev'!$D$4:$Z$694,5+$H262,FALSE),0)</f>
        <v>0</v>
      </c>
      <c r="J262" t="str">
        <f t="shared" si="4"/>
        <v>APWORKS 2024.2 - PHASE 3: Customer Information: Select Client on Vendor Invoice</v>
      </c>
    </row>
    <row r="263" spans="1:10" x14ac:dyDescent="0.25">
      <c r="A263" t="s">
        <v>47</v>
      </c>
      <c r="B263" t="s">
        <v>6</v>
      </c>
      <c r="C263">
        <v>102</v>
      </c>
      <c r="D263" t="s">
        <v>118</v>
      </c>
      <c r="E263" t="s">
        <v>18</v>
      </c>
      <c r="F263" t="s">
        <v>536</v>
      </c>
      <c r="G263">
        <v>10</v>
      </c>
      <c r="H263">
        <f>VLOOKUP(F263,Const!$A$2:$B$23,2,FALSE)</f>
        <v>4</v>
      </c>
      <c r="I263">
        <f>IFERROR(VLOOKUP($J263,'Planned QA'!$D$4:$V$1390,5+H263,FALSE),0)</f>
        <v>0</v>
      </c>
      <c r="J263" t="str">
        <f t="shared" si="4"/>
        <v>APWORKS 2024.2 - PHASE 3: Invoice Editing: Make the tax editable</v>
      </c>
    </row>
    <row r="264" spans="1:10" x14ac:dyDescent="0.25">
      <c r="A264" t="s">
        <v>47</v>
      </c>
      <c r="B264" t="s">
        <v>6</v>
      </c>
      <c r="C264">
        <v>102</v>
      </c>
      <c r="D264" t="s">
        <v>118</v>
      </c>
      <c r="E264" t="s">
        <v>20</v>
      </c>
      <c r="F264" t="s">
        <v>536</v>
      </c>
      <c r="G264">
        <v>1</v>
      </c>
      <c r="H264">
        <f>VLOOKUP(F264,Const!$A$2:$B$23,2,FALSE)</f>
        <v>4</v>
      </c>
      <c r="J264" t="str">
        <f t="shared" si="4"/>
        <v>APWORKS 2024.2 - PHASE 3: Invoice Editing: Make the tax editable</v>
      </c>
    </row>
    <row r="265" spans="1:10" x14ac:dyDescent="0.25">
      <c r="A265" t="s">
        <v>47</v>
      </c>
      <c r="B265" t="s">
        <v>6</v>
      </c>
      <c r="C265">
        <v>101</v>
      </c>
      <c r="D265" t="s">
        <v>119</v>
      </c>
      <c r="E265" t="s">
        <v>2</v>
      </c>
      <c r="F265" t="s">
        <v>536</v>
      </c>
      <c r="G265">
        <v>3</v>
      </c>
      <c r="H265">
        <f>VLOOKUP(F265,Const!$A$2:$B$23,2,FALSE)</f>
        <v>4</v>
      </c>
      <c r="I265">
        <f>IFERROR(VLOOKUP($J265,'Planned BugFix'!$D$4:$V$1390,5+H265,FALSE),0)</f>
        <v>0</v>
      </c>
      <c r="J265" t="str">
        <f t="shared" si="4"/>
        <v>APWORKS 2024.2 - PHASE 3: Remove Site column from vendor lookup</v>
      </c>
    </row>
    <row r="266" spans="1:10" x14ac:dyDescent="0.25">
      <c r="A266" t="s">
        <v>47</v>
      </c>
      <c r="B266" t="s">
        <v>6</v>
      </c>
      <c r="C266">
        <v>101</v>
      </c>
      <c r="D266" t="s">
        <v>119</v>
      </c>
      <c r="E266" t="s">
        <v>18</v>
      </c>
      <c r="F266" t="s">
        <v>536</v>
      </c>
      <c r="G266">
        <v>3</v>
      </c>
      <c r="H266">
        <f>VLOOKUP(F266,Const!$A$2:$B$23,2,FALSE)</f>
        <v>4</v>
      </c>
      <c r="I266">
        <f>IFERROR(VLOOKUP($J266,'Planned Dev'!$D$4:$Z$694,5+$H266,FALSE),0)</f>
        <v>0</v>
      </c>
      <c r="J266" t="str">
        <f t="shared" si="4"/>
        <v>APWORKS 2024.2 - PHASE 3: Remove Site column from vendor lookup</v>
      </c>
    </row>
    <row r="267" spans="1:10" x14ac:dyDescent="0.25">
      <c r="A267" t="s">
        <v>47</v>
      </c>
      <c r="B267" t="s">
        <v>6</v>
      </c>
      <c r="C267">
        <v>103</v>
      </c>
      <c r="D267" t="s">
        <v>120</v>
      </c>
      <c r="E267" t="s">
        <v>8</v>
      </c>
      <c r="F267" t="s">
        <v>536</v>
      </c>
      <c r="G267">
        <v>6</v>
      </c>
      <c r="H267">
        <f>VLOOKUP(F267,Const!$A$2:$B$23,2,FALSE)</f>
        <v>4</v>
      </c>
      <c r="J267" t="str">
        <f t="shared" si="4"/>
        <v>APWORKS 2024.2 - PHASE 3: Vendor Map: Vendor Popup: Remove identifier currency filter</v>
      </c>
    </row>
    <row r="268" spans="1:10" x14ac:dyDescent="0.25">
      <c r="A268" t="s">
        <v>47</v>
      </c>
      <c r="B268" t="s">
        <v>6</v>
      </c>
      <c r="C268">
        <v>103</v>
      </c>
      <c r="D268" t="s">
        <v>120</v>
      </c>
      <c r="E268" t="s">
        <v>2</v>
      </c>
      <c r="F268" t="s">
        <v>536</v>
      </c>
      <c r="G268">
        <v>2</v>
      </c>
      <c r="H268">
        <f>VLOOKUP(F268,Const!$A$2:$B$23,2,FALSE)</f>
        <v>4</v>
      </c>
      <c r="J268" t="str">
        <f t="shared" si="4"/>
        <v>APWORKS 2024.2 - PHASE 3: Vendor Map: Vendor Popup: Remove identifier currency filter</v>
      </c>
    </row>
    <row r="269" spans="1:10" x14ac:dyDescent="0.25">
      <c r="A269" t="s">
        <v>47</v>
      </c>
      <c r="B269" t="s">
        <v>6</v>
      </c>
      <c r="C269">
        <v>103</v>
      </c>
      <c r="D269" t="s">
        <v>120</v>
      </c>
      <c r="E269" t="s">
        <v>18</v>
      </c>
      <c r="F269" t="s">
        <v>536</v>
      </c>
      <c r="G269">
        <v>5</v>
      </c>
      <c r="H269">
        <f>VLOOKUP(F269,Const!$A$2:$B$23,2,FALSE)</f>
        <v>4</v>
      </c>
      <c r="I269">
        <f>IFERROR(VLOOKUP($J269,'Planned Dev'!$D$4:$Z$694,5+$H269,FALSE),0)</f>
        <v>0</v>
      </c>
      <c r="J269" t="str">
        <f t="shared" si="4"/>
        <v>APWORKS 2024.2 - PHASE 3: Vendor Map: Vendor Popup: Remove identifier currency filter</v>
      </c>
    </row>
    <row r="270" spans="1:10" x14ac:dyDescent="0.25">
      <c r="A270" t="s">
        <v>47</v>
      </c>
      <c r="B270" t="s">
        <v>129</v>
      </c>
      <c r="C270">
        <v>102</v>
      </c>
      <c r="D270" t="s">
        <v>149</v>
      </c>
      <c r="E270" t="s">
        <v>18</v>
      </c>
      <c r="F270" t="s">
        <v>536</v>
      </c>
      <c r="G270">
        <v>8</v>
      </c>
      <c r="H270">
        <f>VLOOKUP(F270,Const!$A$2:$B$23,2,FALSE)</f>
        <v>4</v>
      </c>
      <c r="I270">
        <f>IFERROR(VLOOKUP($J270,'Planned QA'!$D$4:$V$1390,5+H270,FALSE),0)</f>
        <v>0</v>
      </c>
      <c r="J270" t="str">
        <f t="shared" si="4"/>
        <v>APWORKS 2024.2 - PHASE 4: Apply variable name for Site in vendor mapping</v>
      </c>
    </row>
    <row r="271" spans="1:10" x14ac:dyDescent="0.25">
      <c r="A271" t="s">
        <v>47</v>
      </c>
      <c r="B271" t="s">
        <v>129</v>
      </c>
      <c r="C271">
        <v>1</v>
      </c>
      <c r="D271" t="s">
        <v>139</v>
      </c>
      <c r="E271" t="s">
        <v>8</v>
      </c>
      <c r="F271" t="s">
        <v>536</v>
      </c>
      <c r="G271">
        <v>2</v>
      </c>
      <c r="H271">
        <f>VLOOKUP(F271,Const!$A$2:$B$23,2,FALSE)</f>
        <v>4</v>
      </c>
      <c r="I271">
        <f>IFERROR(VLOOKUP($J271,'Planned Dev'!$D$4:$Z$694,5+$H271,FALSE),0)</f>
        <v>0</v>
      </c>
      <c r="J271" t="str">
        <f t="shared" si="4"/>
        <v>APWORKS 2024.2 - PHASE 4: Approval routing</v>
      </c>
    </row>
    <row r="272" spans="1:10" x14ac:dyDescent="0.25">
      <c r="A272" t="s">
        <v>47</v>
      </c>
      <c r="B272" t="s">
        <v>129</v>
      </c>
      <c r="C272">
        <v>1</v>
      </c>
      <c r="D272" t="s">
        <v>139</v>
      </c>
      <c r="E272" t="s">
        <v>18</v>
      </c>
      <c r="F272" t="s">
        <v>536</v>
      </c>
      <c r="G272">
        <v>35</v>
      </c>
      <c r="H272">
        <f>VLOOKUP(F272,Const!$A$2:$B$23,2,FALSE)</f>
        <v>4</v>
      </c>
      <c r="I272">
        <f>IFERROR(VLOOKUP($J272,'Planned Dev'!$D$4:$Z$694,5+$H272,FALSE),0)</f>
        <v>0</v>
      </c>
      <c r="J272" t="str">
        <f t="shared" si="4"/>
        <v>APWORKS 2024.2 - PHASE 4: Approval routing</v>
      </c>
    </row>
    <row r="273" spans="1:10" x14ac:dyDescent="0.25">
      <c r="A273" t="s">
        <v>47</v>
      </c>
      <c r="B273" t="s">
        <v>129</v>
      </c>
      <c r="C273">
        <v>1</v>
      </c>
      <c r="D273" t="s">
        <v>139</v>
      </c>
      <c r="E273" t="s">
        <v>20</v>
      </c>
      <c r="F273" t="s">
        <v>536</v>
      </c>
      <c r="G273">
        <v>0.5</v>
      </c>
      <c r="H273">
        <f>VLOOKUP(F273,Const!$A$2:$B$23,2,FALSE)</f>
        <v>4</v>
      </c>
      <c r="I273">
        <f>IFERROR(VLOOKUP($J273,'Planned BugFix'!$D$4:$V$1390,5+H273,FALSE),0)</f>
        <v>0</v>
      </c>
      <c r="J273" t="str">
        <f t="shared" si="4"/>
        <v>APWORKS 2024.2 - PHASE 4: Approval routing</v>
      </c>
    </row>
    <row r="274" spans="1:10" x14ac:dyDescent="0.25">
      <c r="A274" t="s">
        <v>47</v>
      </c>
      <c r="B274" t="s">
        <v>129</v>
      </c>
      <c r="C274">
        <v>8</v>
      </c>
      <c r="D274" t="s">
        <v>134</v>
      </c>
      <c r="E274" t="s">
        <v>18</v>
      </c>
      <c r="F274" t="s">
        <v>536</v>
      </c>
      <c r="G274">
        <v>8</v>
      </c>
      <c r="H274">
        <f>VLOOKUP(F274,Const!$A$2:$B$23,2,FALSE)</f>
        <v>4</v>
      </c>
      <c r="J274" t="str">
        <f t="shared" si="4"/>
        <v>APWORKS 2024.2 - PHASE 4: Production: Project should be available on summary as well.</v>
      </c>
    </row>
    <row r="275" spans="1:10" x14ac:dyDescent="0.25">
      <c r="A275" t="s">
        <v>47</v>
      </c>
      <c r="B275" t="s">
        <v>129</v>
      </c>
      <c r="C275">
        <v>0</v>
      </c>
      <c r="D275" t="s">
        <v>12</v>
      </c>
      <c r="E275" t="s">
        <v>14</v>
      </c>
      <c r="F275" t="s">
        <v>536</v>
      </c>
      <c r="G275">
        <v>3</v>
      </c>
      <c r="H275">
        <f>VLOOKUP(F275,Const!$A$2:$B$23,2,FALSE)</f>
        <v>4</v>
      </c>
      <c r="J275" t="str">
        <f t="shared" si="4"/>
        <v>APWORKS 2024.2 - PHASE 4: Project Overhead</v>
      </c>
    </row>
    <row r="276" spans="1:10" x14ac:dyDescent="0.25">
      <c r="A276" t="s">
        <v>47</v>
      </c>
      <c r="B276" t="s">
        <v>582</v>
      </c>
      <c r="C276" t="s">
        <v>2</v>
      </c>
      <c r="D276" t="s">
        <v>3</v>
      </c>
      <c r="E276" t="s">
        <v>2</v>
      </c>
      <c r="F276" t="s">
        <v>536</v>
      </c>
      <c r="G276">
        <v>4</v>
      </c>
      <c r="H276">
        <f>VLOOKUP(F276,Const!$A$2:$B$23,2,FALSE)</f>
        <v>4</v>
      </c>
      <c r="J276" t="str">
        <f t="shared" si="4"/>
        <v>APWORKS PHASE2: Regular bug fixing activity</v>
      </c>
    </row>
    <row r="277" spans="1:10" x14ac:dyDescent="0.25">
      <c r="A277" t="s">
        <v>47</v>
      </c>
      <c r="B277" t="s">
        <v>581</v>
      </c>
      <c r="C277" t="s">
        <v>29</v>
      </c>
      <c r="D277" t="s">
        <v>46</v>
      </c>
      <c r="E277" t="s">
        <v>14</v>
      </c>
      <c r="F277" t="s">
        <v>536</v>
      </c>
      <c r="G277">
        <v>23.5</v>
      </c>
      <c r="H277">
        <f>VLOOKUP(F277,Const!$A$2:$B$23,2,FALSE)</f>
        <v>4</v>
      </c>
      <c r="I277">
        <f>IFERROR(VLOOKUP($J277,'Planned BugFix'!$D$4:$V$1390,5+H277,FALSE),0)</f>
        <v>0</v>
      </c>
      <c r="J277" t="str">
        <f t="shared" si="4"/>
        <v>PR-0013: Internal Meetings</v>
      </c>
    </row>
    <row r="278" spans="1:10" x14ac:dyDescent="0.25">
      <c r="A278" t="s">
        <v>47</v>
      </c>
      <c r="B278" t="s">
        <v>581</v>
      </c>
      <c r="C278" t="s">
        <v>32</v>
      </c>
      <c r="D278" t="s">
        <v>33</v>
      </c>
      <c r="E278" t="s">
        <v>84</v>
      </c>
      <c r="F278" t="s">
        <v>536</v>
      </c>
      <c r="G278">
        <v>10</v>
      </c>
      <c r="H278">
        <f>VLOOKUP(F278,Const!$A$2:$B$23,2,FALSE)</f>
        <v>4</v>
      </c>
      <c r="I278">
        <f>IFERROR(VLOOKUP($J278,'Planned Dev'!$D$4:$Z$694,5+$H278,FALSE),0)</f>
        <v>0</v>
      </c>
      <c r="J278" t="str">
        <f t="shared" si="4"/>
        <v>PR-0013: Time Off - Un Planned</v>
      </c>
    </row>
    <row r="279" spans="1:10" x14ac:dyDescent="0.25">
      <c r="A279" t="s">
        <v>47</v>
      </c>
      <c r="B279" t="s">
        <v>579</v>
      </c>
      <c r="C279" t="s">
        <v>2</v>
      </c>
      <c r="D279" t="s">
        <v>3</v>
      </c>
      <c r="E279" t="s">
        <v>2</v>
      </c>
      <c r="F279" t="s">
        <v>537</v>
      </c>
      <c r="G279">
        <v>22</v>
      </c>
      <c r="H279">
        <f>VLOOKUP(F279,Const!$A$2:$B$23,2,FALSE)</f>
        <v>5</v>
      </c>
      <c r="I279">
        <f>IFERROR(VLOOKUP($J279,'Planned QA'!$D$4:$V$1390,5+H279,FALSE),0)</f>
        <v>0</v>
      </c>
      <c r="J279" t="str">
        <f t="shared" si="4"/>
        <v>AP WORKFLOW: Regular bug fixing activity</v>
      </c>
    </row>
    <row r="280" spans="1:10" x14ac:dyDescent="0.25">
      <c r="A280" t="s">
        <v>47</v>
      </c>
      <c r="B280" t="s">
        <v>129</v>
      </c>
      <c r="C280">
        <v>102</v>
      </c>
      <c r="D280" t="s">
        <v>149</v>
      </c>
      <c r="E280" t="s">
        <v>20</v>
      </c>
      <c r="F280" t="s">
        <v>537</v>
      </c>
      <c r="G280">
        <v>2</v>
      </c>
      <c r="H280">
        <f>VLOOKUP(F280,Const!$A$2:$B$23,2,FALSE)</f>
        <v>5</v>
      </c>
      <c r="I280">
        <f>IFERROR(VLOOKUP($J280,'Planned QA'!$D$4:$V$1390,5+H280,FALSE),0)</f>
        <v>0</v>
      </c>
      <c r="J280" t="str">
        <f t="shared" si="4"/>
        <v>APWORKS 2024.2 - PHASE 4: Apply variable name for Site in vendor mapping</v>
      </c>
    </row>
    <row r="281" spans="1:10" x14ac:dyDescent="0.25">
      <c r="A281" t="s">
        <v>47</v>
      </c>
      <c r="B281" t="s">
        <v>129</v>
      </c>
      <c r="C281">
        <v>1</v>
      </c>
      <c r="D281" t="s">
        <v>139</v>
      </c>
      <c r="E281" t="s">
        <v>8</v>
      </c>
      <c r="F281" t="s">
        <v>537</v>
      </c>
      <c r="G281">
        <v>1</v>
      </c>
      <c r="H281">
        <f>VLOOKUP(F281,Const!$A$2:$B$23,2,FALSE)</f>
        <v>5</v>
      </c>
      <c r="I281">
        <f>IFERROR(VLOOKUP($J281,'Planned Dev'!$D$4:$Z$694,5+$H281,FALSE),0)</f>
        <v>0</v>
      </c>
      <c r="J281" t="str">
        <f t="shared" si="4"/>
        <v>APWORKS 2024.2 - PHASE 4: Approval routing</v>
      </c>
    </row>
    <row r="282" spans="1:10" x14ac:dyDescent="0.25">
      <c r="A282" t="s">
        <v>47</v>
      </c>
      <c r="B282" t="s">
        <v>129</v>
      </c>
      <c r="C282">
        <v>1</v>
      </c>
      <c r="D282" t="s">
        <v>139</v>
      </c>
      <c r="E282" t="s">
        <v>2</v>
      </c>
      <c r="F282" t="s">
        <v>537</v>
      </c>
      <c r="G282">
        <v>6</v>
      </c>
      <c r="H282">
        <f>VLOOKUP(F282,Const!$A$2:$B$23,2,FALSE)</f>
        <v>5</v>
      </c>
      <c r="I282">
        <f>IFERROR(VLOOKUP($J282,'Planned BugFix'!$D$4:$V$1390,5+H282,FALSE),0)</f>
        <v>0</v>
      </c>
      <c r="J282" t="str">
        <f t="shared" si="4"/>
        <v>APWORKS 2024.2 - PHASE 4: Approval routing</v>
      </c>
    </row>
    <row r="283" spans="1:10" x14ac:dyDescent="0.25">
      <c r="A283" t="s">
        <v>47</v>
      </c>
      <c r="B283" t="s">
        <v>129</v>
      </c>
      <c r="C283">
        <v>1</v>
      </c>
      <c r="D283" t="s">
        <v>139</v>
      </c>
      <c r="E283" t="s">
        <v>18</v>
      </c>
      <c r="F283" t="s">
        <v>537</v>
      </c>
      <c r="G283">
        <v>27</v>
      </c>
      <c r="H283">
        <f>VLOOKUP(F283,Const!$A$2:$B$23,2,FALSE)</f>
        <v>5</v>
      </c>
      <c r="I283">
        <f>IFERROR(VLOOKUP($J283,'Planned Dev'!$D$4:$Z$694,5+$H283,FALSE),0)</f>
        <v>0</v>
      </c>
      <c r="J283" t="str">
        <f t="shared" si="4"/>
        <v>APWORKS 2024.2 - PHASE 4: Approval routing</v>
      </c>
    </row>
    <row r="284" spans="1:10" x14ac:dyDescent="0.25">
      <c r="A284" t="s">
        <v>47</v>
      </c>
      <c r="B284" t="s">
        <v>129</v>
      </c>
      <c r="C284">
        <v>1</v>
      </c>
      <c r="D284" t="s">
        <v>139</v>
      </c>
      <c r="E284" t="s">
        <v>20</v>
      </c>
      <c r="F284" t="s">
        <v>537</v>
      </c>
      <c r="G284">
        <v>4</v>
      </c>
      <c r="H284">
        <f>VLOOKUP(F284,Const!$A$2:$B$23,2,FALSE)</f>
        <v>5</v>
      </c>
      <c r="J284" t="str">
        <f t="shared" si="4"/>
        <v>APWORKS 2024.2 - PHASE 4: Approval routing</v>
      </c>
    </row>
    <row r="285" spans="1:10" x14ac:dyDescent="0.25">
      <c r="A285" t="s">
        <v>47</v>
      </c>
      <c r="B285" t="s">
        <v>129</v>
      </c>
      <c r="C285">
        <v>117</v>
      </c>
      <c r="D285" t="s">
        <v>153</v>
      </c>
      <c r="E285" t="s">
        <v>2</v>
      </c>
      <c r="F285" t="s">
        <v>537</v>
      </c>
      <c r="G285">
        <v>1</v>
      </c>
      <c r="H285">
        <f>VLOOKUP(F285,Const!$A$2:$B$23,2,FALSE)</f>
        <v>5</v>
      </c>
      <c r="I285">
        <f>IFERROR(VLOOKUP($J285,'Planned Dev'!$D$4:$Z$694,5+$H285,FALSE),0)</f>
        <v>0</v>
      </c>
      <c r="J285" t="str">
        <f t="shared" si="4"/>
        <v>APWORKS 2024.2 - PHASE 4: Report &gt;&gt; Vendor Invoices: we need the discount field to show up</v>
      </c>
    </row>
    <row r="286" spans="1:10" x14ac:dyDescent="0.25">
      <c r="A286" t="s">
        <v>47</v>
      </c>
      <c r="B286" t="s">
        <v>129</v>
      </c>
      <c r="C286">
        <v>117</v>
      </c>
      <c r="D286" t="s">
        <v>153</v>
      </c>
      <c r="E286" t="s">
        <v>18</v>
      </c>
      <c r="F286" t="s">
        <v>537</v>
      </c>
      <c r="G286">
        <v>4</v>
      </c>
      <c r="H286">
        <f>VLOOKUP(F286,Const!$A$2:$B$23,2,FALSE)</f>
        <v>5</v>
      </c>
      <c r="I286">
        <f>IFERROR(VLOOKUP($J286,'Planned BugFix'!$D$4:$V$1390,5+H286,FALSE),0)</f>
        <v>0</v>
      </c>
      <c r="J286" t="str">
        <f t="shared" si="4"/>
        <v>APWORKS 2024.2 - PHASE 4: Report &gt;&gt; Vendor Invoices: we need the discount field to show up</v>
      </c>
    </row>
    <row r="287" spans="1:10" x14ac:dyDescent="0.25">
      <c r="A287" t="s">
        <v>47</v>
      </c>
      <c r="B287" t="s">
        <v>129</v>
      </c>
      <c r="C287">
        <v>113</v>
      </c>
      <c r="D287" t="s">
        <v>333</v>
      </c>
      <c r="E287" t="s">
        <v>18</v>
      </c>
      <c r="F287" t="s">
        <v>537</v>
      </c>
      <c r="G287">
        <v>5</v>
      </c>
      <c r="H287">
        <f>VLOOKUP(F287,Const!$A$2:$B$23,2,FALSE)</f>
        <v>5</v>
      </c>
      <c r="I287">
        <f>IFERROR(VLOOKUP($J287,'Planned BugFix'!$D$4:$V$1390,5+H287,FALSE),0)</f>
        <v>0</v>
      </c>
      <c r="J287" t="str">
        <f t="shared" si="4"/>
        <v>APWORKS 2024.2 - PHASE 4: Vendor mapping enhancement for Non-media</v>
      </c>
    </row>
    <row r="288" spans="1:10" x14ac:dyDescent="0.25">
      <c r="A288" t="s">
        <v>47</v>
      </c>
      <c r="B288" t="s">
        <v>586</v>
      </c>
      <c r="C288">
        <v>1</v>
      </c>
      <c r="D288" t="s">
        <v>154</v>
      </c>
      <c r="E288" t="s">
        <v>8</v>
      </c>
      <c r="F288" t="s">
        <v>537</v>
      </c>
      <c r="G288">
        <v>4</v>
      </c>
      <c r="H288">
        <f>VLOOKUP(F288,Const!$A$2:$B$23,2,FALSE)</f>
        <v>5</v>
      </c>
      <c r="J288" t="str">
        <f t="shared" si="4"/>
        <v>APWORKS 2024.2 PHASE 5: Google Drive Setup (company configuration UI)</v>
      </c>
    </row>
    <row r="289" spans="1:10" x14ac:dyDescent="0.25">
      <c r="A289" t="s">
        <v>47</v>
      </c>
      <c r="B289" t="s">
        <v>586</v>
      </c>
      <c r="C289">
        <v>1</v>
      </c>
      <c r="D289" t="s">
        <v>154</v>
      </c>
      <c r="E289" t="s">
        <v>18</v>
      </c>
      <c r="F289" t="s">
        <v>537</v>
      </c>
      <c r="G289">
        <v>10</v>
      </c>
      <c r="H289">
        <f>VLOOKUP(F289,Const!$A$2:$B$23,2,FALSE)</f>
        <v>5</v>
      </c>
      <c r="J289" t="str">
        <f t="shared" si="4"/>
        <v>APWORKS 2024.2 PHASE 5: Google Drive Setup (company configuration UI)</v>
      </c>
    </row>
    <row r="290" spans="1:10" x14ac:dyDescent="0.25">
      <c r="A290" t="s">
        <v>47</v>
      </c>
      <c r="B290" t="s">
        <v>582</v>
      </c>
      <c r="C290" t="s">
        <v>2</v>
      </c>
      <c r="D290" t="s">
        <v>3</v>
      </c>
      <c r="E290" t="s">
        <v>2</v>
      </c>
      <c r="F290" t="s">
        <v>537</v>
      </c>
      <c r="G290">
        <v>1</v>
      </c>
      <c r="H290">
        <f>VLOOKUP(F290,Const!$A$2:$B$23,2,FALSE)</f>
        <v>5</v>
      </c>
      <c r="J290" t="str">
        <f t="shared" si="4"/>
        <v>APWORKS PHASE2: Regular bug fixing activity</v>
      </c>
    </row>
    <row r="291" spans="1:10" x14ac:dyDescent="0.25">
      <c r="A291" t="s">
        <v>47</v>
      </c>
      <c r="B291" t="s">
        <v>581</v>
      </c>
      <c r="C291" t="s">
        <v>38</v>
      </c>
      <c r="D291" t="s">
        <v>38</v>
      </c>
      <c r="E291" t="s">
        <v>2</v>
      </c>
      <c r="F291" t="s">
        <v>537</v>
      </c>
      <c r="G291">
        <v>3</v>
      </c>
      <c r="H291">
        <f>VLOOKUP(F291,Const!$A$2:$B$23,2,FALSE)</f>
        <v>5</v>
      </c>
      <c r="J291" t="str">
        <f t="shared" si="4"/>
        <v>PR-0013: Client Items</v>
      </c>
    </row>
    <row r="292" spans="1:10" x14ac:dyDescent="0.25">
      <c r="A292" t="s">
        <v>47</v>
      </c>
      <c r="B292" t="s">
        <v>581</v>
      </c>
      <c r="C292" t="s">
        <v>38</v>
      </c>
      <c r="D292" t="s">
        <v>38</v>
      </c>
      <c r="E292" t="s">
        <v>38</v>
      </c>
      <c r="F292" t="s">
        <v>537</v>
      </c>
      <c r="G292">
        <v>12</v>
      </c>
      <c r="H292">
        <f>VLOOKUP(F292,Const!$A$2:$B$23,2,FALSE)</f>
        <v>5</v>
      </c>
      <c r="J292" t="str">
        <f t="shared" si="4"/>
        <v>PR-0013: Client Items</v>
      </c>
    </row>
    <row r="293" spans="1:10" x14ac:dyDescent="0.25">
      <c r="A293" t="s">
        <v>47</v>
      </c>
      <c r="B293" t="s">
        <v>581</v>
      </c>
      <c r="C293" t="s">
        <v>81</v>
      </c>
      <c r="D293" t="s">
        <v>82</v>
      </c>
      <c r="E293" t="s">
        <v>14</v>
      </c>
      <c r="F293" t="s">
        <v>537</v>
      </c>
      <c r="G293">
        <v>2.5</v>
      </c>
      <c r="H293">
        <f>VLOOKUP(F293,Const!$A$2:$B$23,2,FALSE)</f>
        <v>5</v>
      </c>
      <c r="J293" t="str">
        <f t="shared" si="4"/>
        <v>PR-0013: In-house Training</v>
      </c>
    </row>
    <row r="294" spans="1:10" x14ac:dyDescent="0.25">
      <c r="A294" t="s">
        <v>47</v>
      </c>
      <c r="B294" t="s">
        <v>581</v>
      </c>
      <c r="C294" t="s">
        <v>81</v>
      </c>
      <c r="D294" t="s">
        <v>82</v>
      </c>
      <c r="E294" t="s">
        <v>127</v>
      </c>
      <c r="F294" t="s">
        <v>537</v>
      </c>
      <c r="G294">
        <v>4</v>
      </c>
      <c r="H294">
        <f>VLOOKUP(F294,Const!$A$2:$B$23,2,FALSE)</f>
        <v>5</v>
      </c>
      <c r="J294" t="str">
        <f t="shared" si="4"/>
        <v>PR-0013: In-house Training</v>
      </c>
    </row>
    <row r="295" spans="1:10" x14ac:dyDescent="0.25">
      <c r="A295" t="s">
        <v>47</v>
      </c>
      <c r="B295" t="s">
        <v>581</v>
      </c>
      <c r="C295" t="s">
        <v>29</v>
      </c>
      <c r="D295" t="s">
        <v>46</v>
      </c>
      <c r="E295" t="s">
        <v>14</v>
      </c>
      <c r="F295" t="s">
        <v>537</v>
      </c>
      <c r="G295">
        <v>19.5</v>
      </c>
      <c r="H295">
        <f>VLOOKUP(F295,Const!$A$2:$B$23,2,FALSE)</f>
        <v>5</v>
      </c>
      <c r="J295" t="str">
        <f t="shared" si="4"/>
        <v>PR-0013: Internal Meetings</v>
      </c>
    </row>
    <row r="296" spans="1:10" x14ac:dyDescent="0.25">
      <c r="A296" t="s">
        <v>54</v>
      </c>
      <c r="B296" t="s">
        <v>579</v>
      </c>
      <c r="C296" t="s">
        <v>4</v>
      </c>
      <c r="D296" t="s">
        <v>5</v>
      </c>
      <c r="E296" t="s">
        <v>591</v>
      </c>
      <c r="F296" t="s">
        <v>533</v>
      </c>
      <c r="G296">
        <v>2</v>
      </c>
      <c r="H296">
        <f>VLOOKUP(F296,Const!$A$2:$B$23,2,FALSE)</f>
        <v>1</v>
      </c>
      <c r="J296" t="str">
        <f t="shared" si="4"/>
        <v>AP WORKFLOW: Analysis of production issues reported by support team</v>
      </c>
    </row>
    <row r="297" spans="1:10" x14ac:dyDescent="0.25">
      <c r="A297" t="s">
        <v>54</v>
      </c>
      <c r="B297" t="s">
        <v>579</v>
      </c>
      <c r="C297" t="s">
        <v>8</v>
      </c>
      <c r="D297" t="s">
        <v>73</v>
      </c>
      <c r="E297" t="s">
        <v>591</v>
      </c>
      <c r="F297" t="s">
        <v>533</v>
      </c>
      <c r="G297">
        <v>10</v>
      </c>
      <c r="H297">
        <f>VLOOKUP(F297,Const!$A$2:$B$23,2,FALSE)</f>
        <v>1</v>
      </c>
      <c r="J297" t="str">
        <f t="shared" si="4"/>
        <v>AP WORKFLOW: Analysis of the new project/assignment/task</v>
      </c>
    </row>
    <row r="298" spans="1:10" x14ac:dyDescent="0.25">
      <c r="A298" t="s">
        <v>54</v>
      </c>
      <c r="B298" t="s">
        <v>579</v>
      </c>
      <c r="C298" t="s">
        <v>44</v>
      </c>
      <c r="D298" t="s">
        <v>45</v>
      </c>
      <c r="E298" t="s">
        <v>591</v>
      </c>
      <c r="F298" t="s">
        <v>533</v>
      </c>
      <c r="G298">
        <v>12</v>
      </c>
      <c r="H298">
        <f>VLOOKUP(F298,Const!$A$2:$B$23,2,FALSE)</f>
        <v>1</v>
      </c>
      <c r="J298" t="str">
        <f t="shared" si="4"/>
        <v>AP WORKFLOW: Development of new project/assignment/task</v>
      </c>
    </row>
    <row r="299" spans="1:10" x14ac:dyDescent="0.25">
      <c r="A299" t="s">
        <v>54</v>
      </c>
      <c r="B299" t="s">
        <v>579</v>
      </c>
      <c r="C299" t="s">
        <v>524</v>
      </c>
      <c r="D299" t="s">
        <v>45</v>
      </c>
      <c r="E299" t="s">
        <v>591</v>
      </c>
      <c r="F299" t="s">
        <v>533</v>
      </c>
      <c r="G299">
        <v>13</v>
      </c>
      <c r="H299">
        <f>VLOOKUP(F299,Const!$A$2:$B$23,2,FALSE)</f>
        <v>1</v>
      </c>
      <c r="I299">
        <f>IFERROR(VLOOKUP($J299,'Planned BugFix'!$D$4:$V$1390,5+H299,FALSE),0)</f>
        <v>0</v>
      </c>
      <c r="J299" t="str">
        <f t="shared" si="4"/>
        <v>AP WORKFLOW: Development of new project/assignment/task</v>
      </c>
    </row>
    <row r="300" spans="1:10" x14ac:dyDescent="0.25">
      <c r="A300" t="s">
        <v>54</v>
      </c>
      <c r="B300" t="s">
        <v>579</v>
      </c>
      <c r="C300" t="s">
        <v>29</v>
      </c>
      <c r="D300" t="s">
        <v>46</v>
      </c>
      <c r="E300" t="s">
        <v>591</v>
      </c>
      <c r="F300" t="s">
        <v>533</v>
      </c>
      <c r="G300">
        <v>5</v>
      </c>
      <c r="H300">
        <f>VLOOKUP(F300,Const!$A$2:$B$23,2,FALSE)</f>
        <v>1</v>
      </c>
      <c r="J300" t="str">
        <f t="shared" si="4"/>
        <v>AP WORKFLOW: Internal Meetings</v>
      </c>
    </row>
    <row r="301" spans="1:10" x14ac:dyDescent="0.25">
      <c r="A301" t="s">
        <v>54</v>
      </c>
      <c r="B301" t="s">
        <v>579</v>
      </c>
      <c r="C301" t="s">
        <v>103</v>
      </c>
      <c r="D301" t="s">
        <v>104</v>
      </c>
      <c r="E301" t="s">
        <v>591</v>
      </c>
      <c r="F301" t="s">
        <v>533</v>
      </c>
      <c r="G301">
        <v>8</v>
      </c>
      <c r="H301">
        <f>VLOOKUP(F301,Const!$A$2:$B$23,2,FALSE)</f>
        <v>1</v>
      </c>
      <c r="I301">
        <f>IFERROR(VLOOKUP($J301,'Planned Dev'!$D$4:$Z$694,5+$H301,FALSE),0)</f>
        <v>0</v>
      </c>
      <c r="J301" t="str">
        <f t="shared" si="4"/>
        <v>AP WORKFLOW: National Gazetted Holidays</v>
      </c>
    </row>
    <row r="302" spans="1:10" x14ac:dyDescent="0.25">
      <c r="A302" t="s">
        <v>54</v>
      </c>
      <c r="B302" t="s">
        <v>579</v>
      </c>
      <c r="C302" t="s">
        <v>2</v>
      </c>
      <c r="D302" t="s">
        <v>3</v>
      </c>
      <c r="E302" t="s">
        <v>591</v>
      </c>
      <c r="F302" t="s">
        <v>533</v>
      </c>
      <c r="G302">
        <v>46</v>
      </c>
      <c r="H302">
        <f>VLOOKUP(F302,Const!$A$2:$B$23,2,FALSE)</f>
        <v>1</v>
      </c>
      <c r="J302" t="str">
        <f t="shared" si="4"/>
        <v>AP WORKFLOW: Regular bug fixing activity</v>
      </c>
    </row>
    <row r="303" spans="1:10" x14ac:dyDescent="0.25">
      <c r="A303" t="s">
        <v>54</v>
      </c>
      <c r="B303" t="s">
        <v>582</v>
      </c>
      <c r="C303" t="s">
        <v>524</v>
      </c>
      <c r="D303" t="s">
        <v>45</v>
      </c>
      <c r="E303" t="s">
        <v>18</v>
      </c>
      <c r="F303" t="s">
        <v>533</v>
      </c>
      <c r="G303">
        <v>4</v>
      </c>
      <c r="H303">
        <f>VLOOKUP(F303,Const!$A$2:$B$23,2,FALSE)</f>
        <v>1</v>
      </c>
      <c r="J303" t="str">
        <f t="shared" si="4"/>
        <v>APWORKS PHASE2: Development of new project/assignment/task</v>
      </c>
    </row>
    <row r="304" spans="1:10" x14ac:dyDescent="0.25">
      <c r="A304" t="s">
        <v>54</v>
      </c>
      <c r="B304" t="s">
        <v>582</v>
      </c>
      <c r="C304" t="s">
        <v>524</v>
      </c>
      <c r="D304" t="s">
        <v>45</v>
      </c>
      <c r="E304" t="s">
        <v>591</v>
      </c>
      <c r="F304" t="s">
        <v>533</v>
      </c>
      <c r="G304">
        <v>26</v>
      </c>
      <c r="H304">
        <f>VLOOKUP(F304,Const!$A$2:$B$23,2,FALSE)</f>
        <v>1</v>
      </c>
      <c r="I304">
        <f>IFERROR(VLOOKUP($J304,'Planned Dev'!$D$4:$Z$694,5+$H304,FALSE),0)</f>
        <v>0</v>
      </c>
      <c r="J304" t="str">
        <f t="shared" si="4"/>
        <v>APWORKS PHASE2: Development of new project/assignment/task</v>
      </c>
    </row>
    <row r="305" spans="1:10" x14ac:dyDescent="0.25">
      <c r="A305" t="s">
        <v>54</v>
      </c>
      <c r="B305" t="s">
        <v>582</v>
      </c>
      <c r="C305" t="s">
        <v>29</v>
      </c>
      <c r="D305" t="s">
        <v>46</v>
      </c>
      <c r="E305" t="s">
        <v>14</v>
      </c>
      <c r="F305" t="s">
        <v>533</v>
      </c>
      <c r="G305">
        <v>10</v>
      </c>
      <c r="H305">
        <f>VLOOKUP(F305,Const!$A$2:$B$23,2,FALSE)</f>
        <v>1</v>
      </c>
      <c r="J305" t="str">
        <f t="shared" si="4"/>
        <v>APWORKS PHASE2: Internal Meetings</v>
      </c>
    </row>
    <row r="306" spans="1:10" x14ac:dyDescent="0.25">
      <c r="A306" t="s">
        <v>54</v>
      </c>
      <c r="B306" t="s">
        <v>582</v>
      </c>
      <c r="C306" t="s">
        <v>2</v>
      </c>
      <c r="D306" t="s">
        <v>3</v>
      </c>
      <c r="E306" t="s">
        <v>2</v>
      </c>
      <c r="F306" t="s">
        <v>533</v>
      </c>
      <c r="G306">
        <v>26</v>
      </c>
      <c r="H306">
        <f>VLOOKUP(F306,Const!$A$2:$B$23,2,FALSE)</f>
        <v>1</v>
      </c>
      <c r="I306">
        <f>IFERROR(VLOOKUP($J306,'Planned BugFix'!$D$4:$V$1390,5+H306,FALSE),0)</f>
        <v>0</v>
      </c>
      <c r="J306" t="str">
        <f t="shared" si="4"/>
        <v>APWORKS PHASE2: Regular bug fixing activity</v>
      </c>
    </row>
    <row r="307" spans="1:10" x14ac:dyDescent="0.25">
      <c r="A307" t="s">
        <v>54</v>
      </c>
      <c r="B307" t="s">
        <v>582</v>
      </c>
      <c r="C307" t="s">
        <v>2</v>
      </c>
      <c r="D307" t="s">
        <v>3</v>
      </c>
      <c r="E307" t="s">
        <v>591</v>
      </c>
      <c r="F307" t="s">
        <v>533</v>
      </c>
      <c r="G307">
        <v>22</v>
      </c>
      <c r="H307">
        <f>VLOOKUP(F307,Const!$A$2:$B$23,2,FALSE)</f>
        <v>1</v>
      </c>
      <c r="I307">
        <f>IFERROR(VLOOKUP($J307,'Planned QA'!$D$4:$V$1390,5+H307,FALSE),0)</f>
        <v>0</v>
      </c>
      <c r="J307" t="str">
        <f t="shared" si="4"/>
        <v>APWORKS PHASE2: Regular bug fixing activity</v>
      </c>
    </row>
    <row r="308" spans="1:10" x14ac:dyDescent="0.25">
      <c r="A308" t="s">
        <v>54</v>
      </c>
      <c r="B308" t="s">
        <v>579</v>
      </c>
      <c r="C308" t="s">
        <v>103</v>
      </c>
      <c r="D308" t="s">
        <v>104</v>
      </c>
      <c r="E308" t="s">
        <v>84</v>
      </c>
      <c r="F308" t="s">
        <v>534</v>
      </c>
      <c r="G308">
        <v>8</v>
      </c>
      <c r="H308">
        <f>VLOOKUP(F308,Const!$A$2:$B$23,2,FALSE)</f>
        <v>2</v>
      </c>
      <c r="I308">
        <f>IFERROR(VLOOKUP($J308,'Planned BugFix'!$D$4:$V$1390,5+H308,FALSE),0)</f>
        <v>0</v>
      </c>
      <c r="J308" t="str">
        <f t="shared" si="4"/>
        <v>AP WORKFLOW: National Gazetted Holidays</v>
      </c>
    </row>
    <row r="309" spans="1:10" x14ac:dyDescent="0.25">
      <c r="A309" t="s">
        <v>54</v>
      </c>
      <c r="B309" t="s">
        <v>6</v>
      </c>
      <c r="C309">
        <v>4</v>
      </c>
      <c r="D309" t="s">
        <v>11</v>
      </c>
      <c r="E309" t="s">
        <v>18</v>
      </c>
      <c r="F309" t="s">
        <v>534</v>
      </c>
      <c r="G309">
        <v>56</v>
      </c>
      <c r="H309">
        <f>VLOOKUP(F309,Const!$A$2:$B$23,2,FALSE)</f>
        <v>2</v>
      </c>
      <c r="J309" t="str">
        <f t="shared" si="4"/>
        <v>APWORKS 2024.2 - PHASE 3: Google Drive integration. (Setup and Integration development)</v>
      </c>
    </row>
    <row r="310" spans="1:10" x14ac:dyDescent="0.25">
      <c r="A310" t="s">
        <v>54</v>
      </c>
      <c r="B310" t="s">
        <v>6</v>
      </c>
      <c r="C310">
        <v>4</v>
      </c>
      <c r="D310" t="s">
        <v>11</v>
      </c>
      <c r="E310" t="s">
        <v>14</v>
      </c>
      <c r="F310" t="s">
        <v>534</v>
      </c>
      <c r="G310">
        <v>5</v>
      </c>
      <c r="H310">
        <f>VLOOKUP(F310,Const!$A$2:$B$23,2,FALSE)</f>
        <v>2</v>
      </c>
      <c r="J310" t="str">
        <f t="shared" si="4"/>
        <v>APWORKS 2024.2 - PHASE 3: Google Drive integration. (Setup and Integration development)</v>
      </c>
    </row>
    <row r="311" spans="1:10" x14ac:dyDescent="0.25">
      <c r="A311" t="s">
        <v>54</v>
      </c>
      <c r="B311" t="s">
        <v>582</v>
      </c>
      <c r="C311" t="s">
        <v>112</v>
      </c>
      <c r="D311" t="s">
        <v>112</v>
      </c>
      <c r="E311" t="s">
        <v>2</v>
      </c>
      <c r="F311" t="s">
        <v>534</v>
      </c>
      <c r="G311">
        <v>4</v>
      </c>
      <c r="H311">
        <f>VLOOKUP(F311,Const!$A$2:$B$23,2,FALSE)</f>
        <v>2</v>
      </c>
      <c r="I311">
        <f>IFERROR(VLOOKUP($J311,'Planned BugFix'!$D$4:$V$1390,5+H311,FALSE),0)</f>
        <v>0</v>
      </c>
      <c r="J311" t="str">
        <f t="shared" si="4"/>
        <v>APWORKS PHASE2: Dev Support</v>
      </c>
    </row>
    <row r="312" spans="1:10" x14ac:dyDescent="0.25">
      <c r="A312" t="s">
        <v>54</v>
      </c>
      <c r="B312" t="s">
        <v>582</v>
      </c>
      <c r="C312" t="s">
        <v>29</v>
      </c>
      <c r="D312" t="s">
        <v>46</v>
      </c>
      <c r="E312" t="s">
        <v>14</v>
      </c>
      <c r="F312" t="s">
        <v>534</v>
      </c>
      <c r="G312">
        <v>3</v>
      </c>
      <c r="H312">
        <f>VLOOKUP(F312,Const!$A$2:$B$23,2,FALSE)</f>
        <v>2</v>
      </c>
      <c r="I312">
        <f>IFERROR(VLOOKUP($J312,'Planned Dev'!$D$4:$Z$694,5+$H312,FALSE),0)</f>
        <v>0</v>
      </c>
      <c r="J312" t="str">
        <f t="shared" si="4"/>
        <v>APWORKS PHASE2: Internal Meetings</v>
      </c>
    </row>
    <row r="313" spans="1:10" x14ac:dyDescent="0.25">
      <c r="A313" t="s">
        <v>54</v>
      </c>
      <c r="B313" t="s">
        <v>582</v>
      </c>
      <c r="C313" t="s">
        <v>2</v>
      </c>
      <c r="D313" t="s">
        <v>3</v>
      </c>
      <c r="E313" t="s">
        <v>2</v>
      </c>
      <c r="F313" t="s">
        <v>534</v>
      </c>
      <c r="G313">
        <v>63</v>
      </c>
      <c r="H313">
        <f>VLOOKUP(F313,Const!$A$2:$B$23,2,FALSE)</f>
        <v>2</v>
      </c>
      <c r="I313">
        <f>IFERROR(VLOOKUP($J313,'Planned QA'!$D$4:$V$1390,5+H313,FALSE),0)</f>
        <v>0</v>
      </c>
      <c r="J313" t="str">
        <f t="shared" si="4"/>
        <v>APWORKS PHASE2: Regular bug fixing activity</v>
      </c>
    </row>
    <row r="314" spans="1:10" x14ac:dyDescent="0.25">
      <c r="A314" t="s">
        <v>54</v>
      </c>
      <c r="B314" t="s">
        <v>582</v>
      </c>
      <c r="C314" t="s">
        <v>2</v>
      </c>
      <c r="D314" t="s">
        <v>3</v>
      </c>
      <c r="E314" t="s">
        <v>20</v>
      </c>
      <c r="F314" t="s">
        <v>534</v>
      </c>
      <c r="G314">
        <v>21</v>
      </c>
      <c r="H314">
        <f>VLOOKUP(F314,Const!$A$2:$B$23,2,FALSE)</f>
        <v>2</v>
      </c>
      <c r="I314">
        <f>IFERROR(VLOOKUP($J314,'Planned BugFix'!$D$4:$V$1390,5+H314,FALSE),0)</f>
        <v>0</v>
      </c>
      <c r="J314" t="str">
        <f t="shared" si="4"/>
        <v>APWORKS PHASE2: Regular bug fixing activity</v>
      </c>
    </row>
    <row r="315" spans="1:10" x14ac:dyDescent="0.25">
      <c r="A315" t="s">
        <v>54</v>
      </c>
      <c r="B315" t="s">
        <v>581</v>
      </c>
      <c r="C315" t="s">
        <v>105</v>
      </c>
      <c r="D315" t="s">
        <v>106</v>
      </c>
      <c r="E315" t="s">
        <v>84</v>
      </c>
      <c r="F315" t="s">
        <v>534</v>
      </c>
      <c r="G315">
        <v>8</v>
      </c>
      <c r="H315">
        <f>VLOOKUP(F315,Const!$A$2:$B$23,2,FALSE)</f>
        <v>2</v>
      </c>
      <c r="I315">
        <f>IFERROR(VLOOKUP($J315,'Planned Dev'!$D$4:$Z$694,5+$H315,FALSE),0)</f>
        <v>0</v>
      </c>
      <c r="J315" t="str">
        <f t="shared" si="4"/>
        <v>PR-0013: Time Off - Planned</v>
      </c>
    </row>
    <row r="316" spans="1:10" x14ac:dyDescent="0.25">
      <c r="A316" t="s">
        <v>54</v>
      </c>
      <c r="B316" t="s">
        <v>6</v>
      </c>
      <c r="C316">
        <v>1</v>
      </c>
      <c r="D316" t="s">
        <v>7</v>
      </c>
      <c r="E316" t="s">
        <v>2</v>
      </c>
      <c r="F316" t="s">
        <v>535</v>
      </c>
      <c r="G316">
        <v>8</v>
      </c>
      <c r="H316">
        <f>VLOOKUP(F316,Const!$A$2:$B$23,2,FALSE)</f>
        <v>3</v>
      </c>
      <c r="I316">
        <f>IFERROR(VLOOKUP($J316,'Planned Dev'!$D$4:$Z$694,5+$H316,FALSE),0)</f>
        <v>0</v>
      </c>
      <c r="J316" t="str">
        <f t="shared" si="4"/>
        <v>APWORKS 2024.2 - PHASE 3: Ability to automatically attach additional documents to Invoice</v>
      </c>
    </row>
    <row r="317" spans="1:10" x14ac:dyDescent="0.25">
      <c r="A317" t="s">
        <v>54</v>
      </c>
      <c r="B317" t="s">
        <v>6</v>
      </c>
      <c r="C317">
        <v>1</v>
      </c>
      <c r="D317" t="s">
        <v>7</v>
      </c>
      <c r="E317" t="s">
        <v>18</v>
      </c>
      <c r="F317" t="s">
        <v>535</v>
      </c>
      <c r="G317">
        <v>31</v>
      </c>
      <c r="H317">
        <f>VLOOKUP(F317,Const!$A$2:$B$23,2,FALSE)</f>
        <v>3</v>
      </c>
      <c r="I317">
        <f>IFERROR(VLOOKUP($J317,'Planned BugFix'!$D$4:$V$1390,5+H317,FALSE),0)</f>
        <v>0</v>
      </c>
      <c r="J317" t="str">
        <f t="shared" si="4"/>
        <v>APWORKS 2024.2 - PHASE 3: Ability to automatically attach additional documents to Invoice</v>
      </c>
    </row>
    <row r="318" spans="1:10" x14ac:dyDescent="0.25">
      <c r="A318" t="s">
        <v>54</v>
      </c>
      <c r="B318" t="s">
        <v>6</v>
      </c>
      <c r="C318">
        <v>1</v>
      </c>
      <c r="D318" t="s">
        <v>7</v>
      </c>
      <c r="E318" t="s">
        <v>20</v>
      </c>
      <c r="F318" t="s">
        <v>535</v>
      </c>
      <c r="G318">
        <v>4</v>
      </c>
      <c r="H318">
        <f>VLOOKUP(F318,Const!$A$2:$B$23,2,FALSE)</f>
        <v>3</v>
      </c>
      <c r="I318">
        <f>IFERROR(VLOOKUP($J318,'Planned Dev'!$D$4:$Z$694,5+$H318,FALSE),0)</f>
        <v>0</v>
      </c>
      <c r="J318" t="str">
        <f t="shared" si="4"/>
        <v>APWORKS 2024.2 - PHASE 3: Ability to automatically attach additional documents to Invoice</v>
      </c>
    </row>
    <row r="319" spans="1:10" x14ac:dyDescent="0.25">
      <c r="A319" t="s">
        <v>54</v>
      </c>
      <c r="B319" t="s">
        <v>6</v>
      </c>
      <c r="C319">
        <v>8</v>
      </c>
      <c r="D319" t="s">
        <v>17</v>
      </c>
      <c r="E319" t="s">
        <v>18</v>
      </c>
      <c r="F319" t="s">
        <v>535</v>
      </c>
      <c r="G319">
        <v>2</v>
      </c>
      <c r="H319">
        <f>VLOOKUP(F319,Const!$A$2:$B$23,2,FALSE)</f>
        <v>3</v>
      </c>
      <c r="I319">
        <f>IFERROR(VLOOKUP($J319,'Planned BugFix'!$D$4:$V$1390,5+H319,FALSE),0)</f>
        <v>0</v>
      </c>
      <c r="J319" t="str">
        <f t="shared" si="4"/>
        <v>APWORKS 2024.2 - PHASE 3: Broadcast Invoice: EDI File Processing</v>
      </c>
    </row>
    <row r="320" spans="1:10" x14ac:dyDescent="0.25">
      <c r="A320" t="s">
        <v>54</v>
      </c>
      <c r="B320" t="s">
        <v>6</v>
      </c>
      <c r="C320">
        <v>4</v>
      </c>
      <c r="D320" t="s">
        <v>11</v>
      </c>
      <c r="E320" t="s">
        <v>2</v>
      </c>
      <c r="F320" t="s">
        <v>535</v>
      </c>
      <c r="G320">
        <v>14</v>
      </c>
      <c r="H320">
        <f>VLOOKUP(F320,Const!$A$2:$B$23,2,FALSE)</f>
        <v>3</v>
      </c>
      <c r="J320" t="str">
        <f t="shared" si="4"/>
        <v>APWORKS 2024.2 - PHASE 3: Google Drive integration. (Setup and Integration development)</v>
      </c>
    </row>
    <row r="321" spans="1:10" x14ac:dyDescent="0.25">
      <c r="A321" t="s">
        <v>54</v>
      </c>
      <c r="B321" t="s">
        <v>6</v>
      </c>
      <c r="C321">
        <v>4</v>
      </c>
      <c r="D321" t="s">
        <v>11</v>
      </c>
      <c r="E321" t="s">
        <v>18</v>
      </c>
      <c r="F321" t="s">
        <v>535</v>
      </c>
      <c r="G321">
        <v>33</v>
      </c>
      <c r="H321">
        <f>VLOOKUP(F321,Const!$A$2:$B$23,2,FALSE)</f>
        <v>3</v>
      </c>
      <c r="J321" t="str">
        <f t="shared" si="4"/>
        <v>APWORKS 2024.2 - PHASE 3: Google Drive integration. (Setup and Integration development)</v>
      </c>
    </row>
    <row r="322" spans="1:10" x14ac:dyDescent="0.25">
      <c r="A322" t="s">
        <v>54</v>
      </c>
      <c r="B322" t="s">
        <v>6</v>
      </c>
      <c r="C322">
        <v>21</v>
      </c>
      <c r="D322" t="s">
        <v>21</v>
      </c>
      <c r="E322" t="s">
        <v>2</v>
      </c>
      <c r="F322" t="s">
        <v>535</v>
      </c>
      <c r="G322">
        <v>8</v>
      </c>
      <c r="H322">
        <f>VLOOKUP(F322,Const!$A$2:$B$23,2,FALSE)</f>
        <v>3</v>
      </c>
      <c r="J322" t="str">
        <f t="shared" si="4"/>
        <v>APWORKS 2024.2 - PHASE 3: Switch Company on Invoice</v>
      </c>
    </row>
    <row r="323" spans="1:10" x14ac:dyDescent="0.25">
      <c r="A323" t="s">
        <v>54</v>
      </c>
      <c r="B323" t="s">
        <v>6</v>
      </c>
      <c r="C323">
        <v>21</v>
      </c>
      <c r="D323" t="s">
        <v>21</v>
      </c>
      <c r="E323" t="s">
        <v>18</v>
      </c>
      <c r="F323" t="s">
        <v>535</v>
      </c>
      <c r="G323">
        <v>20</v>
      </c>
      <c r="H323">
        <f>VLOOKUP(F323,Const!$A$2:$B$23,2,FALSE)</f>
        <v>3</v>
      </c>
      <c r="I323">
        <f>IFERROR(VLOOKUP($J323,'Planned BugFix'!$D$4:$V$1390,5+H323,FALSE),0)</f>
        <v>0</v>
      </c>
      <c r="J323" t="str">
        <f t="shared" ref="J323:J386" si="5">CONCATENATE(TRIM(B323),": ",D323)</f>
        <v>APWORKS 2024.2 - PHASE 3: Switch Company on Invoice</v>
      </c>
    </row>
    <row r="324" spans="1:10" x14ac:dyDescent="0.25">
      <c r="A324" t="s">
        <v>54</v>
      </c>
      <c r="B324" t="s">
        <v>582</v>
      </c>
      <c r="C324" t="s">
        <v>2</v>
      </c>
      <c r="D324" t="s">
        <v>3</v>
      </c>
      <c r="E324" t="s">
        <v>2</v>
      </c>
      <c r="F324" t="s">
        <v>535</v>
      </c>
      <c r="G324">
        <v>40</v>
      </c>
      <c r="H324">
        <f>VLOOKUP(F324,Const!$A$2:$B$23,2,FALSE)</f>
        <v>3</v>
      </c>
      <c r="I324">
        <f>IFERROR(VLOOKUP($J324,'Planned BugFix'!$D$4:$V$1390,5+H324,FALSE),0)</f>
        <v>0</v>
      </c>
      <c r="J324" t="str">
        <f t="shared" si="5"/>
        <v>APWORKS PHASE2: Regular bug fixing activity</v>
      </c>
    </row>
    <row r="325" spans="1:10" x14ac:dyDescent="0.25">
      <c r="A325" t="s">
        <v>54</v>
      </c>
      <c r="B325" t="s">
        <v>581</v>
      </c>
      <c r="C325" t="s">
        <v>32</v>
      </c>
      <c r="D325" t="s">
        <v>33</v>
      </c>
      <c r="E325" t="s">
        <v>84</v>
      </c>
      <c r="F325" t="s">
        <v>535</v>
      </c>
      <c r="G325">
        <v>24</v>
      </c>
      <c r="H325">
        <f>VLOOKUP(F325,Const!$A$2:$B$23,2,FALSE)</f>
        <v>3</v>
      </c>
      <c r="I325">
        <f>IFERROR(VLOOKUP($J325,'Planned Dev'!$D$4:$Z$694,5+$H325,FALSE),0)</f>
        <v>0</v>
      </c>
      <c r="J325" t="str">
        <f t="shared" si="5"/>
        <v>PR-0013: Time Off - Un Planned</v>
      </c>
    </row>
    <row r="326" spans="1:10" x14ac:dyDescent="0.25">
      <c r="A326" t="s">
        <v>54</v>
      </c>
      <c r="B326" t="s">
        <v>584</v>
      </c>
      <c r="C326">
        <v>1</v>
      </c>
      <c r="D326" t="s">
        <v>14</v>
      </c>
      <c r="E326" t="s">
        <v>14</v>
      </c>
      <c r="F326" t="s">
        <v>536</v>
      </c>
      <c r="G326">
        <v>13</v>
      </c>
      <c r="H326">
        <f>VLOOKUP(F326,Const!$A$2:$B$23,2,FALSE)</f>
        <v>4</v>
      </c>
      <c r="J326" t="str">
        <f t="shared" si="5"/>
        <v>AD-0001: Meetings</v>
      </c>
    </row>
    <row r="327" spans="1:10" x14ac:dyDescent="0.25">
      <c r="A327" t="s">
        <v>54</v>
      </c>
      <c r="B327" t="s">
        <v>579</v>
      </c>
      <c r="C327" t="s">
        <v>27</v>
      </c>
      <c r="D327" t="s">
        <v>28</v>
      </c>
      <c r="E327" t="s">
        <v>84</v>
      </c>
      <c r="F327" t="s">
        <v>536</v>
      </c>
      <c r="G327">
        <v>8</v>
      </c>
      <c r="H327">
        <f>VLOOKUP(F327,Const!$A$2:$B$23,2,FALSE)</f>
        <v>4</v>
      </c>
      <c r="I327">
        <f>IFERROR(VLOOKUP($J327,'Planned BugFix'!$D$4:$V$1390,5+H327,FALSE),0)</f>
        <v>0</v>
      </c>
      <c r="J327" t="str">
        <f t="shared" si="5"/>
        <v>AP WORKFLOW: Meetings, mails, communication, TFS, Interviews</v>
      </c>
    </row>
    <row r="328" spans="1:10" x14ac:dyDescent="0.25">
      <c r="A328" t="s">
        <v>54</v>
      </c>
      <c r="B328" t="s">
        <v>579</v>
      </c>
      <c r="C328" t="s">
        <v>2</v>
      </c>
      <c r="D328" t="s">
        <v>3</v>
      </c>
      <c r="E328" t="s">
        <v>2</v>
      </c>
      <c r="F328" t="s">
        <v>536</v>
      </c>
      <c r="G328">
        <v>4</v>
      </c>
      <c r="H328">
        <f>VLOOKUP(F328,Const!$A$2:$B$23,2,FALSE)</f>
        <v>4</v>
      </c>
      <c r="I328">
        <f>IFERROR(VLOOKUP($J328,'Planned QA'!$D$4:$V$1390,5+H328,FALSE),0)</f>
        <v>0</v>
      </c>
      <c r="J328" t="str">
        <f t="shared" si="5"/>
        <v>AP WORKFLOW: Regular bug fixing activity</v>
      </c>
    </row>
    <row r="329" spans="1:10" x14ac:dyDescent="0.25">
      <c r="A329" t="s">
        <v>54</v>
      </c>
      <c r="B329" t="s">
        <v>6</v>
      </c>
      <c r="C329">
        <v>1</v>
      </c>
      <c r="D329" t="s">
        <v>7</v>
      </c>
      <c r="E329" t="s">
        <v>2</v>
      </c>
      <c r="F329" t="s">
        <v>536</v>
      </c>
      <c r="G329">
        <v>12</v>
      </c>
      <c r="H329">
        <f>VLOOKUP(F329,Const!$A$2:$B$23,2,FALSE)</f>
        <v>4</v>
      </c>
      <c r="I329">
        <f>IFERROR(VLOOKUP($J329,'Planned BugFix'!$D$4:$V$1390,5+H329,FALSE),0)</f>
        <v>0</v>
      </c>
      <c r="J329" t="str">
        <f t="shared" si="5"/>
        <v>APWORKS 2024.2 - PHASE 3: Ability to automatically attach additional documents to Invoice</v>
      </c>
    </row>
    <row r="330" spans="1:10" x14ac:dyDescent="0.25">
      <c r="A330" t="s">
        <v>54</v>
      </c>
      <c r="B330" t="s">
        <v>6</v>
      </c>
      <c r="C330">
        <v>1</v>
      </c>
      <c r="D330" t="s">
        <v>7</v>
      </c>
      <c r="E330" t="s">
        <v>18</v>
      </c>
      <c r="F330" t="s">
        <v>536</v>
      </c>
      <c r="G330">
        <v>4</v>
      </c>
      <c r="H330">
        <f>VLOOKUP(F330,Const!$A$2:$B$23,2,FALSE)</f>
        <v>4</v>
      </c>
      <c r="I330">
        <f>IFERROR(VLOOKUP($J330,'Planned Dev'!$D$4:$Z$694,5+$H330,FALSE),0)</f>
        <v>0</v>
      </c>
      <c r="J330" t="str">
        <f t="shared" si="5"/>
        <v>APWORKS 2024.2 - PHASE 3: Ability to automatically attach additional documents to Invoice</v>
      </c>
    </row>
    <row r="331" spans="1:10" x14ac:dyDescent="0.25">
      <c r="A331" t="s">
        <v>54</v>
      </c>
      <c r="B331" t="s">
        <v>6</v>
      </c>
      <c r="C331">
        <v>104</v>
      </c>
      <c r="D331" t="s">
        <v>126</v>
      </c>
      <c r="E331" t="s">
        <v>2</v>
      </c>
      <c r="F331" t="s">
        <v>536</v>
      </c>
      <c r="G331">
        <v>6</v>
      </c>
      <c r="H331">
        <f>VLOOKUP(F331,Const!$A$2:$B$23,2,FALSE)</f>
        <v>4</v>
      </c>
      <c r="I331">
        <f>IFERROR(VLOOKUP($J331,'Planned QA'!$D$4:$V$1390,5+H331,FALSE),0)</f>
        <v>0</v>
      </c>
      <c r="J331" t="str">
        <f t="shared" si="5"/>
        <v>APWORKS 2024.2 - PHASE 3: Google Drive - Split Process and show documents in queue</v>
      </c>
    </row>
    <row r="332" spans="1:10" x14ac:dyDescent="0.25">
      <c r="A332" t="s">
        <v>54</v>
      </c>
      <c r="B332" t="s">
        <v>6</v>
      </c>
      <c r="C332">
        <v>104</v>
      </c>
      <c r="D332" t="s">
        <v>126</v>
      </c>
      <c r="E332" t="s">
        <v>18</v>
      </c>
      <c r="F332" t="s">
        <v>536</v>
      </c>
      <c r="G332">
        <v>31</v>
      </c>
      <c r="H332">
        <f>VLOOKUP(F332,Const!$A$2:$B$23,2,FALSE)</f>
        <v>4</v>
      </c>
      <c r="J332" t="str">
        <f t="shared" si="5"/>
        <v>APWORKS 2024.2 - PHASE 3: Google Drive - Split Process and show documents in queue</v>
      </c>
    </row>
    <row r="333" spans="1:10" x14ac:dyDescent="0.25">
      <c r="A333" t="s">
        <v>54</v>
      </c>
      <c r="B333" t="s">
        <v>6</v>
      </c>
      <c r="C333">
        <v>104</v>
      </c>
      <c r="D333" t="s">
        <v>126</v>
      </c>
      <c r="E333" t="s">
        <v>20</v>
      </c>
      <c r="F333" t="s">
        <v>536</v>
      </c>
      <c r="G333">
        <v>3</v>
      </c>
      <c r="H333">
        <f>VLOOKUP(F333,Const!$A$2:$B$23,2,FALSE)</f>
        <v>4</v>
      </c>
      <c r="I333">
        <f>IFERROR(VLOOKUP($J333,'Planned Dev'!$D$4:$Z$694,5+$H333,FALSE),0)</f>
        <v>0</v>
      </c>
      <c r="J333" t="str">
        <f t="shared" si="5"/>
        <v>APWORKS 2024.2 - PHASE 3: Google Drive - Split Process and show documents in queue</v>
      </c>
    </row>
    <row r="334" spans="1:10" x14ac:dyDescent="0.25">
      <c r="A334" t="s">
        <v>54</v>
      </c>
      <c r="B334" t="s">
        <v>6</v>
      </c>
      <c r="C334">
        <v>5</v>
      </c>
      <c r="D334" t="s">
        <v>12</v>
      </c>
      <c r="E334" t="s">
        <v>122</v>
      </c>
      <c r="F334" t="s">
        <v>536</v>
      </c>
      <c r="G334">
        <v>5</v>
      </c>
      <c r="H334">
        <f>VLOOKUP(F334,Const!$A$2:$B$23,2,FALSE)</f>
        <v>4</v>
      </c>
      <c r="I334">
        <f>IFERROR(VLOOKUP($J334,'Planned QA'!$D$4:$V$1390,5+H334,FALSE),0)</f>
        <v>0</v>
      </c>
      <c r="J334" t="str">
        <f t="shared" si="5"/>
        <v>APWORKS 2024.2 - PHASE 3: Project Overhead</v>
      </c>
    </row>
    <row r="335" spans="1:10" x14ac:dyDescent="0.25">
      <c r="A335" t="s">
        <v>54</v>
      </c>
      <c r="B335" t="s">
        <v>6</v>
      </c>
      <c r="C335">
        <v>21</v>
      </c>
      <c r="D335" t="s">
        <v>21</v>
      </c>
      <c r="E335" t="s">
        <v>2</v>
      </c>
      <c r="F335" t="s">
        <v>536</v>
      </c>
      <c r="G335">
        <v>20</v>
      </c>
      <c r="H335">
        <f>VLOOKUP(F335,Const!$A$2:$B$23,2,FALSE)</f>
        <v>4</v>
      </c>
      <c r="I335">
        <f>IFERROR(VLOOKUP($J335,'Planned Dev'!$D$4:$Z$694,5+$H335,FALSE),0)</f>
        <v>0</v>
      </c>
      <c r="J335" t="str">
        <f t="shared" si="5"/>
        <v>APWORKS 2024.2 - PHASE 3: Switch Company on Invoice</v>
      </c>
    </row>
    <row r="336" spans="1:10" x14ac:dyDescent="0.25">
      <c r="A336" t="s">
        <v>54</v>
      </c>
      <c r="B336" t="s">
        <v>6</v>
      </c>
      <c r="C336">
        <v>21</v>
      </c>
      <c r="D336" t="s">
        <v>21</v>
      </c>
      <c r="E336" t="s">
        <v>20</v>
      </c>
      <c r="F336" t="s">
        <v>536</v>
      </c>
      <c r="G336">
        <v>3</v>
      </c>
      <c r="H336">
        <f>VLOOKUP(F336,Const!$A$2:$B$23,2,FALSE)</f>
        <v>4</v>
      </c>
      <c r="I336">
        <f>IFERROR(VLOOKUP($J336,'Planned QA'!$D$4:$V$1390,5+H336,FALSE),0)</f>
        <v>0</v>
      </c>
      <c r="J336" t="str">
        <f t="shared" si="5"/>
        <v>APWORKS 2024.2 - PHASE 3: Switch Company on Invoice</v>
      </c>
    </row>
    <row r="337" spans="1:10" x14ac:dyDescent="0.25">
      <c r="A337" t="s">
        <v>54</v>
      </c>
      <c r="B337" t="s">
        <v>129</v>
      </c>
      <c r="C337">
        <v>10</v>
      </c>
      <c r="D337" t="s">
        <v>130</v>
      </c>
      <c r="E337" t="s">
        <v>18</v>
      </c>
      <c r="F337" t="s">
        <v>536</v>
      </c>
      <c r="G337">
        <v>8</v>
      </c>
      <c r="H337">
        <f>VLOOKUP(F337,Const!$A$2:$B$23,2,FALSE)</f>
        <v>4</v>
      </c>
      <c r="I337">
        <f>IFERROR(VLOOKUP($J337,'Planned BugFix'!$D$4:$V$1390,5+H337,FALSE),0)</f>
        <v>0</v>
      </c>
      <c r="J337" t="str">
        <f t="shared" si="5"/>
        <v>APWORKS 2024.2 - PHASE 4: Approve upto last level and auto post.</v>
      </c>
    </row>
    <row r="338" spans="1:10" x14ac:dyDescent="0.25">
      <c r="A338" t="s">
        <v>54</v>
      </c>
      <c r="B338" t="s">
        <v>129</v>
      </c>
      <c r="C338">
        <v>10</v>
      </c>
      <c r="D338" t="s">
        <v>130</v>
      </c>
      <c r="E338" t="s">
        <v>20</v>
      </c>
      <c r="F338" t="s">
        <v>536</v>
      </c>
      <c r="G338">
        <v>1</v>
      </c>
      <c r="H338">
        <f>VLOOKUP(F338,Const!$A$2:$B$23,2,FALSE)</f>
        <v>4</v>
      </c>
      <c r="I338">
        <f>IFERROR(VLOOKUP($J338,'Planned Dev'!$D$4:$Z$694,5+$H338,FALSE),0)</f>
        <v>0</v>
      </c>
      <c r="J338" t="str">
        <f t="shared" si="5"/>
        <v>APWORKS 2024.2 - PHASE 4: Approve upto last level and auto post.</v>
      </c>
    </row>
    <row r="339" spans="1:10" x14ac:dyDescent="0.25">
      <c r="A339" t="s">
        <v>54</v>
      </c>
      <c r="B339" t="s">
        <v>129</v>
      </c>
      <c r="C339">
        <v>13</v>
      </c>
      <c r="D339" t="s">
        <v>145</v>
      </c>
      <c r="E339" t="s">
        <v>8</v>
      </c>
      <c r="F339" t="s">
        <v>536</v>
      </c>
      <c r="G339">
        <v>1</v>
      </c>
      <c r="H339">
        <f>VLOOKUP(F339,Const!$A$2:$B$23,2,FALSE)</f>
        <v>4</v>
      </c>
      <c r="I339">
        <f>IFERROR(VLOOKUP($J339,'Planned QA'!$D$4:$V$1390,5+H339,FALSE),0)</f>
        <v>0</v>
      </c>
      <c r="J339" t="str">
        <f t="shared" si="5"/>
        <v>APWORKS 2024.2 - PHASE 4: EDI file updating and upload</v>
      </c>
    </row>
    <row r="340" spans="1:10" x14ac:dyDescent="0.25">
      <c r="A340" t="s">
        <v>54</v>
      </c>
      <c r="B340" t="s">
        <v>129</v>
      </c>
      <c r="C340">
        <v>13</v>
      </c>
      <c r="D340" t="s">
        <v>145</v>
      </c>
      <c r="E340" t="s">
        <v>18</v>
      </c>
      <c r="F340" t="s">
        <v>536</v>
      </c>
      <c r="G340">
        <v>11</v>
      </c>
      <c r="H340">
        <f>VLOOKUP(F340,Const!$A$2:$B$23,2,FALSE)</f>
        <v>4</v>
      </c>
      <c r="J340" t="str">
        <f t="shared" si="5"/>
        <v>APWORKS 2024.2 - PHASE 4: EDI file updating and upload</v>
      </c>
    </row>
    <row r="341" spans="1:10" x14ac:dyDescent="0.25">
      <c r="A341" t="s">
        <v>54</v>
      </c>
      <c r="B341" t="s">
        <v>129</v>
      </c>
      <c r="C341">
        <v>3</v>
      </c>
      <c r="D341" t="s">
        <v>146</v>
      </c>
      <c r="E341" t="s">
        <v>18</v>
      </c>
      <c r="F341" t="s">
        <v>536</v>
      </c>
      <c r="G341">
        <v>12</v>
      </c>
      <c r="H341">
        <f>VLOOKUP(F341,Const!$A$2:$B$23,2,FALSE)</f>
        <v>4</v>
      </c>
      <c r="I341">
        <f>IFERROR(VLOOKUP($J341,'Planned Dev'!$D$4:$Z$694,5+$H341,FALSE),0)</f>
        <v>0</v>
      </c>
      <c r="J341" t="str">
        <f t="shared" si="5"/>
        <v>APWORKS 2024.2 - PHASE 4: PDF based broadcast invoices - Invoice Scan</v>
      </c>
    </row>
    <row r="342" spans="1:10" x14ac:dyDescent="0.25">
      <c r="A342" t="s">
        <v>54</v>
      </c>
      <c r="B342" t="s">
        <v>129</v>
      </c>
      <c r="C342">
        <v>3</v>
      </c>
      <c r="D342" t="s">
        <v>146</v>
      </c>
      <c r="E342" t="s">
        <v>20</v>
      </c>
      <c r="F342" t="s">
        <v>536</v>
      </c>
      <c r="G342">
        <v>2</v>
      </c>
      <c r="H342">
        <f>VLOOKUP(F342,Const!$A$2:$B$23,2,FALSE)</f>
        <v>4</v>
      </c>
      <c r="I342">
        <f>IFERROR(VLOOKUP($J342,'Planned Dev'!$D$4:$Z$694,5+$H342,FALSE),0)</f>
        <v>0</v>
      </c>
      <c r="J342" t="str">
        <f t="shared" si="5"/>
        <v>APWORKS 2024.2 - PHASE 4: PDF based broadcast invoices - Invoice Scan</v>
      </c>
    </row>
    <row r="343" spans="1:10" x14ac:dyDescent="0.25">
      <c r="A343" t="s">
        <v>54</v>
      </c>
      <c r="B343" t="s">
        <v>129</v>
      </c>
      <c r="C343">
        <v>100</v>
      </c>
      <c r="D343" t="s">
        <v>148</v>
      </c>
      <c r="E343" t="s">
        <v>18</v>
      </c>
      <c r="F343" t="s">
        <v>536</v>
      </c>
      <c r="G343">
        <v>3</v>
      </c>
      <c r="H343">
        <f>VLOOKUP(F343,Const!$A$2:$B$23,2,FALSE)</f>
        <v>4</v>
      </c>
      <c r="I343">
        <f>IFERROR(VLOOKUP($J343,'Planned Dev'!$D$4:$Z$694,5+$H343,FALSE),0)</f>
        <v>0</v>
      </c>
      <c r="J343" t="str">
        <f t="shared" si="5"/>
        <v>APWORKS 2024.2 - PHASE 4: Production: Auto populate lines based PO during scanning</v>
      </c>
    </row>
    <row r="344" spans="1:10" x14ac:dyDescent="0.25">
      <c r="A344" t="s">
        <v>54</v>
      </c>
      <c r="B344" t="s">
        <v>129</v>
      </c>
      <c r="C344">
        <v>101</v>
      </c>
      <c r="D344" t="s">
        <v>147</v>
      </c>
      <c r="E344" t="s">
        <v>18</v>
      </c>
      <c r="F344" t="s">
        <v>536</v>
      </c>
      <c r="G344">
        <v>8</v>
      </c>
      <c r="H344">
        <f>VLOOKUP(F344,Const!$A$2:$B$23,2,FALSE)</f>
        <v>4</v>
      </c>
      <c r="J344" t="str">
        <f t="shared" si="5"/>
        <v>APWORKS 2024.2 - PHASE 4: Production: show keyvalue pairs for level2 mapping</v>
      </c>
    </row>
    <row r="345" spans="1:10" x14ac:dyDescent="0.25">
      <c r="A345" t="s">
        <v>54</v>
      </c>
      <c r="B345" t="s">
        <v>129</v>
      </c>
      <c r="C345">
        <v>0</v>
      </c>
      <c r="D345" t="s">
        <v>12</v>
      </c>
      <c r="E345" t="s">
        <v>122</v>
      </c>
      <c r="F345" t="s">
        <v>536</v>
      </c>
      <c r="G345">
        <v>6</v>
      </c>
      <c r="H345">
        <f>VLOOKUP(F345,Const!$A$2:$B$23,2,FALSE)</f>
        <v>4</v>
      </c>
      <c r="J345" t="str">
        <f t="shared" si="5"/>
        <v>APWORKS 2024.2 - PHASE 4: Project Overhead</v>
      </c>
    </row>
    <row r="346" spans="1:10" x14ac:dyDescent="0.25">
      <c r="A346" t="s">
        <v>54</v>
      </c>
      <c r="B346" t="s">
        <v>129</v>
      </c>
      <c r="C346">
        <v>12</v>
      </c>
      <c r="D346" t="s">
        <v>131</v>
      </c>
      <c r="E346" t="s">
        <v>2</v>
      </c>
      <c r="F346" t="s">
        <v>536</v>
      </c>
      <c r="G346">
        <v>1</v>
      </c>
      <c r="H346">
        <f>VLOOKUP(F346,Const!$A$2:$B$23,2,FALSE)</f>
        <v>4</v>
      </c>
      <c r="J346" t="str">
        <f t="shared" si="5"/>
        <v>APWORKS 2024.2 - PHASE 4: Stamp multiple approvers.</v>
      </c>
    </row>
    <row r="347" spans="1:10" x14ac:dyDescent="0.25">
      <c r="A347" t="s">
        <v>54</v>
      </c>
      <c r="B347" t="s">
        <v>129</v>
      </c>
      <c r="C347">
        <v>12</v>
      </c>
      <c r="D347" t="s">
        <v>131</v>
      </c>
      <c r="E347" t="s">
        <v>18</v>
      </c>
      <c r="F347" t="s">
        <v>536</v>
      </c>
      <c r="G347">
        <v>8</v>
      </c>
      <c r="H347">
        <f>VLOOKUP(F347,Const!$A$2:$B$23,2,FALSE)</f>
        <v>4</v>
      </c>
      <c r="J347" t="str">
        <f t="shared" si="5"/>
        <v>APWORKS 2024.2 - PHASE 4: Stamp multiple approvers.</v>
      </c>
    </row>
    <row r="348" spans="1:10" x14ac:dyDescent="0.25">
      <c r="A348" t="s">
        <v>54</v>
      </c>
      <c r="B348" t="s">
        <v>129</v>
      </c>
      <c r="C348">
        <v>12</v>
      </c>
      <c r="D348" t="s">
        <v>131</v>
      </c>
      <c r="E348" t="s">
        <v>20</v>
      </c>
      <c r="F348" t="s">
        <v>536</v>
      </c>
      <c r="G348">
        <v>1</v>
      </c>
      <c r="H348">
        <f>VLOOKUP(F348,Const!$A$2:$B$23,2,FALSE)</f>
        <v>4</v>
      </c>
      <c r="J348" t="str">
        <f t="shared" si="5"/>
        <v>APWORKS 2024.2 - PHASE 4: Stamp multiple approvers.</v>
      </c>
    </row>
    <row r="349" spans="1:10" x14ac:dyDescent="0.25">
      <c r="A349" t="s">
        <v>54</v>
      </c>
      <c r="B349" t="s">
        <v>584</v>
      </c>
      <c r="C349">
        <v>1</v>
      </c>
      <c r="D349" t="s">
        <v>14</v>
      </c>
      <c r="E349" t="s">
        <v>14</v>
      </c>
      <c r="F349" t="s">
        <v>537</v>
      </c>
      <c r="G349">
        <v>24</v>
      </c>
      <c r="H349">
        <f>VLOOKUP(F349,Const!$A$2:$B$23,2,FALSE)</f>
        <v>5</v>
      </c>
      <c r="I349">
        <f>IFERROR(VLOOKUP($J349,'Planned Dev'!$D$4:$Z$694,5+$H349,FALSE),0)</f>
        <v>0</v>
      </c>
      <c r="J349" t="str">
        <f t="shared" si="5"/>
        <v>AD-0001: Meetings</v>
      </c>
    </row>
    <row r="350" spans="1:10" x14ac:dyDescent="0.25">
      <c r="A350" t="s">
        <v>54</v>
      </c>
      <c r="B350" t="s">
        <v>579</v>
      </c>
      <c r="C350" t="s">
        <v>103</v>
      </c>
      <c r="D350" t="s">
        <v>104</v>
      </c>
      <c r="E350" t="s">
        <v>84</v>
      </c>
      <c r="F350" t="s">
        <v>537</v>
      </c>
      <c r="G350">
        <v>8</v>
      </c>
      <c r="H350">
        <f>VLOOKUP(F350,Const!$A$2:$B$23,2,FALSE)</f>
        <v>5</v>
      </c>
      <c r="J350" t="str">
        <f t="shared" si="5"/>
        <v>AP WORKFLOW: National Gazetted Holidays</v>
      </c>
    </row>
    <row r="351" spans="1:10" x14ac:dyDescent="0.25">
      <c r="A351" t="s">
        <v>54</v>
      </c>
      <c r="B351" t="s">
        <v>579</v>
      </c>
      <c r="C351" t="s">
        <v>2</v>
      </c>
      <c r="D351" t="s">
        <v>3</v>
      </c>
      <c r="E351" t="s">
        <v>2</v>
      </c>
      <c r="F351" t="s">
        <v>537</v>
      </c>
      <c r="G351">
        <v>14</v>
      </c>
      <c r="H351">
        <f>VLOOKUP(F351,Const!$A$2:$B$23,2,FALSE)</f>
        <v>5</v>
      </c>
      <c r="J351" t="str">
        <f t="shared" si="5"/>
        <v>AP WORKFLOW: Regular bug fixing activity</v>
      </c>
    </row>
    <row r="352" spans="1:10" x14ac:dyDescent="0.25">
      <c r="A352" t="s">
        <v>54</v>
      </c>
      <c r="B352" t="s">
        <v>129</v>
      </c>
      <c r="C352">
        <v>105</v>
      </c>
      <c r="D352" t="s">
        <v>155</v>
      </c>
      <c r="E352" t="s">
        <v>18</v>
      </c>
      <c r="F352" t="s">
        <v>537</v>
      </c>
      <c r="G352">
        <v>6</v>
      </c>
      <c r="H352">
        <f>VLOOKUP(F352,Const!$A$2:$B$23,2,FALSE)</f>
        <v>5</v>
      </c>
      <c r="J352" t="str">
        <f t="shared" si="5"/>
        <v>APWORKS 2024.2 - PHASE 4: PDF based broadcast invoices - Import / Export lines</v>
      </c>
    </row>
    <row r="353" spans="1:10" x14ac:dyDescent="0.25">
      <c r="A353" t="s">
        <v>54</v>
      </c>
      <c r="B353" t="s">
        <v>129</v>
      </c>
      <c r="C353">
        <v>3</v>
      </c>
      <c r="D353" t="s">
        <v>146</v>
      </c>
      <c r="E353" t="s">
        <v>18</v>
      </c>
      <c r="F353" t="s">
        <v>537</v>
      </c>
      <c r="G353">
        <v>40</v>
      </c>
      <c r="H353">
        <f>VLOOKUP(F353,Const!$A$2:$B$23,2,FALSE)</f>
        <v>5</v>
      </c>
      <c r="J353" t="str">
        <f t="shared" si="5"/>
        <v>APWORKS 2024.2 - PHASE 4: PDF based broadcast invoices - Invoice Scan</v>
      </c>
    </row>
    <row r="354" spans="1:10" x14ac:dyDescent="0.25">
      <c r="A354" t="s">
        <v>54</v>
      </c>
      <c r="B354" t="s">
        <v>129</v>
      </c>
      <c r="C354">
        <v>4</v>
      </c>
      <c r="D354" t="s">
        <v>587</v>
      </c>
      <c r="E354" t="s">
        <v>18</v>
      </c>
      <c r="F354" t="s">
        <v>537</v>
      </c>
      <c r="G354">
        <v>4</v>
      </c>
      <c r="H354">
        <f>VLOOKUP(F354,Const!$A$2:$B$23,2,FALSE)</f>
        <v>5</v>
      </c>
      <c r="J354" t="str">
        <f t="shared" si="5"/>
        <v>APWORKS 2024.2 - PHASE 4: PDF based broadcast invoices - Model List</v>
      </c>
    </row>
    <row r="355" spans="1:10" x14ac:dyDescent="0.25">
      <c r="A355" t="s">
        <v>54</v>
      </c>
      <c r="B355" t="s">
        <v>129</v>
      </c>
      <c r="C355">
        <v>0</v>
      </c>
      <c r="D355" t="s">
        <v>12</v>
      </c>
      <c r="E355" t="s">
        <v>8</v>
      </c>
      <c r="F355" t="s">
        <v>537</v>
      </c>
      <c r="G355">
        <v>1.5</v>
      </c>
      <c r="H355">
        <f>VLOOKUP(F355,Const!$A$2:$B$23,2,FALSE)</f>
        <v>5</v>
      </c>
      <c r="J355" t="str">
        <f t="shared" si="5"/>
        <v>APWORKS 2024.2 - PHASE 4: Project Overhead</v>
      </c>
    </row>
    <row r="356" spans="1:10" x14ac:dyDescent="0.25">
      <c r="A356" t="s">
        <v>54</v>
      </c>
      <c r="B356" t="s">
        <v>129</v>
      </c>
      <c r="C356">
        <v>0</v>
      </c>
      <c r="D356" t="s">
        <v>12</v>
      </c>
      <c r="E356" t="s">
        <v>13</v>
      </c>
      <c r="F356" t="s">
        <v>537</v>
      </c>
      <c r="G356">
        <v>3</v>
      </c>
      <c r="H356">
        <f>VLOOKUP(F356,Const!$A$2:$B$23,2,FALSE)</f>
        <v>5</v>
      </c>
      <c r="J356" t="str">
        <f t="shared" si="5"/>
        <v>APWORKS 2024.2 - PHASE 4: Project Overhead</v>
      </c>
    </row>
    <row r="357" spans="1:10" x14ac:dyDescent="0.25">
      <c r="A357" t="s">
        <v>54</v>
      </c>
      <c r="B357" t="s">
        <v>129</v>
      </c>
      <c r="C357">
        <v>0</v>
      </c>
      <c r="D357" t="s">
        <v>12</v>
      </c>
      <c r="E357" t="s">
        <v>14</v>
      </c>
      <c r="F357" t="s">
        <v>537</v>
      </c>
      <c r="G357">
        <v>5</v>
      </c>
      <c r="H357">
        <f>VLOOKUP(F357,Const!$A$2:$B$23,2,FALSE)</f>
        <v>5</v>
      </c>
      <c r="J357" t="str">
        <f t="shared" si="5"/>
        <v>APWORKS 2024.2 - PHASE 4: Project Overhead</v>
      </c>
    </row>
    <row r="358" spans="1:10" x14ac:dyDescent="0.25">
      <c r="A358" t="s">
        <v>54</v>
      </c>
      <c r="B358" t="s">
        <v>129</v>
      </c>
      <c r="C358">
        <v>0</v>
      </c>
      <c r="D358" t="s">
        <v>12</v>
      </c>
      <c r="E358" t="s">
        <v>122</v>
      </c>
      <c r="F358" t="s">
        <v>537</v>
      </c>
      <c r="G358">
        <v>5</v>
      </c>
      <c r="H358">
        <f>VLOOKUP(F358,Const!$A$2:$B$23,2,FALSE)</f>
        <v>5</v>
      </c>
      <c r="J358" t="str">
        <f t="shared" si="5"/>
        <v>APWORKS 2024.2 - PHASE 4: Project Overhead</v>
      </c>
    </row>
    <row r="359" spans="1:10" x14ac:dyDescent="0.25">
      <c r="A359" t="s">
        <v>55</v>
      </c>
      <c r="B359" t="s">
        <v>584</v>
      </c>
      <c r="C359" t="s">
        <v>56</v>
      </c>
      <c r="D359" t="s">
        <v>35</v>
      </c>
      <c r="E359" t="s">
        <v>14</v>
      </c>
      <c r="F359" t="s">
        <v>533</v>
      </c>
      <c r="G359">
        <v>1</v>
      </c>
      <c r="H359">
        <f>VLOOKUP(F359,Const!$A$2:$B$23,2,FALSE)</f>
        <v>1</v>
      </c>
      <c r="J359" t="str">
        <f t="shared" si="5"/>
        <v>AD-0001: Time</v>
      </c>
    </row>
    <row r="360" spans="1:10" x14ac:dyDescent="0.25">
      <c r="A360" t="s">
        <v>55</v>
      </c>
      <c r="B360" t="s">
        <v>584</v>
      </c>
      <c r="C360" t="s">
        <v>56</v>
      </c>
      <c r="D360" t="s">
        <v>35</v>
      </c>
      <c r="E360" t="s">
        <v>591</v>
      </c>
      <c r="F360" t="s">
        <v>533</v>
      </c>
      <c r="G360">
        <v>17.5</v>
      </c>
      <c r="H360">
        <f>VLOOKUP(F360,Const!$A$2:$B$23,2,FALSE)</f>
        <v>1</v>
      </c>
      <c r="J360" t="str">
        <f t="shared" si="5"/>
        <v>AD-0001: Time</v>
      </c>
    </row>
    <row r="361" spans="1:10" x14ac:dyDescent="0.25">
      <c r="A361" t="s">
        <v>55</v>
      </c>
      <c r="B361" t="s">
        <v>6</v>
      </c>
      <c r="C361">
        <v>3</v>
      </c>
      <c r="D361" t="s">
        <v>9</v>
      </c>
      <c r="E361" t="s">
        <v>57</v>
      </c>
      <c r="F361" t="s">
        <v>533</v>
      </c>
      <c r="G361">
        <v>8</v>
      </c>
      <c r="H361">
        <f>VLOOKUP(F361,Const!$A$2:$B$23,2,FALSE)</f>
        <v>1</v>
      </c>
      <c r="J361" t="str">
        <f t="shared" si="5"/>
        <v>APWORKS 2024.2 - PHASE 3: Ability to assign Employees to Roles by Media type and by Client</v>
      </c>
    </row>
    <row r="362" spans="1:10" x14ac:dyDescent="0.25">
      <c r="A362" t="s">
        <v>55</v>
      </c>
      <c r="B362" t="s">
        <v>6</v>
      </c>
      <c r="C362">
        <v>2</v>
      </c>
      <c r="D362" t="s">
        <v>69</v>
      </c>
      <c r="E362" t="s">
        <v>57</v>
      </c>
      <c r="F362" t="s">
        <v>533</v>
      </c>
      <c r="G362">
        <v>8</v>
      </c>
      <c r="H362">
        <f>VLOOKUP(F362,Const!$A$2:$B$23,2,FALSE)</f>
        <v>1</v>
      </c>
      <c r="J362" t="str">
        <f t="shared" si="5"/>
        <v>APWORKS 2024.2 - PHASE 3: Add Media Type/Service type/Roles</v>
      </c>
    </row>
    <row r="363" spans="1:10" x14ac:dyDescent="0.25">
      <c r="A363" t="s">
        <v>55</v>
      </c>
      <c r="B363" t="s">
        <v>6</v>
      </c>
      <c r="C363">
        <v>4</v>
      </c>
      <c r="D363" t="s">
        <v>11</v>
      </c>
      <c r="E363" t="s">
        <v>57</v>
      </c>
      <c r="F363" t="s">
        <v>533</v>
      </c>
      <c r="G363">
        <v>11</v>
      </c>
      <c r="H363">
        <f>VLOOKUP(F363,Const!$A$2:$B$23,2,FALSE)</f>
        <v>1</v>
      </c>
      <c r="J363" t="str">
        <f t="shared" si="5"/>
        <v>APWORKS 2024.2 - PHASE 3: Google Drive integration. (Setup and Integration development)</v>
      </c>
    </row>
    <row r="364" spans="1:10" x14ac:dyDescent="0.25">
      <c r="A364" t="s">
        <v>55</v>
      </c>
      <c r="B364" t="s">
        <v>6</v>
      </c>
      <c r="C364">
        <v>5</v>
      </c>
      <c r="D364" t="s">
        <v>12</v>
      </c>
      <c r="E364" t="s">
        <v>8</v>
      </c>
      <c r="F364" t="s">
        <v>533</v>
      </c>
      <c r="G364">
        <v>8</v>
      </c>
      <c r="H364">
        <f>VLOOKUP(F364,Const!$A$2:$B$23,2,FALSE)</f>
        <v>1</v>
      </c>
      <c r="J364" t="str">
        <f t="shared" si="5"/>
        <v>APWORKS 2024.2 - PHASE 3: Project Overhead</v>
      </c>
    </row>
    <row r="365" spans="1:10" x14ac:dyDescent="0.25">
      <c r="A365" t="s">
        <v>55</v>
      </c>
      <c r="B365" t="s">
        <v>588</v>
      </c>
      <c r="C365" t="s">
        <v>30</v>
      </c>
      <c r="D365" t="s">
        <v>31</v>
      </c>
      <c r="E365" t="s">
        <v>591</v>
      </c>
      <c r="F365" t="s">
        <v>533</v>
      </c>
      <c r="G365">
        <v>9.8000000000000007</v>
      </c>
      <c r="H365">
        <f>VLOOKUP(F365,Const!$A$2:$B$23,2,FALSE)</f>
        <v>1</v>
      </c>
      <c r="J365" t="str">
        <f t="shared" si="5"/>
        <v>NEXELUS 13.0: Session with US team</v>
      </c>
    </row>
    <row r="366" spans="1:10" x14ac:dyDescent="0.25">
      <c r="A366" t="s">
        <v>55</v>
      </c>
      <c r="B366" t="s">
        <v>580</v>
      </c>
      <c r="C366" t="s">
        <v>38</v>
      </c>
      <c r="D366" t="s">
        <v>38</v>
      </c>
      <c r="E366" t="s">
        <v>591</v>
      </c>
      <c r="F366" t="s">
        <v>533</v>
      </c>
      <c r="G366">
        <v>6.5</v>
      </c>
      <c r="H366">
        <f>VLOOKUP(F366,Const!$A$2:$B$23,2,FALSE)</f>
        <v>1</v>
      </c>
      <c r="J366" t="str">
        <f t="shared" si="5"/>
        <v>NEXELUS 2024.2: Client Items</v>
      </c>
    </row>
    <row r="367" spans="1:10" x14ac:dyDescent="0.25">
      <c r="A367" t="s">
        <v>55</v>
      </c>
      <c r="B367" t="s">
        <v>580</v>
      </c>
      <c r="C367" t="s">
        <v>524</v>
      </c>
      <c r="D367" t="s">
        <v>45</v>
      </c>
      <c r="E367" t="s">
        <v>591</v>
      </c>
      <c r="F367" t="s">
        <v>533</v>
      </c>
      <c r="G367">
        <v>30.5</v>
      </c>
      <c r="H367">
        <f>VLOOKUP(F367,Const!$A$2:$B$23,2,FALSE)</f>
        <v>1</v>
      </c>
      <c r="J367" t="str">
        <f t="shared" si="5"/>
        <v>NEXELUS 2024.2: Development of new project/assignment/task</v>
      </c>
    </row>
    <row r="368" spans="1:10" x14ac:dyDescent="0.25">
      <c r="A368" t="s">
        <v>55</v>
      </c>
      <c r="B368" t="s">
        <v>580</v>
      </c>
      <c r="C368" t="s">
        <v>29</v>
      </c>
      <c r="D368" t="s">
        <v>46</v>
      </c>
      <c r="E368" t="s">
        <v>591</v>
      </c>
      <c r="F368" t="s">
        <v>533</v>
      </c>
      <c r="G368">
        <v>7.1</v>
      </c>
      <c r="H368">
        <f>VLOOKUP(F368,Const!$A$2:$B$23,2,FALSE)</f>
        <v>1</v>
      </c>
      <c r="J368" t="str">
        <f t="shared" si="5"/>
        <v>NEXELUS 2024.2: Internal Meetings</v>
      </c>
    </row>
    <row r="369" spans="1:10" x14ac:dyDescent="0.25">
      <c r="A369" t="s">
        <v>55</v>
      </c>
      <c r="B369" t="s">
        <v>580</v>
      </c>
      <c r="C369" t="s">
        <v>27</v>
      </c>
      <c r="D369" t="s">
        <v>28</v>
      </c>
      <c r="E369" t="s">
        <v>591</v>
      </c>
      <c r="F369" t="s">
        <v>533</v>
      </c>
      <c r="G369">
        <v>3</v>
      </c>
      <c r="H369">
        <f>VLOOKUP(F369,Const!$A$2:$B$23,2,FALSE)</f>
        <v>1</v>
      </c>
      <c r="J369" t="str">
        <f t="shared" si="5"/>
        <v>NEXELUS 2024.2: Meetings, mails, communication, TFS, Interviews</v>
      </c>
    </row>
    <row r="370" spans="1:10" x14ac:dyDescent="0.25">
      <c r="A370" t="s">
        <v>55</v>
      </c>
      <c r="B370" t="s">
        <v>580</v>
      </c>
      <c r="C370" t="s">
        <v>2</v>
      </c>
      <c r="D370" t="s">
        <v>3</v>
      </c>
      <c r="E370" t="s">
        <v>591</v>
      </c>
      <c r="F370" t="s">
        <v>533</v>
      </c>
      <c r="G370">
        <v>1.5</v>
      </c>
      <c r="H370">
        <f>VLOOKUP(F370,Const!$A$2:$B$23,2,FALSE)</f>
        <v>1</v>
      </c>
      <c r="J370" t="str">
        <f t="shared" si="5"/>
        <v>NEXELUS 2024.2: Regular bug fixing activity</v>
      </c>
    </row>
    <row r="371" spans="1:10" x14ac:dyDescent="0.25">
      <c r="A371" t="s">
        <v>55</v>
      </c>
      <c r="B371" t="s">
        <v>580</v>
      </c>
      <c r="C371" t="s">
        <v>37</v>
      </c>
      <c r="D371" t="s">
        <v>37</v>
      </c>
      <c r="E371" t="s">
        <v>591</v>
      </c>
      <c r="F371" t="s">
        <v>533</v>
      </c>
      <c r="G371">
        <v>2.5</v>
      </c>
      <c r="H371">
        <f>VLOOKUP(F371,Const!$A$2:$B$23,2,FALSE)</f>
        <v>1</v>
      </c>
      <c r="J371" t="str">
        <f t="shared" si="5"/>
        <v>NEXELUS 2024.2: Support Items</v>
      </c>
    </row>
    <row r="372" spans="1:10" x14ac:dyDescent="0.25">
      <c r="A372" t="s">
        <v>55</v>
      </c>
      <c r="B372" t="s">
        <v>580</v>
      </c>
      <c r="C372" t="s">
        <v>32</v>
      </c>
      <c r="D372" t="s">
        <v>33</v>
      </c>
      <c r="E372" t="s">
        <v>591</v>
      </c>
      <c r="F372" t="s">
        <v>533</v>
      </c>
      <c r="G372">
        <v>6.5</v>
      </c>
      <c r="H372">
        <f>VLOOKUP(F372,Const!$A$2:$B$23,2,FALSE)</f>
        <v>1</v>
      </c>
      <c r="J372" t="str">
        <f t="shared" si="5"/>
        <v>NEXELUS 2024.2: Time Off - Un Planned</v>
      </c>
    </row>
    <row r="373" spans="1:10" x14ac:dyDescent="0.25">
      <c r="A373" t="s">
        <v>55</v>
      </c>
      <c r="B373" t="s">
        <v>581</v>
      </c>
      <c r="C373" t="s">
        <v>29</v>
      </c>
      <c r="D373" t="s">
        <v>46</v>
      </c>
      <c r="E373" t="s">
        <v>14</v>
      </c>
      <c r="F373" t="s">
        <v>533</v>
      </c>
      <c r="G373">
        <v>2.5</v>
      </c>
      <c r="H373">
        <f>VLOOKUP(F373,Const!$A$2:$B$23,2,FALSE)</f>
        <v>1</v>
      </c>
      <c r="J373" t="str">
        <f t="shared" si="5"/>
        <v>PR-0013: Internal Meetings</v>
      </c>
    </row>
    <row r="374" spans="1:10" x14ac:dyDescent="0.25">
      <c r="A374" t="s">
        <v>55</v>
      </c>
      <c r="B374" t="s">
        <v>581</v>
      </c>
      <c r="C374" t="s">
        <v>30</v>
      </c>
      <c r="D374" t="s">
        <v>31</v>
      </c>
      <c r="E374" t="s">
        <v>38</v>
      </c>
      <c r="F374" t="s">
        <v>533</v>
      </c>
      <c r="G374">
        <v>2.4</v>
      </c>
      <c r="H374">
        <f>VLOOKUP(F374,Const!$A$2:$B$23,2,FALSE)</f>
        <v>1</v>
      </c>
      <c r="J374" t="str">
        <f t="shared" si="5"/>
        <v>PR-0013: Session with US team</v>
      </c>
    </row>
    <row r="375" spans="1:10" x14ac:dyDescent="0.25">
      <c r="A375" t="s">
        <v>55</v>
      </c>
      <c r="B375" t="s">
        <v>581</v>
      </c>
      <c r="C375" t="s">
        <v>105</v>
      </c>
      <c r="D375" t="s">
        <v>106</v>
      </c>
      <c r="E375" t="s">
        <v>84</v>
      </c>
      <c r="F375" t="s">
        <v>533</v>
      </c>
      <c r="G375">
        <v>16</v>
      </c>
      <c r="H375">
        <f>VLOOKUP(F375,Const!$A$2:$B$23,2,FALSE)</f>
        <v>1</v>
      </c>
      <c r="J375" t="str">
        <f t="shared" si="5"/>
        <v>PR-0013: Time Off - Planned</v>
      </c>
    </row>
    <row r="376" spans="1:10" x14ac:dyDescent="0.25">
      <c r="A376" t="s">
        <v>55</v>
      </c>
      <c r="B376" t="s">
        <v>583</v>
      </c>
      <c r="C376" t="s">
        <v>56</v>
      </c>
      <c r="D376" t="s">
        <v>35</v>
      </c>
      <c r="E376" t="s">
        <v>38</v>
      </c>
      <c r="F376" t="s">
        <v>533</v>
      </c>
      <c r="G376">
        <v>16</v>
      </c>
      <c r="H376">
        <f>VLOOKUP(F376,Const!$A$2:$B$23,2,FALSE)</f>
        <v>1</v>
      </c>
      <c r="J376" t="str">
        <f t="shared" si="5"/>
        <v>Support and Maintenance: Time</v>
      </c>
    </row>
    <row r="377" spans="1:10" x14ac:dyDescent="0.25">
      <c r="A377" t="s">
        <v>55</v>
      </c>
      <c r="B377" t="s">
        <v>584</v>
      </c>
      <c r="C377" t="s">
        <v>56</v>
      </c>
      <c r="D377" t="s">
        <v>35</v>
      </c>
      <c r="E377" t="s">
        <v>64</v>
      </c>
      <c r="F377" t="s">
        <v>534</v>
      </c>
      <c r="G377">
        <v>3</v>
      </c>
      <c r="H377">
        <f>VLOOKUP(F377,Const!$A$2:$B$23,2,FALSE)</f>
        <v>2</v>
      </c>
      <c r="J377" t="str">
        <f t="shared" si="5"/>
        <v>AD-0001: Time</v>
      </c>
    </row>
    <row r="378" spans="1:10" x14ac:dyDescent="0.25">
      <c r="A378" t="s">
        <v>55</v>
      </c>
      <c r="B378" t="s">
        <v>584</v>
      </c>
      <c r="C378" t="s">
        <v>56</v>
      </c>
      <c r="D378" t="s">
        <v>35</v>
      </c>
      <c r="E378" t="s">
        <v>84</v>
      </c>
      <c r="F378" t="s">
        <v>534</v>
      </c>
      <c r="G378">
        <v>8</v>
      </c>
      <c r="H378">
        <f>VLOOKUP(F378,Const!$A$2:$B$23,2,FALSE)</f>
        <v>2</v>
      </c>
      <c r="J378" t="str">
        <f t="shared" si="5"/>
        <v>AD-0001: Time</v>
      </c>
    </row>
    <row r="379" spans="1:10" x14ac:dyDescent="0.25">
      <c r="A379" t="s">
        <v>55</v>
      </c>
      <c r="B379" t="s">
        <v>584</v>
      </c>
      <c r="C379" t="s">
        <v>56</v>
      </c>
      <c r="D379" t="s">
        <v>35</v>
      </c>
      <c r="E379" t="s">
        <v>14</v>
      </c>
      <c r="F379" t="s">
        <v>534</v>
      </c>
      <c r="G379">
        <v>24.85</v>
      </c>
      <c r="H379">
        <f>VLOOKUP(F379,Const!$A$2:$B$23,2,FALSE)</f>
        <v>2</v>
      </c>
      <c r="J379" t="str">
        <f t="shared" si="5"/>
        <v>AD-0001: Time</v>
      </c>
    </row>
    <row r="380" spans="1:10" x14ac:dyDescent="0.25">
      <c r="A380" t="s">
        <v>55</v>
      </c>
      <c r="B380" t="s">
        <v>584</v>
      </c>
      <c r="C380" t="s">
        <v>56</v>
      </c>
      <c r="D380" t="s">
        <v>35</v>
      </c>
      <c r="E380" t="s">
        <v>15</v>
      </c>
      <c r="F380" t="s">
        <v>534</v>
      </c>
      <c r="G380">
        <v>3.5</v>
      </c>
      <c r="H380">
        <f>VLOOKUP(F380,Const!$A$2:$B$23,2,FALSE)</f>
        <v>2</v>
      </c>
      <c r="J380" t="str">
        <f t="shared" si="5"/>
        <v>AD-0001: Time</v>
      </c>
    </row>
    <row r="381" spans="1:10" x14ac:dyDescent="0.25">
      <c r="A381" t="s">
        <v>55</v>
      </c>
      <c r="B381" t="s">
        <v>6</v>
      </c>
      <c r="C381">
        <v>4</v>
      </c>
      <c r="D381" t="s">
        <v>11</v>
      </c>
      <c r="E381" t="s">
        <v>57</v>
      </c>
      <c r="F381" t="s">
        <v>534</v>
      </c>
      <c r="G381">
        <v>15</v>
      </c>
      <c r="H381">
        <f>VLOOKUP(F381,Const!$A$2:$B$23,2,FALSE)</f>
        <v>2</v>
      </c>
      <c r="J381" t="str">
        <f t="shared" si="5"/>
        <v>APWORKS 2024.2 - PHASE 3: Google Drive integration. (Setup and Integration development)</v>
      </c>
    </row>
    <row r="382" spans="1:10" x14ac:dyDescent="0.25">
      <c r="A382" t="s">
        <v>55</v>
      </c>
      <c r="B382" t="s">
        <v>582</v>
      </c>
      <c r="C382" t="s">
        <v>116</v>
      </c>
      <c r="D382" t="s">
        <v>117</v>
      </c>
      <c r="E382" t="s">
        <v>57</v>
      </c>
      <c r="F382" t="s">
        <v>534</v>
      </c>
      <c r="G382">
        <v>18.5</v>
      </c>
      <c r="H382">
        <f>VLOOKUP(F382,Const!$A$2:$B$23,2,FALSE)</f>
        <v>2</v>
      </c>
      <c r="I382">
        <f>IFERROR(VLOOKUP($J382,'Planned BugFix'!$D$4:$V$1390,5+H382,FALSE),0)</f>
        <v>0</v>
      </c>
      <c r="J382" t="str">
        <f t="shared" si="5"/>
        <v>APWORKS PHASE2: Requirement Specifications document writing</v>
      </c>
    </row>
    <row r="383" spans="1:10" x14ac:dyDescent="0.25">
      <c r="A383" t="s">
        <v>55</v>
      </c>
      <c r="B383" t="s">
        <v>580</v>
      </c>
      <c r="C383" t="s">
        <v>75</v>
      </c>
      <c r="D383" t="s">
        <v>76</v>
      </c>
      <c r="E383" t="s">
        <v>57</v>
      </c>
      <c r="F383" t="s">
        <v>534</v>
      </c>
      <c r="G383">
        <v>17</v>
      </c>
      <c r="H383">
        <f>VLOOKUP(F383,Const!$A$2:$B$23,2,FALSE)</f>
        <v>2</v>
      </c>
      <c r="I383">
        <f>IFERROR(VLOOKUP($J383,'Planned BugFix'!$D$4:$V$1390,5+H383,FALSE),0)</f>
        <v>0</v>
      </c>
      <c r="J383" t="str">
        <f t="shared" si="5"/>
        <v>NEXELUS 2024.2: Document review/understanding Requirement Specifications</v>
      </c>
    </row>
    <row r="384" spans="1:10" x14ac:dyDescent="0.25">
      <c r="A384" t="s">
        <v>55</v>
      </c>
      <c r="B384" t="s">
        <v>580</v>
      </c>
      <c r="C384" t="s">
        <v>116</v>
      </c>
      <c r="D384" t="s">
        <v>117</v>
      </c>
      <c r="E384" t="s">
        <v>57</v>
      </c>
      <c r="F384" t="s">
        <v>534</v>
      </c>
      <c r="G384">
        <v>9</v>
      </c>
      <c r="H384">
        <f>VLOOKUP(F384,Const!$A$2:$B$23,2,FALSE)</f>
        <v>2</v>
      </c>
      <c r="J384" t="str">
        <f t="shared" si="5"/>
        <v>NEXELUS 2024.2: Requirement Specifications document writing</v>
      </c>
    </row>
    <row r="385" spans="1:10" x14ac:dyDescent="0.25">
      <c r="A385" t="s">
        <v>55</v>
      </c>
      <c r="B385" t="s">
        <v>580</v>
      </c>
      <c r="C385" t="s">
        <v>37</v>
      </c>
      <c r="D385" t="s">
        <v>37</v>
      </c>
      <c r="E385" t="s">
        <v>8</v>
      </c>
      <c r="F385" t="s">
        <v>534</v>
      </c>
      <c r="G385">
        <v>4</v>
      </c>
      <c r="H385">
        <f>VLOOKUP(F385,Const!$A$2:$B$23,2,FALSE)</f>
        <v>2</v>
      </c>
      <c r="J385" t="str">
        <f t="shared" si="5"/>
        <v>NEXELUS 2024.2: Support Items</v>
      </c>
    </row>
    <row r="386" spans="1:10" x14ac:dyDescent="0.25">
      <c r="A386" t="s">
        <v>55</v>
      </c>
      <c r="B386" t="s">
        <v>581</v>
      </c>
      <c r="C386" t="s">
        <v>30</v>
      </c>
      <c r="D386" t="s">
        <v>31</v>
      </c>
      <c r="E386" t="s">
        <v>38</v>
      </c>
      <c r="F386" t="s">
        <v>534</v>
      </c>
      <c r="G386">
        <v>18.5</v>
      </c>
      <c r="H386">
        <f>VLOOKUP(F386,Const!$A$2:$B$23,2,FALSE)</f>
        <v>2</v>
      </c>
      <c r="J386" t="str">
        <f t="shared" si="5"/>
        <v>PR-0013: Session with US team</v>
      </c>
    </row>
    <row r="387" spans="1:10" x14ac:dyDescent="0.25">
      <c r="A387" t="s">
        <v>55</v>
      </c>
      <c r="B387" t="s">
        <v>581</v>
      </c>
      <c r="C387" t="s">
        <v>30</v>
      </c>
      <c r="D387" t="s">
        <v>31</v>
      </c>
      <c r="E387" t="s">
        <v>14</v>
      </c>
      <c r="F387" t="s">
        <v>534</v>
      </c>
      <c r="G387">
        <v>5.5</v>
      </c>
      <c r="H387">
        <f>VLOOKUP(F387,Const!$A$2:$B$23,2,FALSE)</f>
        <v>2</v>
      </c>
      <c r="I387">
        <f>IFERROR(VLOOKUP($J387,'Planned BugFix'!$D$4:$V$1390,5+H387,FALSE),0)</f>
        <v>0</v>
      </c>
      <c r="J387" t="str">
        <f t="shared" ref="J387:J450" si="6">CONCATENATE(TRIM(B387),": ",D387)</f>
        <v>PR-0013: Session with US team</v>
      </c>
    </row>
    <row r="388" spans="1:10" x14ac:dyDescent="0.25">
      <c r="A388" t="s">
        <v>55</v>
      </c>
      <c r="B388" t="s">
        <v>583</v>
      </c>
      <c r="C388" t="s">
        <v>56</v>
      </c>
      <c r="D388" t="s">
        <v>35</v>
      </c>
      <c r="E388" t="s">
        <v>38</v>
      </c>
      <c r="F388" t="s">
        <v>534</v>
      </c>
      <c r="G388">
        <v>18</v>
      </c>
      <c r="H388">
        <f>VLOOKUP(F388,Const!$A$2:$B$23,2,FALSE)</f>
        <v>2</v>
      </c>
      <c r="I388">
        <f>IFERROR(VLOOKUP($J388,'Planned BugFix'!$D$4:$V$1390,5+H388,FALSE),0)</f>
        <v>0</v>
      </c>
      <c r="J388" t="str">
        <f t="shared" si="6"/>
        <v>Support and Maintenance: Time</v>
      </c>
    </row>
    <row r="389" spans="1:10" x14ac:dyDescent="0.25">
      <c r="A389" t="s">
        <v>55</v>
      </c>
      <c r="B389" t="s">
        <v>584</v>
      </c>
      <c r="C389" t="s">
        <v>56</v>
      </c>
      <c r="D389" t="s">
        <v>35</v>
      </c>
      <c r="E389" t="s">
        <v>14</v>
      </c>
      <c r="F389" t="s">
        <v>535</v>
      </c>
      <c r="G389">
        <v>22.5</v>
      </c>
      <c r="H389">
        <f>VLOOKUP(F389,Const!$A$2:$B$23,2,FALSE)</f>
        <v>3</v>
      </c>
      <c r="I389">
        <f>IFERROR(VLOOKUP($J389,'Planned BugFix'!$D$4:$V$1390,5+H389,FALSE),0)</f>
        <v>0</v>
      </c>
      <c r="J389" t="str">
        <f t="shared" si="6"/>
        <v>AD-0001: Time</v>
      </c>
    </row>
    <row r="390" spans="1:10" x14ac:dyDescent="0.25">
      <c r="A390" t="s">
        <v>55</v>
      </c>
      <c r="B390" t="s">
        <v>6</v>
      </c>
      <c r="C390">
        <v>5</v>
      </c>
      <c r="D390" t="s">
        <v>12</v>
      </c>
      <c r="E390" t="s">
        <v>14</v>
      </c>
      <c r="F390" t="s">
        <v>535</v>
      </c>
      <c r="G390">
        <v>6</v>
      </c>
      <c r="H390">
        <f>VLOOKUP(F390,Const!$A$2:$B$23,2,FALSE)</f>
        <v>3</v>
      </c>
      <c r="I390">
        <f>IFERROR(VLOOKUP($J390,'Planned BugFix'!$D$4:$V$1390,5+H390,FALSE),0)</f>
        <v>0</v>
      </c>
      <c r="J390" t="str">
        <f t="shared" si="6"/>
        <v>APWORKS 2024.2 - PHASE 3: Project Overhead</v>
      </c>
    </row>
    <row r="391" spans="1:10" x14ac:dyDescent="0.25">
      <c r="A391" t="s">
        <v>55</v>
      </c>
      <c r="B391" t="s">
        <v>25</v>
      </c>
      <c r="C391">
        <v>3</v>
      </c>
      <c r="D391" t="s">
        <v>26</v>
      </c>
      <c r="E391" t="s">
        <v>18</v>
      </c>
      <c r="F391" t="s">
        <v>535</v>
      </c>
      <c r="G391">
        <v>28</v>
      </c>
      <c r="H391">
        <f>VLOOKUP(F391,Const!$A$2:$B$23,2,FALSE)</f>
        <v>3</v>
      </c>
      <c r="J391" t="str">
        <f t="shared" si="6"/>
        <v>NEXELUS 2024.1 SP2: Generate Client Schedule Lines based on media type</v>
      </c>
    </row>
    <row r="392" spans="1:10" x14ac:dyDescent="0.25">
      <c r="A392" t="s">
        <v>55</v>
      </c>
      <c r="B392" t="s">
        <v>25</v>
      </c>
      <c r="C392">
        <v>0</v>
      </c>
      <c r="D392" t="s">
        <v>12</v>
      </c>
      <c r="E392" t="s">
        <v>57</v>
      </c>
      <c r="F392" t="s">
        <v>535</v>
      </c>
      <c r="G392">
        <v>17</v>
      </c>
      <c r="H392">
        <f>VLOOKUP(F392,Const!$A$2:$B$23,2,FALSE)</f>
        <v>3</v>
      </c>
      <c r="J392" t="str">
        <f t="shared" si="6"/>
        <v>NEXELUS 2024.1 SP2: Project Overhead</v>
      </c>
    </row>
    <row r="393" spans="1:10" x14ac:dyDescent="0.25">
      <c r="A393" t="s">
        <v>55</v>
      </c>
      <c r="B393" t="s">
        <v>581</v>
      </c>
      <c r="C393" t="s">
        <v>30</v>
      </c>
      <c r="D393" t="s">
        <v>31</v>
      </c>
      <c r="E393" t="s">
        <v>38</v>
      </c>
      <c r="F393" t="s">
        <v>535</v>
      </c>
      <c r="G393">
        <v>26.5</v>
      </c>
      <c r="H393">
        <f>VLOOKUP(F393,Const!$A$2:$B$23,2,FALSE)</f>
        <v>3</v>
      </c>
      <c r="J393" t="str">
        <f t="shared" si="6"/>
        <v>PR-0013: Session with US team</v>
      </c>
    </row>
    <row r="394" spans="1:10" x14ac:dyDescent="0.25">
      <c r="A394" t="s">
        <v>55</v>
      </c>
      <c r="B394" t="s">
        <v>584</v>
      </c>
      <c r="C394" t="s">
        <v>56</v>
      </c>
      <c r="D394" t="s">
        <v>35</v>
      </c>
      <c r="E394" t="s">
        <v>14</v>
      </c>
      <c r="F394" t="s">
        <v>536</v>
      </c>
      <c r="G394">
        <v>38.5</v>
      </c>
      <c r="H394">
        <f>VLOOKUP(F394,Const!$A$2:$B$23,2,FALSE)</f>
        <v>4</v>
      </c>
      <c r="J394" t="str">
        <f t="shared" si="6"/>
        <v>AD-0001: Time</v>
      </c>
    </row>
    <row r="395" spans="1:10" x14ac:dyDescent="0.25">
      <c r="A395" t="s">
        <v>55</v>
      </c>
      <c r="B395" t="s">
        <v>6</v>
      </c>
      <c r="C395">
        <v>5</v>
      </c>
      <c r="D395" t="s">
        <v>12</v>
      </c>
      <c r="E395" t="s">
        <v>14</v>
      </c>
      <c r="F395" t="s">
        <v>536</v>
      </c>
      <c r="G395">
        <v>11.5</v>
      </c>
      <c r="H395">
        <f>VLOOKUP(F395,Const!$A$2:$B$23,2,FALSE)</f>
        <v>4</v>
      </c>
      <c r="J395" t="str">
        <f t="shared" si="6"/>
        <v>APWORKS 2024.2 - PHASE 3: Project Overhead</v>
      </c>
    </row>
    <row r="396" spans="1:10" x14ac:dyDescent="0.25">
      <c r="A396" t="s">
        <v>55</v>
      </c>
      <c r="B396" t="s">
        <v>25</v>
      </c>
      <c r="C396">
        <v>3</v>
      </c>
      <c r="D396" t="s">
        <v>26</v>
      </c>
      <c r="E396" t="s">
        <v>18</v>
      </c>
      <c r="F396" t="s">
        <v>536</v>
      </c>
      <c r="G396">
        <v>16</v>
      </c>
      <c r="H396">
        <f>VLOOKUP(F396,Const!$A$2:$B$23,2,FALSE)</f>
        <v>4</v>
      </c>
      <c r="J396" t="str">
        <f t="shared" si="6"/>
        <v>NEXELUS 2024.1 SP2: Generate Client Schedule Lines based on media type</v>
      </c>
    </row>
    <row r="397" spans="1:10" x14ac:dyDescent="0.25">
      <c r="A397" t="s">
        <v>55</v>
      </c>
      <c r="B397" t="s">
        <v>25</v>
      </c>
      <c r="C397">
        <v>3</v>
      </c>
      <c r="D397" t="s">
        <v>26</v>
      </c>
      <c r="E397" t="s">
        <v>20</v>
      </c>
      <c r="F397" t="s">
        <v>536</v>
      </c>
      <c r="G397">
        <v>5</v>
      </c>
      <c r="H397">
        <f>VLOOKUP(F397,Const!$A$2:$B$23,2,FALSE)</f>
        <v>4</v>
      </c>
      <c r="J397" t="str">
        <f t="shared" si="6"/>
        <v>NEXELUS 2024.1 SP2: Generate Client Schedule Lines based on media type</v>
      </c>
    </row>
    <row r="398" spans="1:10" x14ac:dyDescent="0.25">
      <c r="A398" t="s">
        <v>55</v>
      </c>
      <c r="B398" t="s">
        <v>25</v>
      </c>
      <c r="C398">
        <v>0</v>
      </c>
      <c r="D398" t="s">
        <v>12</v>
      </c>
      <c r="E398" t="s">
        <v>57</v>
      </c>
      <c r="F398" t="s">
        <v>536</v>
      </c>
      <c r="G398">
        <v>25</v>
      </c>
      <c r="H398">
        <f>VLOOKUP(F398,Const!$A$2:$B$23,2,FALSE)</f>
        <v>4</v>
      </c>
      <c r="J398" t="str">
        <f t="shared" si="6"/>
        <v>NEXELUS 2024.1 SP2: Project Overhead</v>
      </c>
    </row>
    <row r="399" spans="1:10" x14ac:dyDescent="0.25">
      <c r="A399" t="s">
        <v>55</v>
      </c>
      <c r="B399" t="s">
        <v>25</v>
      </c>
      <c r="C399">
        <v>10</v>
      </c>
      <c r="D399" t="s">
        <v>124</v>
      </c>
      <c r="E399" t="s">
        <v>14</v>
      </c>
      <c r="F399" t="s">
        <v>536</v>
      </c>
      <c r="G399">
        <v>4.5</v>
      </c>
      <c r="H399">
        <f>VLOOKUP(F399,Const!$A$2:$B$23,2,FALSE)</f>
        <v>4</v>
      </c>
      <c r="J399" t="str">
        <f t="shared" si="6"/>
        <v>NEXELUS 2024.1 SP2: UDF &amp; Naming Convention in RFP - Nexelus RFP(Exp and Imp)</v>
      </c>
    </row>
    <row r="400" spans="1:10" x14ac:dyDescent="0.25">
      <c r="A400" t="s">
        <v>55</v>
      </c>
      <c r="B400" t="s">
        <v>581</v>
      </c>
      <c r="C400" t="s">
        <v>4</v>
      </c>
      <c r="D400" t="s">
        <v>5</v>
      </c>
      <c r="E400" t="s">
        <v>132</v>
      </c>
      <c r="F400" t="s">
        <v>536</v>
      </c>
      <c r="G400">
        <v>8</v>
      </c>
      <c r="H400">
        <f>VLOOKUP(F400,Const!$A$2:$B$23,2,FALSE)</f>
        <v>4</v>
      </c>
      <c r="J400" t="str">
        <f t="shared" si="6"/>
        <v>PR-0013: Analysis of production issues reported by support team</v>
      </c>
    </row>
    <row r="401" spans="1:10" x14ac:dyDescent="0.25">
      <c r="A401" t="s">
        <v>55</v>
      </c>
      <c r="B401" t="s">
        <v>581</v>
      </c>
      <c r="C401" t="s">
        <v>38</v>
      </c>
      <c r="D401" t="s">
        <v>38</v>
      </c>
      <c r="E401" t="s">
        <v>38</v>
      </c>
      <c r="F401" t="s">
        <v>536</v>
      </c>
      <c r="G401">
        <v>4</v>
      </c>
      <c r="H401">
        <f>VLOOKUP(F401,Const!$A$2:$B$23,2,FALSE)</f>
        <v>4</v>
      </c>
      <c r="J401" t="str">
        <f t="shared" si="6"/>
        <v>PR-0013: Client Items</v>
      </c>
    </row>
    <row r="402" spans="1:10" x14ac:dyDescent="0.25">
      <c r="A402" t="s">
        <v>55</v>
      </c>
      <c r="B402" t="s">
        <v>581</v>
      </c>
      <c r="C402" t="s">
        <v>27</v>
      </c>
      <c r="D402" t="s">
        <v>28</v>
      </c>
      <c r="E402" t="s">
        <v>132</v>
      </c>
      <c r="F402" t="s">
        <v>536</v>
      </c>
      <c r="G402">
        <v>0.75</v>
      </c>
      <c r="H402">
        <f>VLOOKUP(F402,Const!$A$2:$B$23,2,FALSE)</f>
        <v>4</v>
      </c>
      <c r="J402" t="str">
        <f t="shared" si="6"/>
        <v>PR-0013: Meetings, mails, communication, TFS, Interviews</v>
      </c>
    </row>
    <row r="403" spans="1:10" x14ac:dyDescent="0.25">
      <c r="A403" t="s">
        <v>55</v>
      </c>
      <c r="B403" t="s">
        <v>581</v>
      </c>
      <c r="C403" t="s">
        <v>30</v>
      </c>
      <c r="D403" t="s">
        <v>31</v>
      </c>
      <c r="E403" t="s">
        <v>38</v>
      </c>
      <c r="F403" t="s">
        <v>536</v>
      </c>
      <c r="G403">
        <v>15.5</v>
      </c>
      <c r="H403">
        <f>VLOOKUP(F403,Const!$A$2:$B$23,2,FALSE)</f>
        <v>4</v>
      </c>
      <c r="J403" t="str">
        <f t="shared" si="6"/>
        <v>PR-0013: Session with US team</v>
      </c>
    </row>
    <row r="404" spans="1:10" x14ac:dyDescent="0.25">
      <c r="A404" t="s">
        <v>55</v>
      </c>
      <c r="B404" t="s">
        <v>581</v>
      </c>
      <c r="C404" t="s">
        <v>30</v>
      </c>
      <c r="D404" t="s">
        <v>31</v>
      </c>
      <c r="E404" t="s">
        <v>14</v>
      </c>
      <c r="F404" t="s">
        <v>536</v>
      </c>
      <c r="G404">
        <v>4</v>
      </c>
      <c r="H404">
        <f>VLOOKUP(F404,Const!$A$2:$B$23,2,FALSE)</f>
        <v>4</v>
      </c>
      <c r="J404" t="str">
        <f t="shared" si="6"/>
        <v>PR-0013: Session with US team</v>
      </c>
    </row>
    <row r="405" spans="1:10" x14ac:dyDescent="0.25">
      <c r="A405" t="s">
        <v>58</v>
      </c>
      <c r="B405" t="s">
        <v>584</v>
      </c>
      <c r="C405" t="s">
        <v>59</v>
      </c>
      <c r="D405" t="s">
        <v>60</v>
      </c>
      <c r="E405" t="s">
        <v>64</v>
      </c>
      <c r="F405" t="s">
        <v>533</v>
      </c>
      <c r="G405">
        <v>24</v>
      </c>
      <c r="H405">
        <f>VLOOKUP(F405,Const!$A$2:$B$23,2,FALSE)</f>
        <v>1</v>
      </c>
      <c r="J405" t="str">
        <f t="shared" si="6"/>
        <v>AD-0001: HR ad Admin Activities</v>
      </c>
    </row>
    <row r="406" spans="1:10" x14ac:dyDescent="0.25">
      <c r="A406" t="s">
        <v>58</v>
      </c>
      <c r="B406" t="s">
        <v>584</v>
      </c>
      <c r="C406" t="s">
        <v>59</v>
      </c>
      <c r="D406" t="s">
        <v>60</v>
      </c>
      <c r="E406" t="s">
        <v>61</v>
      </c>
      <c r="F406" t="s">
        <v>533</v>
      </c>
      <c r="G406">
        <v>31</v>
      </c>
      <c r="H406">
        <f>VLOOKUP(F406,Const!$A$2:$B$23,2,FALSE)</f>
        <v>1</v>
      </c>
      <c r="J406" t="str">
        <f t="shared" si="6"/>
        <v>AD-0001: HR ad Admin Activities</v>
      </c>
    </row>
    <row r="407" spans="1:10" x14ac:dyDescent="0.25">
      <c r="A407" t="s">
        <v>58</v>
      </c>
      <c r="B407" t="s">
        <v>584</v>
      </c>
      <c r="C407" t="s">
        <v>59</v>
      </c>
      <c r="D407" t="s">
        <v>60</v>
      </c>
      <c r="E407" t="s">
        <v>94</v>
      </c>
      <c r="F407" t="s">
        <v>533</v>
      </c>
      <c r="G407">
        <v>9</v>
      </c>
      <c r="H407">
        <f>VLOOKUP(F407,Const!$A$2:$B$23,2,FALSE)</f>
        <v>1</v>
      </c>
      <c r="J407" t="str">
        <f t="shared" si="6"/>
        <v>AD-0001: HR ad Admin Activities</v>
      </c>
    </row>
    <row r="408" spans="1:10" x14ac:dyDescent="0.25">
      <c r="A408" t="s">
        <v>58</v>
      </c>
      <c r="B408" t="s">
        <v>584</v>
      </c>
      <c r="C408" t="s">
        <v>59</v>
      </c>
      <c r="D408" t="s">
        <v>60</v>
      </c>
      <c r="E408" t="s">
        <v>591</v>
      </c>
      <c r="F408" t="s">
        <v>533</v>
      </c>
      <c r="G408">
        <v>41</v>
      </c>
      <c r="H408">
        <f>VLOOKUP(F408,Const!$A$2:$B$23,2,FALSE)</f>
        <v>1</v>
      </c>
      <c r="J408" t="str">
        <f t="shared" si="6"/>
        <v>AD-0001: HR ad Admin Activities</v>
      </c>
    </row>
    <row r="409" spans="1:10" x14ac:dyDescent="0.25">
      <c r="A409" t="s">
        <v>58</v>
      </c>
      <c r="B409" t="s">
        <v>584</v>
      </c>
      <c r="C409" t="s">
        <v>62</v>
      </c>
      <c r="D409" t="s">
        <v>63</v>
      </c>
      <c r="E409" t="s">
        <v>64</v>
      </c>
      <c r="F409" t="s">
        <v>533</v>
      </c>
      <c r="G409">
        <v>21</v>
      </c>
      <c r="H409">
        <f>VLOOKUP(F409,Const!$A$2:$B$23,2,FALSE)</f>
        <v>1</v>
      </c>
      <c r="J409" t="str">
        <f t="shared" si="6"/>
        <v>AD-0001: Network and infrastructure Support</v>
      </c>
    </row>
    <row r="410" spans="1:10" x14ac:dyDescent="0.25">
      <c r="A410" t="s">
        <v>58</v>
      </c>
      <c r="B410" t="s">
        <v>584</v>
      </c>
      <c r="C410" t="s">
        <v>65</v>
      </c>
      <c r="D410" t="s">
        <v>66</v>
      </c>
      <c r="E410" t="s">
        <v>64</v>
      </c>
      <c r="F410" t="s">
        <v>533</v>
      </c>
      <c r="G410">
        <v>7</v>
      </c>
      <c r="H410">
        <f>VLOOKUP(F410,Const!$A$2:$B$23,2,FALSE)</f>
        <v>1</v>
      </c>
      <c r="J410" t="str">
        <f t="shared" si="6"/>
        <v>AD-0001: Taxes and Bank Related</v>
      </c>
    </row>
    <row r="411" spans="1:10" x14ac:dyDescent="0.25">
      <c r="A411" t="s">
        <v>58</v>
      </c>
      <c r="B411" t="s">
        <v>584</v>
      </c>
      <c r="C411" t="s">
        <v>65</v>
      </c>
      <c r="D411" t="s">
        <v>66</v>
      </c>
      <c r="E411" t="s">
        <v>591</v>
      </c>
      <c r="F411" t="s">
        <v>533</v>
      </c>
      <c r="G411">
        <v>9.5</v>
      </c>
      <c r="H411">
        <f>VLOOKUP(F411,Const!$A$2:$B$23,2,FALSE)</f>
        <v>1</v>
      </c>
      <c r="J411" t="str">
        <f t="shared" si="6"/>
        <v>AD-0001: Taxes and Bank Related</v>
      </c>
    </row>
    <row r="412" spans="1:10" x14ac:dyDescent="0.25">
      <c r="A412" t="s">
        <v>58</v>
      </c>
      <c r="B412" t="s">
        <v>584</v>
      </c>
      <c r="C412" t="s">
        <v>56</v>
      </c>
      <c r="D412" t="s">
        <v>35</v>
      </c>
      <c r="E412" t="s">
        <v>591</v>
      </c>
      <c r="F412" t="s">
        <v>533</v>
      </c>
      <c r="G412">
        <v>53</v>
      </c>
      <c r="H412">
        <f>VLOOKUP(F412,Const!$A$2:$B$23,2,FALSE)</f>
        <v>1</v>
      </c>
      <c r="J412" t="str">
        <f t="shared" si="6"/>
        <v>AD-0001: Time</v>
      </c>
    </row>
    <row r="413" spans="1:10" x14ac:dyDescent="0.25">
      <c r="A413" t="s">
        <v>58</v>
      </c>
      <c r="B413" t="s">
        <v>581</v>
      </c>
      <c r="C413" t="s">
        <v>27</v>
      </c>
      <c r="D413" t="s">
        <v>28</v>
      </c>
      <c r="E413" t="s">
        <v>84</v>
      </c>
      <c r="F413" t="s">
        <v>533</v>
      </c>
      <c r="G413">
        <v>3</v>
      </c>
      <c r="H413">
        <f>VLOOKUP(F413,Const!$A$2:$B$23,2,FALSE)</f>
        <v>1</v>
      </c>
      <c r="J413" t="str">
        <f t="shared" si="6"/>
        <v>PR-0013: Meetings, mails, communication, TFS, Interviews</v>
      </c>
    </row>
    <row r="414" spans="1:10" x14ac:dyDescent="0.25">
      <c r="A414" t="s">
        <v>58</v>
      </c>
      <c r="B414" t="s">
        <v>584</v>
      </c>
      <c r="C414" t="s">
        <v>59</v>
      </c>
      <c r="D414" t="s">
        <v>60</v>
      </c>
      <c r="E414" t="s">
        <v>61</v>
      </c>
      <c r="F414" t="s">
        <v>534</v>
      </c>
      <c r="G414">
        <v>68</v>
      </c>
      <c r="H414">
        <f>VLOOKUP(F414,Const!$A$2:$B$23,2,FALSE)</f>
        <v>2</v>
      </c>
      <c r="J414" t="str">
        <f t="shared" si="6"/>
        <v>AD-0001: HR ad Admin Activities</v>
      </c>
    </row>
    <row r="415" spans="1:10" x14ac:dyDescent="0.25">
      <c r="A415" t="s">
        <v>58</v>
      </c>
      <c r="B415" t="s">
        <v>584</v>
      </c>
      <c r="C415" t="s">
        <v>62</v>
      </c>
      <c r="D415" t="s">
        <v>63</v>
      </c>
      <c r="E415" t="s">
        <v>64</v>
      </c>
      <c r="F415" t="s">
        <v>534</v>
      </c>
      <c r="G415">
        <v>47</v>
      </c>
      <c r="H415">
        <f>VLOOKUP(F415,Const!$A$2:$B$23,2,FALSE)</f>
        <v>2</v>
      </c>
      <c r="J415" t="str">
        <f t="shared" si="6"/>
        <v>AD-0001: Network and infrastructure Support</v>
      </c>
    </row>
    <row r="416" spans="1:10" x14ac:dyDescent="0.25">
      <c r="A416" t="s">
        <v>58</v>
      </c>
      <c r="B416" t="s">
        <v>584</v>
      </c>
      <c r="C416" t="s">
        <v>65</v>
      </c>
      <c r="D416" t="s">
        <v>66</v>
      </c>
      <c r="E416" t="s">
        <v>64</v>
      </c>
      <c r="F416" t="s">
        <v>534</v>
      </c>
      <c r="G416">
        <v>19</v>
      </c>
      <c r="H416">
        <f>VLOOKUP(F416,Const!$A$2:$B$23,2,FALSE)</f>
        <v>2</v>
      </c>
      <c r="J416" t="str">
        <f t="shared" si="6"/>
        <v>AD-0001: Taxes and Bank Related</v>
      </c>
    </row>
    <row r="417" spans="1:10" x14ac:dyDescent="0.25">
      <c r="A417" t="s">
        <v>58</v>
      </c>
      <c r="B417" t="s">
        <v>584</v>
      </c>
      <c r="C417" t="s">
        <v>56</v>
      </c>
      <c r="D417" t="s">
        <v>35</v>
      </c>
      <c r="E417" t="s">
        <v>94</v>
      </c>
      <c r="F417" t="s">
        <v>534</v>
      </c>
      <c r="G417">
        <v>3.5</v>
      </c>
      <c r="H417">
        <f>VLOOKUP(F417,Const!$A$2:$B$23,2,FALSE)</f>
        <v>2</v>
      </c>
      <c r="J417" t="str">
        <f t="shared" si="6"/>
        <v>AD-0001: Time</v>
      </c>
    </row>
    <row r="418" spans="1:10" x14ac:dyDescent="0.25">
      <c r="A418" t="s">
        <v>58</v>
      </c>
      <c r="B418" t="s">
        <v>581</v>
      </c>
      <c r="C418" t="s">
        <v>27</v>
      </c>
      <c r="D418" t="s">
        <v>28</v>
      </c>
      <c r="E418" t="s">
        <v>14</v>
      </c>
      <c r="F418" t="s">
        <v>534</v>
      </c>
      <c r="G418">
        <v>23.5</v>
      </c>
      <c r="H418">
        <f>VLOOKUP(F418,Const!$A$2:$B$23,2,FALSE)</f>
        <v>2</v>
      </c>
      <c r="J418" t="str">
        <f t="shared" si="6"/>
        <v>PR-0013: Meetings, mails, communication, TFS, Interviews</v>
      </c>
    </row>
    <row r="419" spans="1:10" x14ac:dyDescent="0.25">
      <c r="A419" t="s">
        <v>58</v>
      </c>
      <c r="B419" t="s">
        <v>584</v>
      </c>
      <c r="C419" t="s">
        <v>59</v>
      </c>
      <c r="D419" t="s">
        <v>60</v>
      </c>
      <c r="E419" t="s">
        <v>61</v>
      </c>
      <c r="F419" t="s">
        <v>535</v>
      </c>
      <c r="G419">
        <v>68</v>
      </c>
      <c r="H419">
        <f>VLOOKUP(F419,Const!$A$2:$B$23,2,FALSE)</f>
        <v>3</v>
      </c>
      <c r="J419" t="str">
        <f t="shared" si="6"/>
        <v>AD-0001: HR ad Admin Activities</v>
      </c>
    </row>
    <row r="420" spans="1:10" x14ac:dyDescent="0.25">
      <c r="A420" t="s">
        <v>58</v>
      </c>
      <c r="B420" t="s">
        <v>584</v>
      </c>
      <c r="C420" t="s">
        <v>62</v>
      </c>
      <c r="D420" t="s">
        <v>63</v>
      </c>
      <c r="E420" t="s">
        <v>64</v>
      </c>
      <c r="F420" t="s">
        <v>535</v>
      </c>
      <c r="G420">
        <v>71</v>
      </c>
      <c r="H420">
        <f>VLOOKUP(F420,Const!$A$2:$B$23,2,FALSE)</f>
        <v>3</v>
      </c>
      <c r="J420" t="str">
        <f t="shared" si="6"/>
        <v>AD-0001: Network and infrastructure Support</v>
      </c>
    </row>
    <row r="421" spans="1:10" x14ac:dyDescent="0.25">
      <c r="A421" t="s">
        <v>58</v>
      </c>
      <c r="B421" t="s">
        <v>584</v>
      </c>
      <c r="C421" t="s">
        <v>65</v>
      </c>
      <c r="D421" t="s">
        <v>66</v>
      </c>
      <c r="E421" t="s">
        <v>64</v>
      </c>
      <c r="F421" t="s">
        <v>535</v>
      </c>
      <c r="G421">
        <v>15</v>
      </c>
      <c r="H421">
        <f>VLOOKUP(F421,Const!$A$2:$B$23,2,FALSE)</f>
        <v>3</v>
      </c>
      <c r="J421" t="str">
        <f t="shared" si="6"/>
        <v>AD-0001: Taxes and Bank Related</v>
      </c>
    </row>
    <row r="422" spans="1:10" x14ac:dyDescent="0.25">
      <c r="A422" t="s">
        <v>58</v>
      </c>
      <c r="B422" t="s">
        <v>581</v>
      </c>
      <c r="C422" t="s">
        <v>27</v>
      </c>
      <c r="D422" t="s">
        <v>28</v>
      </c>
      <c r="E422" t="s">
        <v>14</v>
      </c>
      <c r="F422" t="s">
        <v>535</v>
      </c>
      <c r="G422">
        <v>20</v>
      </c>
      <c r="H422">
        <f>VLOOKUP(F422,Const!$A$2:$B$23,2,FALSE)</f>
        <v>3</v>
      </c>
      <c r="J422" t="str">
        <f t="shared" si="6"/>
        <v>PR-0013: Meetings, mails, communication, TFS, Interviews</v>
      </c>
    </row>
    <row r="423" spans="1:10" x14ac:dyDescent="0.25">
      <c r="A423" t="s">
        <v>58</v>
      </c>
      <c r="B423" t="s">
        <v>584</v>
      </c>
      <c r="C423" t="s">
        <v>59</v>
      </c>
      <c r="D423" t="s">
        <v>60</v>
      </c>
      <c r="E423" t="s">
        <v>64</v>
      </c>
      <c r="F423" t="s">
        <v>536</v>
      </c>
      <c r="G423">
        <v>20</v>
      </c>
      <c r="H423">
        <f>VLOOKUP(F423,Const!$A$2:$B$23,2,FALSE)</f>
        <v>4</v>
      </c>
      <c r="J423" t="str">
        <f t="shared" si="6"/>
        <v>AD-0001: HR ad Admin Activities</v>
      </c>
    </row>
    <row r="424" spans="1:10" x14ac:dyDescent="0.25">
      <c r="A424" t="s">
        <v>58</v>
      </c>
      <c r="B424" t="s">
        <v>584</v>
      </c>
      <c r="C424" t="s">
        <v>59</v>
      </c>
      <c r="D424" t="s">
        <v>60</v>
      </c>
      <c r="E424" t="s">
        <v>64</v>
      </c>
      <c r="F424" t="s">
        <v>536</v>
      </c>
      <c r="G424">
        <v>12</v>
      </c>
      <c r="H424">
        <f>VLOOKUP(F424,Const!$A$2:$B$23,2,FALSE)</f>
        <v>4</v>
      </c>
      <c r="I424">
        <f>IFERROR(VLOOKUP($J424,'Planned QA'!$D$4:$V$1390,5+H424,FALSE),0)</f>
        <v>0</v>
      </c>
      <c r="J424" t="str">
        <f t="shared" si="6"/>
        <v>AD-0001: HR ad Admin Activities</v>
      </c>
    </row>
    <row r="425" spans="1:10" x14ac:dyDescent="0.25">
      <c r="A425" t="s">
        <v>58</v>
      </c>
      <c r="B425" t="s">
        <v>584</v>
      </c>
      <c r="C425" t="s">
        <v>59</v>
      </c>
      <c r="D425" t="s">
        <v>60</v>
      </c>
      <c r="E425" t="s">
        <v>64</v>
      </c>
      <c r="F425" t="s">
        <v>536</v>
      </c>
      <c r="G425">
        <v>57</v>
      </c>
      <c r="H425">
        <f>VLOOKUP(F425,Const!$A$2:$B$23,2,FALSE)</f>
        <v>4</v>
      </c>
      <c r="J425" t="str">
        <f t="shared" si="6"/>
        <v>AD-0001: HR ad Admin Activities</v>
      </c>
    </row>
    <row r="426" spans="1:10" x14ac:dyDescent="0.25">
      <c r="A426" t="s">
        <v>58</v>
      </c>
      <c r="B426" t="s">
        <v>584</v>
      </c>
      <c r="C426" t="s">
        <v>59</v>
      </c>
      <c r="D426" t="s">
        <v>60</v>
      </c>
      <c r="E426" t="s">
        <v>61</v>
      </c>
      <c r="F426" t="s">
        <v>536</v>
      </c>
      <c r="G426">
        <v>40</v>
      </c>
      <c r="H426">
        <f>VLOOKUP(F426,Const!$A$2:$B$23,2,FALSE)</f>
        <v>4</v>
      </c>
      <c r="J426" t="str">
        <f t="shared" si="6"/>
        <v>AD-0001: HR ad Admin Activities</v>
      </c>
    </row>
    <row r="427" spans="1:10" x14ac:dyDescent="0.25">
      <c r="A427" t="s">
        <v>58</v>
      </c>
      <c r="B427" t="s">
        <v>584</v>
      </c>
      <c r="C427" t="s">
        <v>59</v>
      </c>
      <c r="D427" t="s">
        <v>60</v>
      </c>
      <c r="E427" t="s">
        <v>94</v>
      </c>
      <c r="F427" t="s">
        <v>536</v>
      </c>
      <c r="G427">
        <v>4</v>
      </c>
      <c r="H427">
        <f>VLOOKUP(F427,Const!$A$2:$B$23,2,FALSE)</f>
        <v>4</v>
      </c>
      <c r="J427" t="str">
        <f t="shared" si="6"/>
        <v>AD-0001: HR ad Admin Activities</v>
      </c>
    </row>
    <row r="428" spans="1:10" x14ac:dyDescent="0.25">
      <c r="A428" t="s">
        <v>58</v>
      </c>
      <c r="B428" t="s">
        <v>584</v>
      </c>
      <c r="C428">
        <v>1</v>
      </c>
      <c r="D428" t="s">
        <v>14</v>
      </c>
      <c r="E428" t="s">
        <v>14</v>
      </c>
      <c r="F428" t="s">
        <v>536</v>
      </c>
      <c r="G428">
        <v>5</v>
      </c>
      <c r="H428">
        <f>VLOOKUP(F428,Const!$A$2:$B$23,2,FALSE)</f>
        <v>4</v>
      </c>
      <c r="J428" t="str">
        <f t="shared" si="6"/>
        <v>AD-0001: Meetings</v>
      </c>
    </row>
    <row r="429" spans="1:10" x14ac:dyDescent="0.25">
      <c r="A429" t="s">
        <v>58</v>
      </c>
      <c r="B429" t="s">
        <v>584</v>
      </c>
      <c r="C429" t="s">
        <v>62</v>
      </c>
      <c r="D429" t="s">
        <v>63</v>
      </c>
      <c r="E429" t="s">
        <v>64</v>
      </c>
      <c r="F429" t="s">
        <v>536</v>
      </c>
      <c r="G429">
        <v>17.5</v>
      </c>
      <c r="H429">
        <f>VLOOKUP(F429,Const!$A$2:$B$23,2,FALSE)</f>
        <v>4</v>
      </c>
      <c r="J429" t="str">
        <f t="shared" si="6"/>
        <v>AD-0001: Network and infrastructure Support</v>
      </c>
    </row>
    <row r="430" spans="1:10" x14ac:dyDescent="0.25">
      <c r="A430" t="s">
        <v>58</v>
      </c>
      <c r="B430" t="s">
        <v>584</v>
      </c>
      <c r="C430" t="s">
        <v>65</v>
      </c>
      <c r="D430" t="s">
        <v>66</v>
      </c>
      <c r="E430" t="s">
        <v>61</v>
      </c>
      <c r="F430" t="s">
        <v>536</v>
      </c>
      <c r="G430">
        <v>5</v>
      </c>
      <c r="H430">
        <f>VLOOKUP(F430,Const!$A$2:$B$23,2,FALSE)</f>
        <v>4</v>
      </c>
      <c r="J430" t="str">
        <f t="shared" si="6"/>
        <v>AD-0001: Taxes and Bank Related</v>
      </c>
    </row>
    <row r="431" spans="1:10" x14ac:dyDescent="0.25">
      <c r="A431" t="s">
        <v>67</v>
      </c>
      <c r="B431" t="s">
        <v>579</v>
      </c>
      <c r="C431" t="s">
        <v>71</v>
      </c>
      <c r="D431" t="s">
        <v>72</v>
      </c>
      <c r="E431" t="s">
        <v>591</v>
      </c>
      <c r="F431" t="s">
        <v>533</v>
      </c>
      <c r="G431">
        <v>116</v>
      </c>
      <c r="H431">
        <f>VLOOKUP(F431,Const!$A$2:$B$23,2,FALSE)</f>
        <v>1</v>
      </c>
      <c r="J431" t="str">
        <f t="shared" si="6"/>
        <v>AP WORKFLOW: Regular testing and QA new project/assignment/task</v>
      </c>
    </row>
    <row r="432" spans="1:10" x14ac:dyDescent="0.25">
      <c r="A432" t="s">
        <v>67</v>
      </c>
      <c r="B432" t="s">
        <v>582</v>
      </c>
      <c r="C432" t="s">
        <v>27</v>
      </c>
      <c r="D432" t="s">
        <v>28</v>
      </c>
      <c r="E432" t="s">
        <v>14</v>
      </c>
      <c r="F432" t="s">
        <v>533</v>
      </c>
      <c r="G432">
        <v>5</v>
      </c>
      <c r="H432">
        <f>VLOOKUP(F432,Const!$A$2:$B$23,2,FALSE)</f>
        <v>1</v>
      </c>
      <c r="I432">
        <f>IFERROR(VLOOKUP($J432,'Planned QA'!$D$4:$V$1390,5+H432,FALSE),0)</f>
        <v>0</v>
      </c>
      <c r="J432" t="str">
        <f t="shared" si="6"/>
        <v>APWORKS PHASE2: Meetings, mails, communication, TFS, Interviews</v>
      </c>
    </row>
    <row r="433" spans="1:10" x14ac:dyDescent="0.25">
      <c r="A433" t="s">
        <v>67</v>
      </c>
      <c r="B433" t="s">
        <v>582</v>
      </c>
      <c r="C433" t="s">
        <v>71</v>
      </c>
      <c r="D433" t="s">
        <v>72</v>
      </c>
      <c r="E433" t="s">
        <v>20</v>
      </c>
      <c r="F433" t="s">
        <v>533</v>
      </c>
      <c r="G433">
        <v>35</v>
      </c>
      <c r="H433">
        <f>VLOOKUP(F433,Const!$A$2:$B$23,2,FALSE)</f>
        <v>1</v>
      </c>
      <c r="J433" t="str">
        <f t="shared" si="6"/>
        <v>APWORKS PHASE2: Regular testing and QA new project/assignment/task</v>
      </c>
    </row>
    <row r="434" spans="1:10" x14ac:dyDescent="0.25">
      <c r="A434" t="s">
        <v>67</v>
      </c>
      <c r="B434" t="s">
        <v>580</v>
      </c>
      <c r="C434" t="s">
        <v>4</v>
      </c>
      <c r="D434" t="s">
        <v>5</v>
      </c>
      <c r="E434" t="s">
        <v>591</v>
      </c>
      <c r="F434" t="s">
        <v>533</v>
      </c>
      <c r="G434">
        <v>6</v>
      </c>
      <c r="H434">
        <f>VLOOKUP(F434,Const!$A$2:$B$23,2,FALSE)</f>
        <v>1</v>
      </c>
      <c r="J434" t="str">
        <f t="shared" si="6"/>
        <v>NEXELUS 2024.2: Analysis of production issues reported by support team</v>
      </c>
    </row>
    <row r="435" spans="1:10" x14ac:dyDescent="0.25">
      <c r="A435" t="s">
        <v>67</v>
      </c>
      <c r="B435" t="s">
        <v>580</v>
      </c>
      <c r="C435" t="s">
        <v>71</v>
      </c>
      <c r="D435" t="s">
        <v>72</v>
      </c>
      <c r="E435" t="s">
        <v>591</v>
      </c>
      <c r="F435" t="s">
        <v>533</v>
      </c>
      <c r="G435">
        <v>20</v>
      </c>
      <c r="H435">
        <f>VLOOKUP(F435,Const!$A$2:$B$23,2,FALSE)</f>
        <v>1</v>
      </c>
      <c r="J435" t="str">
        <f t="shared" si="6"/>
        <v>NEXELUS 2024.2: Regular testing and QA new project/assignment/task</v>
      </c>
    </row>
    <row r="436" spans="1:10" x14ac:dyDescent="0.25">
      <c r="A436" t="s">
        <v>67</v>
      </c>
      <c r="B436" t="s">
        <v>579</v>
      </c>
      <c r="C436" t="s">
        <v>8</v>
      </c>
      <c r="D436" t="s">
        <v>73</v>
      </c>
      <c r="E436" t="s">
        <v>8</v>
      </c>
      <c r="F436" t="s">
        <v>534</v>
      </c>
      <c r="G436">
        <v>5</v>
      </c>
      <c r="H436">
        <f>VLOOKUP(F436,Const!$A$2:$B$23,2,FALSE)</f>
        <v>2</v>
      </c>
      <c r="J436" t="str">
        <f t="shared" si="6"/>
        <v>AP WORKFLOW: Analysis of the new project/assignment/task</v>
      </c>
    </row>
    <row r="437" spans="1:10" x14ac:dyDescent="0.25">
      <c r="A437" t="s">
        <v>67</v>
      </c>
      <c r="B437" t="s">
        <v>6</v>
      </c>
      <c r="C437">
        <v>3</v>
      </c>
      <c r="D437" t="s">
        <v>9</v>
      </c>
      <c r="E437" t="s">
        <v>68</v>
      </c>
      <c r="F437" t="s">
        <v>534</v>
      </c>
      <c r="G437">
        <v>16</v>
      </c>
      <c r="H437">
        <f>VLOOKUP(F437,Const!$A$2:$B$23,2,FALSE)</f>
        <v>2</v>
      </c>
      <c r="J437" t="str">
        <f t="shared" si="6"/>
        <v>APWORKS 2024.2 - PHASE 3: Ability to assign Employees to Roles by Media type and by Client</v>
      </c>
    </row>
    <row r="438" spans="1:10" x14ac:dyDescent="0.25">
      <c r="A438" t="s">
        <v>67</v>
      </c>
      <c r="B438" t="s">
        <v>6</v>
      </c>
      <c r="C438">
        <v>1</v>
      </c>
      <c r="D438" t="s">
        <v>7</v>
      </c>
      <c r="E438" t="s">
        <v>68</v>
      </c>
      <c r="F438" t="s">
        <v>534</v>
      </c>
      <c r="G438">
        <v>16</v>
      </c>
      <c r="H438">
        <f>VLOOKUP(F438,Const!$A$2:$B$23,2,FALSE)</f>
        <v>2</v>
      </c>
      <c r="I438">
        <f>IFERROR(VLOOKUP($J438,'Planned QA'!$D$4:$V$1390,5+H438,FALSE),0)</f>
        <v>13.2</v>
      </c>
      <c r="J438" t="str">
        <f t="shared" si="6"/>
        <v>APWORKS 2024.2 - PHASE 3: Ability to automatically attach additional documents to Invoice</v>
      </c>
    </row>
    <row r="439" spans="1:10" x14ac:dyDescent="0.25">
      <c r="A439" t="s">
        <v>67</v>
      </c>
      <c r="B439" t="s">
        <v>582</v>
      </c>
      <c r="C439" t="s">
        <v>27</v>
      </c>
      <c r="D439" t="s">
        <v>28</v>
      </c>
      <c r="E439" t="s">
        <v>57</v>
      </c>
      <c r="F439" t="s">
        <v>534</v>
      </c>
      <c r="G439">
        <v>1</v>
      </c>
      <c r="H439">
        <f>VLOOKUP(F439,Const!$A$2:$B$23,2,FALSE)</f>
        <v>2</v>
      </c>
      <c r="I439"/>
      <c r="J439" t="str">
        <f t="shared" si="6"/>
        <v>APWORKS PHASE2: Meetings, mails, communication, TFS, Interviews</v>
      </c>
    </row>
    <row r="440" spans="1:10" x14ac:dyDescent="0.25">
      <c r="A440" t="s">
        <v>67</v>
      </c>
      <c r="B440" t="s">
        <v>582</v>
      </c>
      <c r="C440" t="s">
        <v>27</v>
      </c>
      <c r="D440" t="s">
        <v>28</v>
      </c>
      <c r="E440" t="s">
        <v>14</v>
      </c>
      <c r="F440" t="s">
        <v>534</v>
      </c>
      <c r="G440">
        <v>14</v>
      </c>
      <c r="H440">
        <f>VLOOKUP(F440,Const!$A$2:$B$23,2,FALSE)</f>
        <v>2</v>
      </c>
      <c r="I440">
        <f>IFERROR(VLOOKUP($J440,'Planned QA'!$D$4:$V$1390,5+H440,FALSE),0)</f>
        <v>0</v>
      </c>
      <c r="J440" t="str">
        <f t="shared" si="6"/>
        <v>APWORKS PHASE2: Meetings, mails, communication, TFS, Interviews</v>
      </c>
    </row>
    <row r="441" spans="1:10" x14ac:dyDescent="0.25">
      <c r="A441" t="s">
        <v>67</v>
      </c>
      <c r="B441" t="s">
        <v>582</v>
      </c>
      <c r="C441" t="s">
        <v>71</v>
      </c>
      <c r="D441" t="s">
        <v>72</v>
      </c>
      <c r="E441" t="s">
        <v>20</v>
      </c>
      <c r="F441" t="s">
        <v>534</v>
      </c>
      <c r="G441">
        <v>76</v>
      </c>
      <c r="H441">
        <f>VLOOKUP(F441,Const!$A$2:$B$23,2,FALSE)</f>
        <v>2</v>
      </c>
      <c r="J441" t="str">
        <f t="shared" si="6"/>
        <v>APWORKS PHASE2: Regular testing and QA new project/assignment/task</v>
      </c>
    </row>
    <row r="442" spans="1:10" x14ac:dyDescent="0.25">
      <c r="A442" t="s">
        <v>67</v>
      </c>
      <c r="B442" t="s">
        <v>580</v>
      </c>
      <c r="C442" t="s">
        <v>4</v>
      </c>
      <c r="D442" t="s">
        <v>5</v>
      </c>
      <c r="E442" t="s">
        <v>38</v>
      </c>
      <c r="F442" t="s">
        <v>534</v>
      </c>
      <c r="G442">
        <v>6</v>
      </c>
      <c r="H442">
        <f>VLOOKUP(F442,Const!$A$2:$B$23,2,FALSE)</f>
        <v>2</v>
      </c>
      <c r="I442">
        <f>IFERROR(VLOOKUP($J442,'Planned QA'!$D$4:$V$1390,5+H442,FALSE),0)</f>
        <v>0</v>
      </c>
      <c r="J442" t="str">
        <f t="shared" si="6"/>
        <v>NEXELUS 2024.2: Analysis of production issues reported by support team</v>
      </c>
    </row>
    <row r="443" spans="1:10" x14ac:dyDescent="0.25">
      <c r="A443" t="s">
        <v>67</v>
      </c>
      <c r="B443" t="s">
        <v>580</v>
      </c>
      <c r="C443" t="s">
        <v>8</v>
      </c>
      <c r="D443" t="s">
        <v>73</v>
      </c>
      <c r="E443" t="s">
        <v>8</v>
      </c>
      <c r="F443" t="s">
        <v>534</v>
      </c>
      <c r="G443">
        <v>22</v>
      </c>
      <c r="H443">
        <f>VLOOKUP(F443,Const!$A$2:$B$23,2,FALSE)</f>
        <v>2</v>
      </c>
      <c r="I443">
        <f>IFERROR(VLOOKUP($J443,'Planned QA'!$D$4:$V$1390,5+H443,FALSE),0)</f>
        <v>0</v>
      </c>
      <c r="J443" t="str">
        <f t="shared" si="6"/>
        <v>NEXELUS 2024.2: Analysis of the new project/assignment/task</v>
      </c>
    </row>
    <row r="444" spans="1:10" x14ac:dyDescent="0.25">
      <c r="A444" t="s">
        <v>67</v>
      </c>
      <c r="B444" t="s">
        <v>581</v>
      </c>
      <c r="C444" t="s">
        <v>105</v>
      </c>
      <c r="D444" t="s">
        <v>106</v>
      </c>
      <c r="E444" t="s">
        <v>84</v>
      </c>
      <c r="F444" t="s">
        <v>534</v>
      </c>
      <c r="G444">
        <v>16</v>
      </c>
      <c r="H444">
        <f>VLOOKUP(F444,Const!$A$2:$B$23,2,FALSE)</f>
        <v>2</v>
      </c>
      <c r="I444">
        <f>IFERROR(VLOOKUP($J444,'Planned QA'!$D$4:$V$1390,5+H444,FALSE),0)</f>
        <v>0</v>
      </c>
      <c r="J444" t="str">
        <f t="shared" si="6"/>
        <v>PR-0013: Time Off - Planned</v>
      </c>
    </row>
    <row r="445" spans="1:10" x14ac:dyDescent="0.25">
      <c r="A445" t="s">
        <v>67</v>
      </c>
      <c r="B445" t="s">
        <v>579</v>
      </c>
      <c r="C445" t="s">
        <v>29</v>
      </c>
      <c r="D445" t="s">
        <v>46</v>
      </c>
      <c r="E445" t="s">
        <v>14</v>
      </c>
      <c r="F445" t="s">
        <v>535</v>
      </c>
      <c r="G445">
        <v>1</v>
      </c>
      <c r="H445">
        <f>VLOOKUP(F445,Const!$A$2:$B$23,2,FALSE)</f>
        <v>3</v>
      </c>
      <c r="I445">
        <f>IFERROR(VLOOKUP($J445,'Planned QA'!$D$4:$V$1390,5+H445,FALSE),0)</f>
        <v>0</v>
      </c>
      <c r="J445" t="str">
        <f t="shared" si="6"/>
        <v>AP WORKFLOW: Internal Meetings</v>
      </c>
    </row>
    <row r="446" spans="1:10" x14ac:dyDescent="0.25">
      <c r="A446" t="s">
        <v>67</v>
      </c>
      <c r="B446" t="s">
        <v>6</v>
      </c>
      <c r="C446">
        <v>3</v>
      </c>
      <c r="D446" t="s">
        <v>9</v>
      </c>
      <c r="E446" t="s">
        <v>20</v>
      </c>
      <c r="F446" t="s">
        <v>535</v>
      </c>
      <c r="G446">
        <v>21</v>
      </c>
      <c r="H446">
        <f>VLOOKUP(F446,Const!$A$2:$B$23,2,FALSE)</f>
        <v>3</v>
      </c>
      <c r="I446">
        <f>IFERROR(VLOOKUP($J446,'Planned QA'!$D$4:$V$1390,5+H446,FALSE),0)</f>
        <v>8</v>
      </c>
      <c r="J446" t="str">
        <f t="shared" si="6"/>
        <v>APWORKS 2024.2 - PHASE 3: Ability to assign Employees to Roles by Media type and by Client</v>
      </c>
    </row>
    <row r="447" spans="1:10" x14ac:dyDescent="0.25">
      <c r="A447" t="s">
        <v>67</v>
      </c>
      <c r="B447" t="s">
        <v>6</v>
      </c>
      <c r="C447">
        <v>3</v>
      </c>
      <c r="D447" t="s">
        <v>9</v>
      </c>
      <c r="E447" t="s">
        <v>20</v>
      </c>
      <c r="F447" t="s">
        <v>535</v>
      </c>
      <c r="G447">
        <v>4</v>
      </c>
      <c r="H447">
        <f>VLOOKUP(F447,Const!$A$2:$B$23,2,FALSE)</f>
        <v>3</v>
      </c>
      <c r="J447" t="str">
        <f t="shared" si="6"/>
        <v>APWORKS 2024.2 - PHASE 3: Ability to assign Employees to Roles by Media type and by Client</v>
      </c>
    </row>
    <row r="448" spans="1:10" x14ac:dyDescent="0.25">
      <c r="A448" t="s">
        <v>67</v>
      </c>
      <c r="B448" t="s">
        <v>6</v>
      </c>
      <c r="C448">
        <v>1</v>
      </c>
      <c r="D448" t="s">
        <v>7</v>
      </c>
      <c r="E448" t="s">
        <v>14</v>
      </c>
      <c r="F448" t="s">
        <v>535</v>
      </c>
      <c r="G448">
        <v>2</v>
      </c>
      <c r="H448">
        <f>VLOOKUP(F448,Const!$A$2:$B$23,2,FALSE)</f>
        <v>3</v>
      </c>
      <c r="I448">
        <f>IFERROR(VLOOKUP($J448,'Planned QA'!$D$4:$V$1390,5+H448,FALSE),0)</f>
        <v>6.8</v>
      </c>
      <c r="J448" t="str">
        <f t="shared" si="6"/>
        <v>APWORKS 2024.2 - PHASE 3: Ability to automatically attach additional documents to Invoice</v>
      </c>
    </row>
    <row r="449" spans="1:10" x14ac:dyDescent="0.25">
      <c r="A449" t="s">
        <v>67</v>
      </c>
      <c r="B449" t="s">
        <v>6</v>
      </c>
      <c r="C449">
        <v>1</v>
      </c>
      <c r="D449" t="s">
        <v>7</v>
      </c>
      <c r="E449" t="s">
        <v>68</v>
      </c>
      <c r="F449" t="s">
        <v>535</v>
      </c>
      <c r="G449">
        <v>28</v>
      </c>
      <c r="H449">
        <f>VLOOKUP(F449,Const!$A$2:$B$23,2,FALSE)</f>
        <v>3</v>
      </c>
      <c r="J449" t="str">
        <f t="shared" si="6"/>
        <v>APWORKS 2024.2 - PHASE 3: Ability to automatically attach additional documents to Invoice</v>
      </c>
    </row>
    <row r="450" spans="1:10" x14ac:dyDescent="0.25">
      <c r="A450" t="s">
        <v>67</v>
      </c>
      <c r="B450" t="s">
        <v>6</v>
      </c>
      <c r="C450">
        <v>1</v>
      </c>
      <c r="D450" t="s">
        <v>7</v>
      </c>
      <c r="E450" t="s">
        <v>20</v>
      </c>
      <c r="F450" t="s">
        <v>535</v>
      </c>
      <c r="G450">
        <v>29</v>
      </c>
      <c r="H450">
        <f>VLOOKUP(F450,Const!$A$2:$B$23,2,FALSE)</f>
        <v>3</v>
      </c>
      <c r="J450" t="str">
        <f t="shared" si="6"/>
        <v>APWORKS 2024.2 - PHASE 3: Ability to automatically attach additional documents to Invoice</v>
      </c>
    </row>
    <row r="451" spans="1:10" x14ac:dyDescent="0.25">
      <c r="A451" t="s">
        <v>67</v>
      </c>
      <c r="B451" t="s">
        <v>6</v>
      </c>
      <c r="C451">
        <v>1</v>
      </c>
      <c r="D451" t="s">
        <v>7</v>
      </c>
      <c r="E451" t="s">
        <v>20</v>
      </c>
      <c r="F451" t="s">
        <v>535</v>
      </c>
      <c r="G451">
        <v>16</v>
      </c>
      <c r="H451">
        <f>VLOOKUP(F451,Const!$A$2:$B$23,2,FALSE)</f>
        <v>3</v>
      </c>
      <c r="J451" t="str">
        <f t="shared" ref="J451:J514" si="7">CONCATENATE(TRIM(B451),": ",D451)</f>
        <v>APWORKS 2024.2 - PHASE 3: Ability to automatically attach additional documents to Invoice</v>
      </c>
    </row>
    <row r="452" spans="1:10" x14ac:dyDescent="0.25">
      <c r="A452" t="s">
        <v>67</v>
      </c>
      <c r="B452" t="s">
        <v>6</v>
      </c>
      <c r="C452">
        <v>2</v>
      </c>
      <c r="D452" t="s">
        <v>69</v>
      </c>
      <c r="E452" t="s">
        <v>14</v>
      </c>
      <c r="F452" t="s">
        <v>535</v>
      </c>
      <c r="G452">
        <v>4</v>
      </c>
      <c r="H452">
        <f>VLOOKUP(F452,Const!$A$2:$B$23,2,FALSE)</f>
        <v>3</v>
      </c>
      <c r="I452">
        <f>IFERROR(VLOOKUP($J452,'Planned QA'!$D$4:$V$1390,5+H452,FALSE),0)</f>
        <v>0</v>
      </c>
      <c r="J452" t="str">
        <f t="shared" si="7"/>
        <v>APWORKS 2024.2 - PHASE 3: Add Media Type/Service type/Roles</v>
      </c>
    </row>
    <row r="453" spans="1:10" x14ac:dyDescent="0.25">
      <c r="A453" t="s">
        <v>67</v>
      </c>
      <c r="B453" t="s">
        <v>6</v>
      </c>
      <c r="C453">
        <v>2</v>
      </c>
      <c r="D453" t="s">
        <v>69</v>
      </c>
      <c r="E453" t="s">
        <v>20</v>
      </c>
      <c r="F453" t="s">
        <v>535</v>
      </c>
      <c r="G453">
        <v>3</v>
      </c>
      <c r="H453">
        <f>VLOOKUP(F453,Const!$A$2:$B$23,2,FALSE)</f>
        <v>3</v>
      </c>
      <c r="J453" t="str">
        <f t="shared" si="7"/>
        <v>APWORKS 2024.2 - PHASE 3: Add Media Type/Service type/Roles</v>
      </c>
    </row>
    <row r="454" spans="1:10" x14ac:dyDescent="0.25">
      <c r="A454" t="s">
        <v>67</v>
      </c>
      <c r="B454" t="s">
        <v>6</v>
      </c>
      <c r="C454">
        <v>2</v>
      </c>
      <c r="D454" t="s">
        <v>69</v>
      </c>
      <c r="E454" t="s">
        <v>20</v>
      </c>
      <c r="F454" t="s">
        <v>535</v>
      </c>
      <c r="G454">
        <v>21</v>
      </c>
      <c r="H454">
        <f>VLOOKUP(F454,Const!$A$2:$B$23,2,FALSE)</f>
        <v>3</v>
      </c>
      <c r="J454" t="str">
        <f t="shared" si="7"/>
        <v>APWORKS 2024.2 - PHASE 3: Add Media Type/Service type/Roles</v>
      </c>
    </row>
    <row r="455" spans="1:10" x14ac:dyDescent="0.25">
      <c r="A455" t="s">
        <v>67</v>
      </c>
      <c r="B455" t="s">
        <v>6</v>
      </c>
      <c r="C455">
        <v>12</v>
      </c>
      <c r="D455" t="s">
        <v>70</v>
      </c>
      <c r="E455" t="s">
        <v>20</v>
      </c>
      <c r="F455" t="s">
        <v>535</v>
      </c>
      <c r="G455">
        <v>2</v>
      </c>
      <c r="H455">
        <f>VLOOKUP(F455,Const!$A$2:$B$23,2,FALSE)</f>
        <v>3</v>
      </c>
      <c r="J455" t="str">
        <f t="shared" si="7"/>
        <v>APWORKS 2024.2 - PHASE 3: Checkbox to filter discrepant lines</v>
      </c>
    </row>
    <row r="456" spans="1:10" x14ac:dyDescent="0.25">
      <c r="A456" t="s">
        <v>67</v>
      </c>
      <c r="B456" t="s">
        <v>582</v>
      </c>
      <c r="C456" t="s">
        <v>27</v>
      </c>
      <c r="D456" t="s">
        <v>28</v>
      </c>
      <c r="E456" t="s">
        <v>14</v>
      </c>
      <c r="F456" t="s">
        <v>535</v>
      </c>
      <c r="G456">
        <v>3</v>
      </c>
      <c r="H456">
        <f>VLOOKUP(F456,Const!$A$2:$B$23,2,FALSE)</f>
        <v>3</v>
      </c>
      <c r="J456" t="str">
        <f t="shared" si="7"/>
        <v>APWORKS PHASE2: Meetings, mails, communication, TFS, Interviews</v>
      </c>
    </row>
    <row r="457" spans="1:10" x14ac:dyDescent="0.25">
      <c r="A457" t="s">
        <v>67</v>
      </c>
      <c r="B457" t="s">
        <v>582</v>
      </c>
      <c r="C457" t="s">
        <v>71</v>
      </c>
      <c r="D457" t="s">
        <v>72</v>
      </c>
      <c r="E457" t="s">
        <v>20</v>
      </c>
      <c r="F457" t="s">
        <v>535</v>
      </c>
      <c r="G457">
        <v>11</v>
      </c>
      <c r="H457">
        <f>VLOOKUP(F457,Const!$A$2:$B$23,2,FALSE)</f>
        <v>3</v>
      </c>
      <c r="I457">
        <f>IFERROR(VLOOKUP($J457,'Planned QA'!$D$4:$V$1390,5+H457,FALSE),0)</f>
        <v>0</v>
      </c>
      <c r="J457" t="str">
        <f t="shared" si="7"/>
        <v>APWORKS PHASE2: Regular testing and QA new project/assignment/task</v>
      </c>
    </row>
    <row r="458" spans="1:10" x14ac:dyDescent="0.25">
      <c r="A458" t="s">
        <v>67</v>
      </c>
      <c r="B458" t="s">
        <v>580</v>
      </c>
      <c r="C458" t="s">
        <v>8</v>
      </c>
      <c r="D458" t="s">
        <v>73</v>
      </c>
      <c r="E458" t="s">
        <v>8</v>
      </c>
      <c r="F458" t="s">
        <v>535</v>
      </c>
      <c r="G458">
        <v>6</v>
      </c>
      <c r="H458">
        <f>VLOOKUP(F458,Const!$A$2:$B$23,2,FALSE)</f>
        <v>3</v>
      </c>
      <c r="I458">
        <f>IFERROR(VLOOKUP($J458,'Planned QA'!$D$4:$V$1390,5+H458,FALSE),0)</f>
        <v>0</v>
      </c>
      <c r="J458" t="str">
        <f t="shared" si="7"/>
        <v>NEXELUS 2024.2: Analysis of the new project/assignment/task</v>
      </c>
    </row>
    <row r="459" spans="1:10" x14ac:dyDescent="0.25">
      <c r="A459" t="s">
        <v>67</v>
      </c>
      <c r="B459" t="s">
        <v>581</v>
      </c>
      <c r="C459" t="s">
        <v>32</v>
      </c>
      <c r="D459" t="s">
        <v>33</v>
      </c>
      <c r="E459" t="s">
        <v>84</v>
      </c>
      <c r="F459" t="s">
        <v>535</v>
      </c>
      <c r="G459">
        <v>33</v>
      </c>
      <c r="H459">
        <f>VLOOKUP(F459,Const!$A$2:$B$23,2,FALSE)</f>
        <v>3</v>
      </c>
      <c r="I459">
        <f>IFERROR(VLOOKUP($J459,'Planned QA'!$D$4:$V$1390,5+H459,FALSE),0)</f>
        <v>0</v>
      </c>
      <c r="J459" t="str">
        <f t="shared" si="7"/>
        <v>PR-0013: Time Off - Un Planned</v>
      </c>
    </row>
    <row r="460" spans="1:10" x14ac:dyDescent="0.25">
      <c r="A460" t="s">
        <v>67</v>
      </c>
      <c r="B460" t="s">
        <v>579</v>
      </c>
      <c r="C460" t="s">
        <v>75</v>
      </c>
      <c r="D460" t="s">
        <v>76</v>
      </c>
      <c r="E460" t="s">
        <v>57</v>
      </c>
      <c r="F460" t="s">
        <v>536</v>
      </c>
      <c r="G460">
        <v>3</v>
      </c>
      <c r="H460">
        <f>VLOOKUP(F460,Const!$A$2:$B$23,2,FALSE)</f>
        <v>4</v>
      </c>
      <c r="I460">
        <f>IFERROR(VLOOKUP($J460,'Planned QA'!$D$4:$V$1390,5+H460,FALSE),0)</f>
        <v>0</v>
      </c>
      <c r="J460" t="str">
        <f t="shared" si="7"/>
        <v>AP WORKFLOW: Document review/understanding Requirement Specifications</v>
      </c>
    </row>
    <row r="461" spans="1:10" x14ac:dyDescent="0.25">
      <c r="A461" t="s">
        <v>67</v>
      </c>
      <c r="B461" t="s">
        <v>579</v>
      </c>
      <c r="C461" t="s">
        <v>29</v>
      </c>
      <c r="D461" t="s">
        <v>46</v>
      </c>
      <c r="E461" t="s">
        <v>14</v>
      </c>
      <c r="F461" t="s">
        <v>536</v>
      </c>
      <c r="G461">
        <v>6</v>
      </c>
      <c r="H461">
        <f>VLOOKUP(F461,Const!$A$2:$B$23,2,FALSE)</f>
        <v>4</v>
      </c>
      <c r="I461">
        <f>IFERROR(VLOOKUP($J461,'Planned QA'!$D$4:$V$1390,5+H461,FALSE),0)</f>
        <v>0</v>
      </c>
      <c r="J461" t="str">
        <f t="shared" si="7"/>
        <v>AP WORKFLOW: Internal Meetings</v>
      </c>
    </row>
    <row r="462" spans="1:10" x14ac:dyDescent="0.25">
      <c r="A462" t="s">
        <v>67</v>
      </c>
      <c r="B462" t="s">
        <v>579</v>
      </c>
      <c r="C462" t="s">
        <v>71</v>
      </c>
      <c r="D462" t="s">
        <v>72</v>
      </c>
      <c r="E462" t="s">
        <v>20</v>
      </c>
      <c r="F462" t="s">
        <v>536</v>
      </c>
      <c r="G462">
        <v>5</v>
      </c>
      <c r="H462">
        <f>VLOOKUP(F462,Const!$A$2:$B$23,2,FALSE)</f>
        <v>4</v>
      </c>
      <c r="I462">
        <f>IFERROR(VLOOKUP($J462,'Planned QA'!$D$4:$V$1390,5+H462,FALSE),0)</f>
        <v>0</v>
      </c>
      <c r="J462" t="str">
        <f t="shared" si="7"/>
        <v>AP WORKFLOW: Regular testing and QA new project/assignment/task</v>
      </c>
    </row>
    <row r="463" spans="1:10" x14ac:dyDescent="0.25">
      <c r="A463" t="s">
        <v>67</v>
      </c>
      <c r="B463" t="s">
        <v>6</v>
      </c>
      <c r="C463">
        <v>1</v>
      </c>
      <c r="D463" t="s">
        <v>7</v>
      </c>
      <c r="E463" t="s">
        <v>20</v>
      </c>
      <c r="F463" t="s">
        <v>536</v>
      </c>
      <c r="G463">
        <v>6</v>
      </c>
      <c r="H463">
        <f>VLOOKUP(F463,Const!$A$2:$B$23,2,FALSE)</f>
        <v>4</v>
      </c>
      <c r="I463">
        <f>IFERROR(VLOOKUP($J463,'Planned QA'!$D$4:$V$1390,5+H463,FALSE),0)</f>
        <v>0</v>
      </c>
      <c r="J463" t="str">
        <f t="shared" si="7"/>
        <v>APWORKS 2024.2 - PHASE 3: Ability to automatically attach additional documents to Invoice</v>
      </c>
    </row>
    <row r="464" spans="1:10" x14ac:dyDescent="0.25">
      <c r="A464" t="s">
        <v>67</v>
      </c>
      <c r="B464" t="s">
        <v>6</v>
      </c>
      <c r="C464">
        <v>1</v>
      </c>
      <c r="D464" t="s">
        <v>7</v>
      </c>
      <c r="E464" t="s">
        <v>20</v>
      </c>
      <c r="F464" t="s">
        <v>536</v>
      </c>
      <c r="G464">
        <v>4</v>
      </c>
      <c r="H464">
        <f>VLOOKUP(F464,Const!$A$2:$B$23,2,FALSE)</f>
        <v>4</v>
      </c>
      <c r="I464">
        <f>IFERROR(VLOOKUP($J464,'Planned QA'!$D$4:$V$1390,5+H464,FALSE),0)</f>
        <v>0</v>
      </c>
      <c r="J464" t="str">
        <f t="shared" si="7"/>
        <v>APWORKS 2024.2 - PHASE 3: Ability to automatically attach additional documents to Invoice</v>
      </c>
    </row>
    <row r="465" spans="1:10" x14ac:dyDescent="0.25">
      <c r="A465" t="s">
        <v>67</v>
      </c>
      <c r="B465" t="s">
        <v>6</v>
      </c>
      <c r="C465">
        <v>2</v>
      </c>
      <c r="D465" t="s">
        <v>69</v>
      </c>
      <c r="E465" t="s">
        <v>20</v>
      </c>
      <c r="F465" t="s">
        <v>536</v>
      </c>
      <c r="G465">
        <v>2</v>
      </c>
      <c r="H465">
        <f>VLOOKUP(F465,Const!$A$2:$B$23,2,FALSE)</f>
        <v>4</v>
      </c>
      <c r="I465">
        <f>IFERROR(VLOOKUP($J465,'Planned QA'!$D$4:$V$1390,5+H465,FALSE),0)</f>
        <v>0</v>
      </c>
      <c r="J465" t="str">
        <f t="shared" si="7"/>
        <v>APWORKS 2024.2 - PHASE 3: Add Media Type/Service type/Roles</v>
      </c>
    </row>
    <row r="466" spans="1:10" x14ac:dyDescent="0.25">
      <c r="A466" t="s">
        <v>67</v>
      </c>
      <c r="B466" t="s">
        <v>6</v>
      </c>
      <c r="C466">
        <v>100</v>
      </c>
      <c r="D466" t="s">
        <v>53</v>
      </c>
      <c r="E466" t="s">
        <v>20</v>
      </c>
      <c r="F466" t="s">
        <v>536</v>
      </c>
      <c r="G466">
        <v>2.5</v>
      </c>
      <c r="H466">
        <f>VLOOKUP(F466,Const!$A$2:$B$23,2,FALSE)</f>
        <v>4</v>
      </c>
      <c r="J466" t="str">
        <f t="shared" si="7"/>
        <v>APWORKS 2024.2 - PHASE 3: Apply discount based on Payment terms settings</v>
      </c>
    </row>
    <row r="467" spans="1:10" x14ac:dyDescent="0.25">
      <c r="A467" t="s">
        <v>67</v>
      </c>
      <c r="B467" t="s">
        <v>6</v>
      </c>
      <c r="C467">
        <v>100</v>
      </c>
      <c r="D467" t="s">
        <v>53</v>
      </c>
      <c r="E467" t="s">
        <v>20</v>
      </c>
      <c r="F467" t="s">
        <v>536</v>
      </c>
      <c r="G467">
        <v>10</v>
      </c>
      <c r="H467">
        <f>VLOOKUP(F467,Const!$A$2:$B$23,2,FALSE)</f>
        <v>4</v>
      </c>
      <c r="I467">
        <f>IFERROR(VLOOKUP($J467,'Planned QA'!$D$4:$V$1390,5+H467,FALSE),0)</f>
        <v>0</v>
      </c>
      <c r="J467" t="str">
        <f t="shared" si="7"/>
        <v>APWORKS 2024.2 - PHASE 3: Apply discount based on Payment terms settings</v>
      </c>
    </row>
    <row r="468" spans="1:10" x14ac:dyDescent="0.25">
      <c r="A468" t="s">
        <v>67</v>
      </c>
      <c r="B468" t="s">
        <v>6</v>
      </c>
      <c r="C468">
        <v>15</v>
      </c>
      <c r="D468" t="s">
        <v>140</v>
      </c>
      <c r="E468" t="s">
        <v>20</v>
      </c>
      <c r="F468" t="s">
        <v>536</v>
      </c>
      <c r="G468">
        <v>1</v>
      </c>
      <c r="H468">
        <f>VLOOKUP(F468,Const!$A$2:$B$23,2,FALSE)</f>
        <v>4</v>
      </c>
      <c r="I468">
        <f>IFERROR(VLOOKUP($J468,'Planned QA'!$D$4:$V$1390,5+H468,FALSE),0)</f>
        <v>0</v>
      </c>
      <c r="J468" t="str">
        <f t="shared" si="7"/>
        <v>APWORKS 2024.2 - PHASE 3: Forward Inv to user OR select user when invoice is Pending Apr</v>
      </c>
    </row>
    <row r="469" spans="1:10" x14ac:dyDescent="0.25">
      <c r="A469" t="s">
        <v>67</v>
      </c>
      <c r="B469" t="s">
        <v>6</v>
      </c>
      <c r="C469">
        <v>104</v>
      </c>
      <c r="D469" t="s">
        <v>126</v>
      </c>
      <c r="E469" t="s">
        <v>20</v>
      </c>
      <c r="F469" t="s">
        <v>536</v>
      </c>
      <c r="G469">
        <v>2</v>
      </c>
      <c r="H469">
        <f>VLOOKUP(F469,Const!$A$2:$B$23,2,FALSE)</f>
        <v>4</v>
      </c>
      <c r="I469">
        <f>IFERROR(VLOOKUP($J469,'Planned QA'!$D$4:$V$1390,5+H469,FALSE),0)</f>
        <v>0</v>
      </c>
      <c r="J469" t="str">
        <f t="shared" si="7"/>
        <v>APWORKS 2024.2 - PHASE 3: Google Drive - Split Process and show documents in queue</v>
      </c>
    </row>
    <row r="470" spans="1:10" x14ac:dyDescent="0.25">
      <c r="A470" t="s">
        <v>67</v>
      </c>
      <c r="B470" t="s">
        <v>6</v>
      </c>
      <c r="C470">
        <v>104</v>
      </c>
      <c r="D470" t="s">
        <v>126</v>
      </c>
      <c r="E470" t="s">
        <v>20</v>
      </c>
      <c r="F470" t="s">
        <v>536</v>
      </c>
      <c r="G470">
        <v>2</v>
      </c>
      <c r="H470">
        <f>VLOOKUP(F470,Const!$A$2:$B$23,2,FALSE)</f>
        <v>4</v>
      </c>
      <c r="I470">
        <f>IFERROR(VLOOKUP($J470,'Planned QA'!$D$4:$V$1390,5+H470,FALSE),0)</f>
        <v>0</v>
      </c>
      <c r="J470" t="str">
        <f t="shared" si="7"/>
        <v>APWORKS 2024.2 - PHASE 3: Google Drive - Split Process and show documents in queue</v>
      </c>
    </row>
    <row r="471" spans="1:10" x14ac:dyDescent="0.25">
      <c r="A471" t="s">
        <v>67</v>
      </c>
      <c r="B471" t="s">
        <v>6</v>
      </c>
      <c r="C471">
        <v>102</v>
      </c>
      <c r="D471" t="s">
        <v>118</v>
      </c>
      <c r="E471" t="s">
        <v>14</v>
      </c>
      <c r="F471" t="s">
        <v>536</v>
      </c>
      <c r="G471">
        <v>1</v>
      </c>
      <c r="H471">
        <f>VLOOKUP(F471,Const!$A$2:$B$23,2,FALSE)</f>
        <v>4</v>
      </c>
      <c r="I471">
        <f>IFERROR(VLOOKUP($J471,'Planned QA'!$D$4:$V$1390,5+H471,FALSE),0)</f>
        <v>0</v>
      </c>
      <c r="J471" t="str">
        <f t="shared" si="7"/>
        <v>APWORKS 2024.2 - PHASE 3: Invoice Editing: Make the tax editable</v>
      </c>
    </row>
    <row r="472" spans="1:10" x14ac:dyDescent="0.25">
      <c r="A472" t="s">
        <v>67</v>
      </c>
      <c r="B472" t="s">
        <v>6</v>
      </c>
      <c r="C472">
        <v>102</v>
      </c>
      <c r="D472" t="s">
        <v>118</v>
      </c>
      <c r="E472" t="s">
        <v>20</v>
      </c>
      <c r="F472" t="s">
        <v>536</v>
      </c>
      <c r="G472">
        <v>1</v>
      </c>
      <c r="H472">
        <f>VLOOKUP(F472,Const!$A$2:$B$23,2,FALSE)</f>
        <v>4</v>
      </c>
      <c r="J472" t="str">
        <f t="shared" si="7"/>
        <v>APWORKS 2024.2 - PHASE 3: Invoice Editing: Make the tax editable</v>
      </c>
    </row>
    <row r="473" spans="1:10" x14ac:dyDescent="0.25">
      <c r="A473" t="s">
        <v>67</v>
      </c>
      <c r="B473" t="s">
        <v>6</v>
      </c>
      <c r="C473">
        <v>102</v>
      </c>
      <c r="D473" t="s">
        <v>118</v>
      </c>
      <c r="E473" t="s">
        <v>20</v>
      </c>
      <c r="F473" t="s">
        <v>536</v>
      </c>
      <c r="G473">
        <v>8</v>
      </c>
      <c r="H473">
        <f>VLOOKUP(F473,Const!$A$2:$B$23,2,FALSE)</f>
        <v>4</v>
      </c>
      <c r="J473" t="str">
        <f t="shared" si="7"/>
        <v>APWORKS 2024.2 - PHASE 3: Invoice Editing: Make the tax editable</v>
      </c>
    </row>
    <row r="474" spans="1:10" x14ac:dyDescent="0.25">
      <c r="A474" t="s">
        <v>67</v>
      </c>
      <c r="B474" t="s">
        <v>6</v>
      </c>
      <c r="C474">
        <v>101</v>
      </c>
      <c r="D474" t="s">
        <v>119</v>
      </c>
      <c r="E474" t="s">
        <v>20</v>
      </c>
      <c r="F474" t="s">
        <v>536</v>
      </c>
      <c r="G474">
        <v>1</v>
      </c>
      <c r="H474">
        <f>VLOOKUP(F474,Const!$A$2:$B$23,2,FALSE)</f>
        <v>4</v>
      </c>
      <c r="I474">
        <f>IFERROR(VLOOKUP($J474,'Planned QA'!$D$4:$V$1390,5+H474,FALSE),0)</f>
        <v>0</v>
      </c>
      <c r="J474" t="str">
        <f t="shared" si="7"/>
        <v>APWORKS 2024.2 - PHASE 3: Remove Site column from vendor lookup</v>
      </c>
    </row>
    <row r="475" spans="1:10" x14ac:dyDescent="0.25">
      <c r="A475" t="s">
        <v>67</v>
      </c>
      <c r="B475" t="s">
        <v>6</v>
      </c>
      <c r="C475">
        <v>29</v>
      </c>
      <c r="D475" t="s">
        <v>52</v>
      </c>
      <c r="E475" t="s">
        <v>20</v>
      </c>
      <c r="F475" t="s">
        <v>536</v>
      </c>
      <c r="G475">
        <v>2.5</v>
      </c>
      <c r="H475">
        <f>VLOOKUP(F475,Const!$A$2:$B$23,2,FALSE)</f>
        <v>4</v>
      </c>
      <c r="I475">
        <f>IFERROR(VLOOKUP($J475,'Planned QA'!$D$4:$V$1390,5+H475,FALSE),0)</f>
        <v>0</v>
      </c>
      <c r="J475" t="str">
        <f t="shared" si="7"/>
        <v>APWORKS 2024.2 - PHASE 3: Route invoice from one company - company identification</v>
      </c>
    </row>
    <row r="476" spans="1:10" x14ac:dyDescent="0.25">
      <c r="A476" t="s">
        <v>67</v>
      </c>
      <c r="B476" t="s">
        <v>6</v>
      </c>
      <c r="C476">
        <v>21</v>
      </c>
      <c r="D476" t="s">
        <v>21</v>
      </c>
      <c r="E476" t="s">
        <v>20</v>
      </c>
      <c r="F476" t="s">
        <v>536</v>
      </c>
      <c r="G476">
        <v>3</v>
      </c>
      <c r="H476">
        <f>VLOOKUP(F476,Const!$A$2:$B$23,2,FALSE)</f>
        <v>4</v>
      </c>
      <c r="I476">
        <f>IFERROR(VLOOKUP($J476,'Planned QA'!$D$4:$V$1390,5+H476,FALSE),0)</f>
        <v>0</v>
      </c>
      <c r="J476" t="str">
        <f t="shared" si="7"/>
        <v>APWORKS 2024.2 - PHASE 3: Switch Company on Invoice</v>
      </c>
    </row>
    <row r="477" spans="1:10" x14ac:dyDescent="0.25">
      <c r="A477" t="s">
        <v>67</v>
      </c>
      <c r="B477" t="s">
        <v>6</v>
      </c>
      <c r="C477">
        <v>103</v>
      </c>
      <c r="D477" t="s">
        <v>120</v>
      </c>
      <c r="E477" t="s">
        <v>20</v>
      </c>
      <c r="F477" t="s">
        <v>536</v>
      </c>
      <c r="G477">
        <v>2</v>
      </c>
      <c r="H477">
        <f>VLOOKUP(F477,Const!$A$2:$B$23,2,FALSE)</f>
        <v>4</v>
      </c>
      <c r="I477">
        <f>IFERROR(VLOOKUP($J477,'Planned QA'!$D$4:$V$1390,5+H477,FALSE),0)</f>
        <v>0</v>
      </c>
      <c r="J477" t="str">
        <f t="shared" si="7"/>
        <v>APWORKS 2024.2 - PHASE 3: Vendor Map: Vendor Popup: Remove identifier currency filter</v>
      </c>
    </row>
    <row r="478" spans="1:10" x14ac:dyDescent="0.25">
      <c r="A478" t="s">
        <v>67</v>
      </c>
      <c r="B478" t="s">
        <v>129</v>
      </c>
      <c r="C478">
        <v>1</v>
      </c>
      <c r="D478" t="s">
        <v>139</v>
      </c>
      <c r="E478" t="s">
        <v>8</v>
      </c>
      <c r="F478" t="s">
        <v>536</v>
      </c>
      <c r="G478">
        <v>5</v>
      </c>
      <c r="H478">
        <f>VLOOKUP(F478,Const!$A$2:$B$23,2,FALSE)</f>
        <v>4</v>
      </c>
      <c r="I478">
        <f>IFERROR(VLOOKUP($J478,'Planned QA'!$D$4:$V$1390,5+H478,FALSE),0)</f>
        <v>0</v>
      </c>
      <c r="J478" t="str">
        <f t="shared" si="7"/>
        <v>APWORKS 2024.2 - PHASE 4: Approval routing</v>
      </c>
    </row>
    <row r="479" spans="1:10" x14ac:dyDescent="0.25">
      <c r="A479" t="s">
        <v>67</v>
      </c>
      <c r="B479" t="s">
        <v>129</v>
      </c>
      <c r="C479">
        <v>1</v>
      </c>
      <c r="D479" t="s">
        <v>139</v>
      </c>
      <c r="E479" t="s">
        <v>20</v>
      </c>
      <c r="F479" t="s">
        <v>536</v>
      </c>
      <c r="G479">
        <v>1</v>
      </c>
      <c r="H479">
        <f>VLOOKUP(F479,Const!$A$2:$B$23,2,FALSE)</f>
        <v>4</v>
      </c>
      <c r="J479" t="str">
        <f t="shared" si="7"/>
        <v>APWORKS 2024.2 - PHASE 4: Approval routing</v>
      </c>
    </row>
    <row r="480" spans="1:10" x14ac:dyDescent="0.25">
      <c r="A480" t="s">
        <v>67</v>
      </c>
      <c r="B480" t="s">
        <v>129</v>
      </c>
      <c r="C480">
        <v>1</v>
      </c>
      <c r="D480" t="s">
        <v>139</v>
      </c>
      <c r="E480" t="s">
        <v>20</v>
      </c>
      <c r="F480" t="s">
        <v>536</v>
      </c>
      <c r="G480">
        <v>2</v>
      </c>
      <c r="H480">
        <f>VLOOKUP(F480,Const!$A$2:$B$23,2,FALSE)</f>
        <v>4</v>
      </c>
      <c r="J480" t="str">
        <f t="shared" si="7"/>
        <v>APWORKS 2024.2 - PHASE 4: Approval routing</v>
      </c>
    </row>
    <row r="481" spans="1:10" x14ac:dyDescent="0.25">
      <c r="A481" t="s">
        <v>67</v>
      </c>
      <c r="B481" t="s">
        <v>129</v>
      </c>
      <c r="C481">
        <v>10</v>
      </c>
      <c r="D481" t="s">
        <v>130</v>
      </c>
      <c r="E481" t="s">
        <v>20</v>
      </c>
      <c r="F481" t="s">
        <v>536</v>
      </c>
      <c r="G481">
        <v>3</v>
      </c>
      <c r="H481">
        <f>VLOOKUP(F481,Const!$A$2:$B$23,2,FALSE)</f>
        <v>4</v>
      </c>
      <c r="J481" t="str">
        <f t="shared" si="7"/>
        <v>APWORKS 2024.2 - PHASE 4: Approve upto last level and auto post.</v>
      </c>
    </row>
    <row r="482" spans="1:10" x14ac:dyDescent="0.25">
      <c r="A482" t="s">
        <v>67</v>
      </c>
      <c r="B482" t="s">
        <v>129</v>
      </c>
      <c r="C482">
        <v>0</v>
      </c>
      <c r="D482" t="s">
        <v>12</v>
      </c>
      <c r="E482" t="s">
        <v>14</v>
      </c>
      <c r="F482" t="s">
        <v>536</v>
      </c>
      <c r="G482">
        <v>5</v>
      </c>
      <c r="H482">
        <f>VLOOKUP(F482,Const!$A$2:$B$23,2,FALSE)</f>
        <v>4</v>
      </c>
      <c r="J482" t="str">
        <f t="shared" si="7"/>
        <v>APWORKS 2024.2 - PHASE 4: Project Overhead</v>
      </c>
    </row>
    <row r="483" spans="1:10" x14ac:dyDescent="0.25">
      <c r="A483" t="s">
        <v>67</v>
      </c>
      <c r="B483" t="s">
        <v>582</v>
      </c>
      <c r="C483" t="s">
        <v>71</v>
      </c>
      <c r="D483" t="s">
        <v>72</v>
      </c>
      <c r="E483" t="s">
        <v>20</v>
      </c>
      <c r="F483" t="s">
        <v>536</v>
      </c>
      <c r="G483">
        <v>12</v>
      </c>
      <c r="H483">
        <f>VLOOKUP(F483,Const!$A$2:$B$23,2,FALSE)</f>
        <v>4</v>
      </c>
      <c r="J483" t="str">
        <f t="shared" si="7"/>
        <v>APWORKS PHASE2: Regular testing and QA new project/assignment/task</v>
      </c>
    </row>
    <row r="484" spans="1:10" x14ac:dyDescent="0.25">
      <c r="A484" t="s">
        <v>67</v>
      </c>
      <c r="B484" t="s">
        <v>582</v>
      </c>
      <c r="C484" t="s">
        <v>71</v>
      </c>
      <c r="D484" t="s">
        <v>72</v>
      </c>
      <c r="E484" t="s">
        <v>20</v>
      </c>
      <c r="F484" t="s">
        <v>536</v>
      </c>
      <c r="G484">
        <v>21</v>
      </c>
      <c r="H484">
        <f>VLOOKUP(F484,Const!$A$2:$B$23,2,FALSE)</f>
        <v>4</v>
      </c>
      <c r="I484">
        <f>IFERROR(VLOOKUP($J484,'Planned QA'!$D$4:$V$1390,5+H484,FALSE),0)</f>
        <v>0</v>
      </c>
      <c r="J484" t="str">
        <f t="shared" si="7"/>
        <v>APWORKS PHASE2: Regular testing and QA new project/assignment/task</v>
      </c>
    </row>
    <row r="485" spans="1:10" x14ac:dyDescent="0.25">
      <c r="A485" t="s">
        <v>67</v>
      </c>
      <c r="B485" t="s">
        <v>583</v>
      </c>
      <c r="C485">
        <v>2</v>
      </c>
      <c r="D485" t="s">
        <v>35</v>
      </c>
      <c r="E485" t="s">
        <v>38</v>
      </c>
      <c r="F485" t="s">
        <v>536</v>
      </c>
      <c r="G485">
        <v>19</v>
      </c>
      <c r="H485">
        <f>VLOOKUP(F485,Const!$A$2:$B$23,2,FALSE)</f>
        <v>4</v>
      </c>
      <c r="I485">
        <f>IFERROR(VLOOKUP($J485,'Planned QA'!$D$4:$V$1390,5+H485,FALSE),0)</f>
        <v>0</v>
      </c>
      <c r="J485" t="str">
        <f t="shared" si="7"/>
        <v>Support and Maintenance: Time</v>
      </c>
    </row>
    <row r="486" spans="1:10" x14ac:dyDescent="0.25">
      <c r="A486" t="s">
        <v>67</v>
      </c>
      <c r="B486" t="s">
        <v>583</v>
      </c>
      <c r="C486">
        <v>2</v>
      </c>
      <c r="D486" t="s">
        <v>35</v>
      </c>
      <c r="E486" t="s">
        <v>38</v>
      </c>
      <c r="F486" t="s">
        <v>536</v>
      </c>
      <c r="G486">
        <v>12</v>
      </c>
      <c r="H486">
        <f>VLOOKUP(F486,Const!$A$2:$B$23,2,FALSE)</f>
        <v>4</v>
      </c>
      <c r="J486" t="str">
        <f t="shared" si="7"/>
        <v>Support and Maintenance: Time</v>
      </c>
    </row>
    <row r="487" spans="1:10" x14ac:dyDescent="0.25">
      <c r="A487" t="s">
        <v>67</v>
      </c>
      <c r="B487" t="s">
        <v>583</v>
      </c>
      <c r="C487">
        <v>2</v>
      </c>
      <c r="D487" t="s">
        <v>35</v>
      </c>
      <c r="E487" t="s">
        <v>38</v>
      </c>
      <c r="F487" t="s">
        <v>536</v>
      </c>
      <c r="G487">
        <v>25</v>
      </c>
      <c r="H487">
        <f>VLOOKUP(F487,Const!$A$2:$B$23,2,FALSE)</f>
        <v>4</v>
      </c>
      <c r="I487">
        <f>IFERROR(VLOOKUP($J487,'Planned QA'!$D$4:$V$1390,5+H487,FALSE),0)</f>
        <v>0</v>
      </c>
      <c r="J487" t="str">
        <f t="shared" si="7"/>
        <v>Support and Maintenance: Time</v>
      </c>
    </row>
    <row r="488" spans="1:10" x14ac:dyDescent="0.25">
      <c r="A488" t="s">
        <v>67</v>
      </c>
      <c r="B488" t="s">
        <v>579</v>
      </c>
      <c r="C488" t="s">
        <v>8</v>
      </c>
      <c r="D488" t="s">
        <v>73</v>
      </c>
      <c r="E488" t="s">
        <v>8</v>
      </c>
      <c r="F488" t="s">
        <v>537</v>
      </c>
      <c r="G488">
        <v>3</v>
      </c>
      <c r="H488">
        <f>VLOOKUP(F488,Const!$A$2:$B$23,2,FALSE)</f>
        <v>5</v>
      </c>
      <c r="J488" t="str">
        <f t="shared" si="7"/>
        <v>AP WORKFLOW: Analysis of the new project/assignment/task</v>
      </c>
    </row>
    <row r="489" spans="1:10" x14ac:dyDescent="0.25">
      <c r="A489" t="s">
        <v>67</v>
      </c>
      <c r="B489" t="s">
        <v>6</v>
      </c>
      <c r="C489">
        <v>100</v>
      </c>
      <c r="D489" t="s">
        <v>53</v>
      </c>
      <c r="E489" t="s">
        <v>20</v>
      </c>
      <c r="F489" t="s">
        <v>537</v>
      </c>
      <c r="G489">
        <v>1</v>
      </c>
      <c r="H489">
        <f>VLOOKUP(F489,Const!$A$2:$B$23,2,FALSE)</f>
        <v>5</v>
      </c>
      <c r="I489">
        <f>IFERROR(VLOOKUP($J489,'Planned QA'!$D$4:$V$1390,5+H489,FALSE),0)</f>
        <v>0</v>
      </c>
      <c r="J489" t="str">
        <f t="shared" si="7"/>
        <v>APWORKS 2024.2 - PHASE 3: Apply discount based on Payment terms settings</v>
      </c>
    </row>
    <row r="490" spans="1:10" x14ac:dyDescent="0.25">
      <c r="A490" t="s">
        <v>67</v>
      </c>
      <c r="B490" t="s">
        <v>6</v>
      </c>
      <c r="C490">
        <v>21</v>
      </c>
      <c r="D490" t="s">
        <v>21</v>
      </c>
      <c r="E490" t="s">
        <v>20</v>
      </c>
      <c r="F490" t="s">
        <v>537</v>
      </c>
      <c r="G490">
        <v>1</v>
      </c>
      <c r="H490">
        <f>VLOOKUP(F490,Const!$A$2:$B$23,2,FALSE)</f>
        <v>5</v>
      </c>
      <c r="I490">
        <f>IFERROR(VLOOKUP($J490,'Planned QA'!$D$4:$V$1390,5+H490,FALSE),0)</f>
        <v>0</v>
      </c>
      <c r="J490" t="str">
        <f t="shared" si="7"/>
        <v>APWORKS 2024.2 - PHASE 3: Switch Company on Invoice</v>
      </c>
    </row>
    <row r="491" spans="1:10" x14ac:dyDescent="0.25">
      <c r="A491" t="s">
        <v>67</v>
      </c>
      <c r="B491" t="s">
        <v>129</v>
      </c>
      <c r="C491">
        <v>2</v>
      </c>
      <c r="D491" t="s">
        <v>142</v>
      </c>
      <c r="E491" t="s">
        <v>20</v>
      </c>
      <c r="F491" t="s">
        <v>537</v>
      </c>
      <c r="G491">
        <v>1</v>
      </c>
      <c r="H491">
        <f>VLOOKUP(F491,Const!$A$2:$B$23,2,FALSE)</f>
        <v>5</v>
      </c>
      <c r="I491">
        <f>IFERROR(VLOOKUP($J491,'Planned QA'!$D$4:$V$1390,5+H491,FALSE),0)</f>
        <v>3</v>
      </c>
      <c r="J491" t="str">
        <f t="shared" si="7"/>
        <v>APWORKS 2024.2 - PHASE 4: A report to spot check the invoices processed</v>
      </c>
    </row>
    <row r="492" spans="1:10" x14ac:dyDescent="0.25">
      <c r="A492" t="s">
        <v>67</v>
      </c>
      <c r="B492" t="s">
        <v>129</v>
      </c>
      <c r="C492">
        <v>102</v>
      </c>
      <c r="D492" t="s">
        <v>149</v>
      </c>
      <c r="E492" t="s">
        <v>20</v>
      </c>
      <c r="F492" t="s">
        <v>537</v>
      </c>
      <c r="G492">
        <v>1</v>
      </c>
      <c r="H492">
        <f>VLOOKUP(F492,Const!$A$2:$B$23,2,FALSE)</f>
        <v>5</v>
      </c>
      <c r="J492" t="str">
        <f t="shared" si="7"/>
        <v>APWORKS 2024.2 - PHASE 4: Apply variable name for Site in vendor mapping</v>
      </c>
    </row>
    <row r="493" spans="1:10" x14ac:dyDescent="0.25">
      <c r="A493" t="s">
        <v>67</v>
      </c>
      <c r="B493" t="s">
        <v>129</v>
      </c>
      <c r="C493">
        <v>1</v>
      </c>
      <c r="D493" t="s">
        <v>139</v>
      </c>
      <c r="E493" t="s">
        <v>68</v>
      </c>
      <c r="F493" t="s">
        <v>537</v>
      </c>
      <c r="G493">
        <v>8</v>
      </c>
      <c r="H493">
        <f>VLOOKUP(F493,Const!$A$2:$B$23,2,FALSE)</f>
        <v>5</v>
      </c>
      <c r="I493">
        <f>IFERROR(VLOOKUP($J493,'Planned QA'!$D$4:$V$1390,5+H493,FALSE),0)</f>
        <v>0</v>
      </c>
      <c r="J493" t="str">
        <f t="shared" si="7"/>
        <v>APWORKS 2024.2 - PHASE 4: Approval routing</v>
      </c>
    </row>
    <row r="494" spans="1:10" x14ac:dyDescent="0.25">
      <c r="A494" t="s">
        <v>67</v>
      </c>
      <c r="B494" t="s">
        <v>129</v>
      </c>
      <c r="C494">
        <v>1</v>
      </c>
      <c r="D494" t="s">
        <v>139</v>
      </c>
      <c r="E494" t="s">
        <v>20</v>
      </c>
      <c r="F494" t="s">
        <v>537</v>
      </c>
      <c r="G494">
        <v>2</v>
      </c>
      <c r="H494">
        <f>VLOOKUP(F494,Const!$A$2:$B$23,2,FALSE)</f>
        <v>5</v>
      </c>
      <c r="I494">
        <f>IFERROR(VLOOKUP($J494,'Planned QA'!$D$4:$V$1390,5+H494,FALSE),0)</f>
        <v>0</v>
      </c>
      <c r="J494" t="str">
        <f t="shared" si="7"/>
        <v>APWORKS 2024.2 - PHASE 4: Approval routing</v>
      </c>
    </row>
    <row r="495" spans="1:10" x14ac:dyDescent="0.25">
      <c r="A495" t="s">
        <v>67</v>
      </c>
      <c r="B495" t="s">
        <v>129</v>
      </c>
      <c r="C495">
        <v>1</v>
      </c>
      <c r="D495" t="s">
        <v>139</v>
      </c>
      <c r="E495" t="s">
        <v>20</v>
      </c>
      <c r="F495" t="s">
        <v>537</v>
      </c>
      <c r="G495">
        <v>7</v>
      </c>
      <c r="H495">
        <f>VLOOKUP(F495,Const!$A$2:$B$23,2,FALSE)</f>
        <v>5</v>
      </c>
      <c r="I495">
        <f>IFERROR(VLOOKUP($J495,'Planned QA'!$D$4:$V$1390,5+H495,FALSE),0)</f>
        <v>0</v>
      </c>
      <c r="J495" t="str">
        <f t="shared" si="7"/>
        <v>APWORKS 2024.2 - PHASE 4: Approval routing</v>
      </c>
    </row>
    <row r="496" spans="1:10" x14ac:dyDescent="0.25">
      <c r="A496" t="s">
        <v>67</v>
      </c>
      <c r="B496" t="s">
        <v>129</v>
      </c>
      <c r="C496">
        <v>13</v>
      </c>
      <c r="D496" t="s">
        <v>145</v>
      </c>
      <c r="E496" t="s">
        <v>8</v>
      </c>
      <c r="F496" t="s">
        <v>537</v>
      </c>
      <c r="G496">
        <v>3</v>
      </c>
      <c r="H496">
        <f>VLOOKUP(F496,Const!$A$2:$B$23,2,FALSE)</f>
        <v>5</v>
      </c>
      <c r="J496" t="str">
        <f t="shared" si="7"/>
        <v>APWORKS 2024.2 - PHASE 4: EDI file updating and upload</v>
      </c>
    </row>
    <row r="497" spans="1:10" x14ac:dyDescent="0.25">
      <c r="A497" t="s">
        <v>67</v>
      </c>
      <c r="B497" t="s">
        <v>129</v>
      </c>
      <c r="C497">
        <v>99</v>
      </c>
      <c r="D497" t="s">
        <v>135</v>
      </c>
      <c r="E497" t="s">
        <v>20</v>
      </c>
      <c r="F497" t="s">
        <v>537</v>
      </c>
      <c r="G497">
        <v>2</v>
      </c>
      <c r="H497">
        <f>VLOOKUP(F497,Const!$A$2:$B$23,2,FALSE)</f>
        <v>5</v>
      </c>
      <c r="J497" t="str">
        <f t="shared" si="7"/>
        <v>APWORKS 2024.2 - PHASE 4: EDI: Generate PDF - Updates</v>
      </c>
    </row>
    <row r="498" spans="1:10" x14ac:dyDescent="0.25">
      <c r="A498" t="s">
        <v>67</v>
      </c>
      <c r="B498" t="s">
        <v>129</v>
      </c>
      <c r="C498">
        <v>8</v>
      </c>
      <c r="D498" t="s">
        <v>134</v>
      </c>
      <c r="E498" t="s">
        <v>20</v>
      </c>
      <c r="F498" t="s">
        <v>537</v>
      </c>
      <c r="G498">
        <v>1</v>
      </c>
      <c r="H498">
        <f>VLOOKUP(F498,Const!$A$2:$B$23,2,FALSE)</f>
        <v>5</v>
      </c>
      <c r="I498">
        <f>IFERROR(VLOOKUP($J498,'Planned QA'!$D$4:$V$1390,5+H498,FALSE),0)</f>
        <v>0</v>
      </c>
      <c r="J498" t="str">
        <f t="shared" si="7"/>
        <v>APWORKS 2024.2 - PHASE 4: Production: Project should be available on summary as well.</v>
      </c>
    </row>
    <row r="499" spans="1:10" x14ac:dyDescent="0.25">
      <c r="A499" t="s">
        <v>67</v>
      </c>
      <c r="B499" t="s">
        <v>129</v>
      </c>
      <c r="C499">
        <v>0</v>
      </c>
      <c r="D499" t="s">
        <v>12</v>
      </c>
      <c r="E499" t="s">
        <v>14</v>
      </c>
      <c r="F499" t="s">
        <v>537</v>
      </c>
      <c r="G499">
        <v>3</v>
      </c>
      <c r="H499">
        <f>VLOOKUP(F499,Const!$A$2:$B$23,2,FALSE)</f>
        <v>5</v>
      </c>
      <c r="J499" t="str">
        <f t="shared" si="7"/>
        <v>APWORKS 2024.2 - PHASE 4: Project Overhead</v>
      </c>
    </row>
    <row r="500" spans="1:10" x14ac:dyDescent="0.25">
      <c r="A500" t="s">
        <v>67</v>
      </c>
      <c r="B500" t="s">
        <v>129</v>
      </c>
      <c r="C500">
        <v>117</v>
      </c>
      <c r="D500" t="s">
        <v>153</v>
      </c>
      <c r="E500" t="s">
        <v>20</v>
      </c>
      <c r="F500" t="s">
        <v>537</v>
      </c>
      <c r="G500">
        <v>1</v>
      </c>
      <c r="H500">
        <f>VLOOKUP(F500,Const!$A$2:$B$23,2,FALSE)</f>
        <v>5</v>
      </c>
      <c r="J500" t="str">
        <f t="shared" si="7"/>
        <v>APWORKS 2024.2 - PHASE 4: Report &gt;&gt; Vendor Invoices: we need the discount field to show up</v>
      </c>
    </row>
    <row r="501" spans="1:10" x14ac:dyDescent="0.25">
      <c r="A501" t="s">
        <v>67</v>
      </c>
      <c r="B501" t="s">
        <v>586</v>
      </c>
      <c r="C501">
        <v>0</v>
      </c>
      <c r="D501" t="s">
        <v>12</v>
      </c>
      <c r="E501" t="s">
        <v>8</v>
      </c>
      <c r="F501" t="s">
        <v>537</v>
      </c>
      <c r="G501">
        <v>2</v>
      </c>
      <c r="H501">
        <f>VLOOKUP(F501,Const!$A$2:$B$23,2,FALSE)</f>
        <v>5</v>
      </c>
      <c r="J501" t="str">
        <f t="shared" si="7"/>
        <v>APWORKS 2024.2 PHASE 5: Project Overhead</v>
      </c>
    </row>
    <row r="502" spans="1:10" x14ac:dyDescent="0.25">
      <c r="A502" t="s">
        <v>67</v>
      </c>
      <c r="B502" t="s">
        <v>586</v>
      </c>
      <c r="C502">
        <v>0</v>
      </c>
      <c r="D502" t="s">
        <v>12</v>
      </c>
      <c r="E502" t="s">
        <v>14</v>
      </c>
      <c r="F502" t="s">
        <v>537</v>
      </c>
      <c r="G502">
        <v>3</v>
      </c>
      <c r="H502">
        <f>VLOOKUP(F502,Const!$A$2:$B$23,2,FALSE)</f>
        <v>5</v>
      </c>
      <c r="J502" t="str">
        <f t="shared" si="7"/>
        <v>APWORKS 2024.2 PHASE 5: Project Overhead</v>
      </c>
    </row>
    <row r="503" spans="1:10" x14ac:dyDescent="0.25">
      <c r="A503" t="s">
        <v>67</v>
      </c>
      <c r="B503" t="s">
        <v>582</v>
      </c>
      <c r="C503" t="s">
        <v>71</v>
      </c>
      <c r="D503" t="s">
        <v>72</v>
      </c>
      <c r="E503" t="s">
        <v>20</v>
      </c>
      <c r="F503" t="s">
        <v>537</v>
      </c>
      <c r="G503">
        <v>4</v>
      </c>
      <c r="H503">
        <f>VLOOKUP(F503,Const!$A$2:$B$23,2,FALSE)</f>
        <v>5</v>
      </c>
      <c r="J503" t="str">
        <f t="shared" si="7"/>
        <v>APWORKS PHASE2: Regular testing and QA new project/assignment/task</v>
      </c>
    </row>
    <row r="504" spans="1:10" x14ac:dyDescent="0.25">
      <c r="A504" t="s">
        <v>67</v>
      </c>
      <c r="B504" t="s">
        <v>581</v>
      </c>
      <c r="C504" t="s">
        <v>27</v>
      </c>
      <c r="D504" t="s">
        <v>28</v>
      </c>
      <c r="E504" t="s">
        <v>132</v>
      </c>
      <c r="F504" t="s">
        <v>537</v>
      </c>
      <c r="G504">
        <v>2</v>
      </c>
      <c r="H504">
        <f>VLOOKUP(F504,Const!$A$2:$B$23,2,FALSE)</f>
        <v>5</v>
      </c>
      <c r="J504" t="str">
        <f t="shared" si="7"/>
        <v>PR-0013: Meetings, mails, communication, TFS, Interviews</v>
      </c>
    </row>
    <row r="505" spans="1:10" x14ac:dyDescent="0.25">
      <c r="A505" t="s">
        <v>67</v>
      </c>
      <c r="B505" t="s">
        <v>581</v>
      </c>
      <c r="C505" t="s">
        <v>32</v>
      </c>
      <c r="D505" t="s">
        <v>33</v>
      </c>
      <c r="E505" t="s">
        <v>84</v>
      </c>
      <c r="F505" t="s">
        <v>537</v>
      </c>
      <c r="G505">
        <v>8</v>
      </c>
      <c r="H505">
        <f>VLOOKUP(F505,Const!$A$2:$B$23,2,FALSE)</f>
        <v>5</v>
      </c>
      <c r="J505" t="str">
        <f t="shared" si="7"/>
        <v>PR-0013: Time Off - Un Planned</v>
      </c>
    </row>
    <row r="506" spans="1:10" x14ac:dyDescent="0.25">
      <c r="A506" t="s">
        <v>67</v>
      </c>
      <c r="B506" t="s">
        <v>583</v>
      </c>
      <c r="C506">
        <v>2</v>
      </c>
      <c r="D506" t="s">
        <v>35</v>
      </c>
      <c r="E506" t="s">
        <v>38</v>
      </c>
      <c r="F506" t="s">
        <v>537</v>
      </c>
      <c r="G506">
        <v>8</v>
      </c>
      <c r="H506">
        <f>VLOOKUP(F506,Const!$A$2:$B$23,2,FALSE)</f>
        <v>5</v>
      </c>
      <c r="J506" t="str">
        <f t="shared" si="7"/>
        <v>Support and Maintenance: Time</v>
      </c>
    </row>
    <row r="507" spans="1:10" x14ac:dyDescent="0.25">
      <c r="A507" t="s">
        <v>67</v>
      </c>
      <c r="B507" t="s">
        <v>583</v>
      </c>
      <c r="C507">
        <v>2</v>
      </c>
      <c r="D507" t="s">
        <v>35</v>
      </c>
      <c r="E507" t="s">
        <v>38</v>
      </c>
      <c r="F507" t="s">
        <v>537</v>
      </c>
      <c r="G507">
        <v>11</v>
      </c>
      <c r="H507">
        <f>VLOOKUP(F507,Const!$A$2:$B$23,2,FALSE)</f>
        <v>5</v>
      </c>
      <c r="I507">
        <f>IFERROR(VLOOKUP($J507,'Planned QA'!$D$4:$V$1390,5+H507,FALSE),0)</f>
        <v>0</v>
      </c>
      <c r="J507" t="str">
        <f t="shared" si="7"/>
        <v>Support and Maintenance: Time</v>
      </c>
    </row>
    <row r="508" spans="1:10" x14ac:dyDescent="0.25">
      <c r="A508" t="s">
        <v>67</v>
      </c>
      <c r="B508" t="s">
        <v>583</v>
      </c>
      <c r="C508">
        <v>2</v>
      </c>
      <c r="D508" t="s">
        <v>35</v>
      </c>
      <c r="E508" t="s">
        <v>38</v>
      </c>
      <c r="F508" t="s">
        <v>537</v>
      </c>
      <c r="G508">
        <v>5</v>
      </c>
      <c r="H508">
        <f>VLOOKUP(F508,Const!$A$2:$B$23,2,FALSE)</f>
        <v>5</v>
      </c>
      <c r="J508" t="str">
        <f t="shared" si="7"/>
        <v>Support and Maintenance: Time</v>
      </c>
    </row>
    <row r="509" spans="1:10" x14ac:dyDescent="0.25">
      <c r="A509" t="s">
        <v>67</v>
      </c>
      <c r="B509" t="s">
        <v>583</v>
      </c>
      <c r="C509">
        <v>1</v>
      </c>
      <c r="D509" t="s">
        <v>35</v>
      </c>
      <c r="E509" t="s">
        <v>132</v>
      </c>
      <c r="F509" t="s">
        <v>537</v>
      </c>
      <c r="G509">
        <v>3</v>
      </c>
      <c r="H509">
        <f>VLOOKUP(F509,Const!$A$2:$B$23,2,FALSE)</f>
        <v>5</v>
      </c>
      <c r="J509" t="str">
        <f t="shared" si="7"/>
        <v>Support and Maintenance: Time</v>
      </c>
    </row>
    <row r="510" spans="1:10" x14ac:dyDescent="0.25">
      <c r="A510" t="s">
        <v>74</v>
      </c>
      <c r="B510" t="s">
        <v>579</v>
      </c>
      <c r="C510" t="s">
        <v>4</v>
      </c>
      <c r="D510" t="s">
        <v>5</v>
      </c>
      <c r="E510" t="s">
        <v>591</v>
      </c>
      <c r="F510" t="s">
        <v>533</v>
      </c>
      <c r="G510">
        <v>16</v>
      </c>
      <c r="H510">
        <f>VLOOKUP(F510,Const!$A$2:$B$23,2,FALSE)</f>
        <v>1</v>
      </c>
      <c r="J510" t="str">
        <f t="shared" si="7"/>
        <v>AP WORKFLOW: Analysis of production issues reported by support team</v>
      </c>
    </row>
    <row r="511" spans="1:10" x14ac:dyDescent="0.25">
      <c r="A511" t="s">
        <v>74</v>
      </c>
      <c r="B511" t="s">
        <v>579</v>
      </c>
      <c r="C511" t="s">
        <v>23</v>
      </c>
      <c r="D511" t="s">
        <v>24</v>
      </c>
      <c r="E511" t="s">
        <v>591</v>
      </c>
      <c r="F511" t="s">
        <v>533</v>
      </c>
      <c r="G511">
        <v>1</v>
      </c>
      <c r="H511">
        <f>VLOOKUP(F511,Const!$A$2:$B$23,2,FALSE)</f>
        <v>1</v>
      </c>
      <c r="J511" t="str">
        <f t="shared" si="7"/>
        <v>AP WORKFLOW: Cient UAT Upgrade</v>
      </c>
    </row>
    <row r="512" spans="1:10" x14ac:dyDescent="0.25">
      <c r="A512" t="s">
        <v>74</v>
      </c>
      <c r="B512" t="s">
        <v>579</v>
      </c>
      <c r="C512" t="s">
        <v>85</v>
      </c>
      <c r="D512" t="s">
        <v>86</v>
      </c>
      <c r="E512" t="s">
        <v>591</v>
      </c>
      <c r="F512" t="s">
        <v>533</v>
      </c>
      <c r="G512">
        <v>40</v>
      </c>
      <c r="H512">
        <f>VLOOKUP(F512,Const!$A$2:$B$23,2,FALSE)</f>
        <v>1</v>
      </c>
      <c r="J512" t="str">
        <f t="shared" si="7"/>
        <v>AP WORKFLOW: QA Environment Upgrade</v>
      </c>
    </row>
    <row r="513" spans="1:10" x14ac:dyDescent="0.25">
      <c r="A513" t="s">
        <v>74</v>
      </c>
      <c r="B513" t="s">
        <v>579</v>
      </c>
      <c r="C513" t="s">
        <v>528</v>
      </c>
      <c r="D513" t="s">
        <v>108</v>
      </c>
      <c r="E513" t="s">
        <v>591</v>
      </c>
      <c r="F513" t="s">
        <v>533</v>
      </c>
      <c r="G513">
        <v>6</v>
      </c>
      <c r="H513">
        <f>VLOOKUP(F513,Const!$A$2:$B$23,2,FALSE)</f>
        <v>1</v>
      </c>
      <c r="J513" t="str">
        <f t="shared" si="7"/>
        <v>AP WORKFLOW: Release Environment Upgrade</v>
      </c>
    </row>
    <row r="514" spans="1:10" x14ac:dyDescent="0.25">
      <c r="A514" t="s">
        <v>74</v>
      </c>
      <c r="B514" t="s">
        <v>6</v>
      </c>
      <c r="C514">
        <v>1</v>
      </c>
      <c r="D514" t="s">
        <v>7</v>
      </c>
      <c r="E514" t="s">
        <v>14</v>
      </c>
      <c r="F514" t="s">
        <v>533</v>
      </c>
      <c r="G514">
        <v>3</v>
      </c>
      <c r="H514">
        <f>VLOOKUP(F514,Const!$A$2:$B$23,2,FALSE)</f>
        <v>1</v>
      </c>
      <c r="I514">
        <f>IFERROR(VLOOKUP($J514,'Planned QA'!$D$4:$V$1390,5+H514,FALSE),0)</f>
        <v>0</v>
      </c>
      <c r="J514" t="str">
        <f t="shared" si="7"/>
        <v>APWORKS 2024.2 - PHASE 3: Ability to automatically attach additional documents to Invoice</v>
      </c>
    </row>
    <row r="515" spans="1:10" x14ac:dyDescent="0.25">
      <c r="A515" t="s">
        <v>74</v>
      </c>
      <c r="B515" t="s">
        <v>582</v>
      </c>
      <c r="C515" t="s">
        <v>27</v>
      </c>
      <c r="D515" t="s">
        <v>28</v>
      </c>
      <c r="E515" t="s">
        <v>14</v>
      </c>
      <c r="F515" t="s">
        <v>533</v>
      </c>
      <c r="G515">
        <v>8</v>
      </c>
      <c r="H515">
        <f>VLOOKUP(F515,Const!$A$2:$B$23,2,FALSE)</f>
        <v>1</v>
      </c>
      <c r="J515" t="str">
        <f t="shared" ref="J515:J578" si="8">CONCATENATE(TRIM(B515),": ",D515)</f>
        <v>APWORKS PHASE2: Meetings, mails, communication, TFS, Interviews</v>
      </c>
    </row>
    <row r="516" spans="1:10" x14ac:dyDescent="0.25">
      <c r="A516" t="s">
        <v>74</v>
      </c>
      <c r="B516" t="s">
        <v>582</v>
      </c>
      <c r="C516" t="s">
        <v>71</v>
      </c>
      <c r="D516" t="s">
        <v>72</v>
      </c>
      <c r="E516" t="s">
        <v>20</v>
      </c>
      <c r="F516" t="s">
        <v>533</v>
      </c>
      <c r="G516">
        <v>10</v>
      </c>
      <c r="H516">
        <f>VLOOKUP(F516,Const!$A$2:$B$23,2,FALSE)</f>
        <v>1</v>
      </c>
      <c r="J516" t="str">
        <f t="shared" si="8"/>
        <v>APWORKS PHASE2: Regular testing and QA new project/assignment/task</v>
      </c>
    </row>
    <row r="517" spans="1:10" x14ac:dyDescent="0.25">
      <c r="A517" t="s">
        <v>74</v>
      </c>
      <c r="B517" t="s">
        <v>580</v>
      </c>
      <c r="C517" t="s">
        <v>4</v>
      </c>
      <c r="D517" t="s">
        <v>5</v>
      </c>
      <c r="E517" t="s">
        <v>591</v>
      </c>
      <c r="F517" t="s">
        <v>533</v>
      </c>
      <c r="G517">
        <v>29</v>
      </c>
      <c r="H517">
        <f>VLOOKUP(F517,Const!$A$2:$B$23,2,FALSE)</f>
        <v>1</v>
      </c>
      <c r="J517" t="str">
        <f t="shared" si="8"/>
        <v>NEXELUS 2024.2: Analysis of production issues reported by support team</v>
      </c>
    </row>
    <row r="518" spans="1:10" x14ac:dyDescent="0.25">
      <c r="A518" t="s">
        <v>74</v>
      </c>
      <c r="B518" t="s">
        <v>580</v>
      </c>
      <c r="C518" t="s">
        <v>23</v>
      </c>
      <c r="D518" t="s">
        <v>24</v>
      </c>
      <c r="E518" t="s">
        <v>591</v>
      </c>
      <c r="F518" t="s">
        <v>533</v>
      </c>
      <c r="G518">
        <v>14.5</v>
      </c>
      <c r="H518">
        <f>VLOOKUP(F518,Const!$A$2:$B$23,2,FALSE)</f>
        <v>1</v>
      </c>
      <c r="I518">
        <f>IFERROR(VLOOKUP($J518,'Planned QA'!$D$4:$V$1390,5+H518,FALSE),0)</f>
        <v>0</v>
      </c>
      <c r="J518" t="str">
        <f t="shared" si="8"/>
        <v>NEXELUS 2024.2: Cient UAT Upgrade</v>
      </c>
    </row>
    <row r="519" spans="1:10" x14ac:dyDescent="0.25">
      <c r="A519" t="s">
        <v>74</v>
      </c>
      <c r="B519" t="s">
        <v>580</v>
      </c>
      <c r="C519" t="s">
        <v>27</v>
      </c>
      <c r="D519" t="s">
        <v>28</v>
      </c>
      <c r="E519" t="s">
        <v>591</v>
      </c>
      <c r="F519" t="s">
        <v>533</v>
      </c>
      <c r="G519">
        <v>26</v>
      </c>
      <c r="H519">
        <f>VLOOKUP(F519,Const!$A$2:$B$23,2,FALSE)</f>
        <v>1</v>
      </c>
      <c r="J519" t="str">
        <f t="shared" si="8"/>
        <v>NEXELUS 2024.2: Meetings, mails, communication, TFS, Interviews</v>
      </c>
    </row>
    <row r="520" spans="1:10" x14ac:dyDescent="0.25">
      <c r="A520" t="s">
        <v>74</v>
      </c>
      <c r="B520" t="s">
        <v>580</v>
      </c>
      <c r="C520" t="s">
        <v>103</v>
      </c>
      <c r="D520" t="s">
        <v>104</v>
      </c>
      <c r="E520" t="s">
        <v>591</v>
      </c>
      <c r="F520" t="s">
        <v>533</v>
      </c>
      <c r="G520">
        <v>8</v>
      </c>
      <c r="H520">
        <f>VLOOKUP(F520,Const!$A$2:$B$23,2,FALSE)</f>
        <v>1</v>
      </c>
      <c r="I520">
        <f>IFERROR(VLOOKUP($J520,'Planned QA'!$D$4:$V$1390,5+H520,FALSE),0)</f>
        <v>0</v>
      </c>
      <c r="J520" t="str">
        <f t="shared" si="8"/>
        <v>NEXELUS 2024.2: National Gazetted Holidays</v>
      </c>
    </row>
    <row r="521" spans="1:10" x14ac:dyDescent="0.25">
      <c r="A521" t="s">
        <v>74</v>
      </c>
      <c r="B521" t="s">
        <v>580</v>
      </c>
      <c r="C521" t="s">
        <v>71</v>
      </c>
      <c r="D521" t="s">
        <v>72</v>
      </c>
      <c r="E521" t="s">
        <v>591</v>
      </c>
      <c r="F521" t="s">
        <v>533</v>
      </c>
      <c r="G521">
        <v>3</v>
      </c>
      <c r="H521">
        <f>VLOOKUP(F521,Const!$A$2:$B$23,2,FALSE)</f>
        <v>1</v>
      </c>
      <c r="J521" t="str">
        <f t="shared" si="8"/>
        <v>NEXELUS 2024.2: Regular testing and QA new project/assignment/task</v>
      </c>
    </row>
    <row r="522" spans="1:10" x14ac:dyDescent="0.25">
      <c r="A522" t="s">
        <v>74</v>
      </c>
      <c r="B522" t="s">
        <v>581</v>
      </c>
      <c r="C522" t="s">
        <v>4</v>
      </c>
      <c r="D522" t="s">
        <v>5</v>
      </c>
      <c r="E522" t="s">
        <v>8</v>
      </c>
      <c r="F522" t="s">
        <v>533</v>
      </c>
      <c r="G522">
        <v>10</v>
      </c>
      <c r="H522">
        <f>VLOOKUP(F522,Const!$A$2:$B$23,2,FALSE)</f>
        <v>1</v>
      </c>
      <c r="I522">
        <f>IFERROR(VLOOKUP($J522,'Planned QA'!$D$4:$V$1390,5+H522,FALSE),0)</f>
        <v>0</v>
      </c>
      <c r="J522" t="str">
        <f t="shared" si="8"/>
        <v>PR-0013: Analysis of production issues reported by support team</v>
      </c>
    </row>
    <row r="523" spans="1:10" x14ac:dyDescent="0.25">
      <c r="A523" t="s">
        <v>74</v>
      </c>
      <c r="B523" t="s">
        <v>581</v>
      </c>
      <c r="C523" t="s">
        <v>4</v>
      </c>
      <c r="D523" t="s">
        <v>5</v>
      </c>
      <c r="E523" t="s">
        <v>20</v>
      </c>
      <c r="F523" t="s">
        <v>533</v>
      </c>
      <c r="G523">
        <v>9</v>
      </c>
      <c r="H523">
        <f>VLOOKUP(F523,Const!$A$2:$B$23,2,FALSE)</f>
        <v>1</v>
      </c>
      <c r="J523" t="str">
        <f t="shared" si="8"/>
        <v>PR-0013: Analysis of production issues reported by support team</v>
      </c>
    </row>
    <row r="524" spans="1:10" x14ac:dyDescent="0.25">
      <c r="A524" t="s">
        <v>74</v>
      </c>
      <c r="B524" t="s">
        <v>6</v>
      </c>
      <c r="C524">
        <v>1</v>
      </c>
      <c r="D524" t="s">
        <v>7</v>
      </c>
      <c r="E524" t="s">
        <v>14</v>
      </c>
      <c r="F524" t="s">
        <v>534</v>
      </c>
      <c r="G524">
        <v>7</v>
      </c>
      <c r="H524">
        <f>VLOOKUP(F524,Const!$A$2:$B$23,2,FALSE)</f>
        <v>2</v>
      </c>
      <c r="J524" t="str">
        <f t="shared" si="8"/>
        <v>APWORKS 2024.2 - PHASE 3: Ability to automatically attach additional documents to Invoice</v>
      </c>
    </row>
    <row r="525" spans="1:10" x14ac:dyDescent="0.25">
      <c r="A525" t="s">
        <v>74</v>
      </c>
      <c r="B525" t="s">
        <v>6</v>
      </c>
      <c r="C525">
        <v>5</v>
      </c>
      <c r="D525" t="s">
        <v>12</v>
      </c>
      <c r="E525" t="s">
        <v>14</v>
      </c>
      <c r="F525" t="s">
        <v>534</v>
      </c>
      <c r="G525">
        <v>7</v>
      </c>
      <c r="H525">
        <f>VLOOKUP(F525,Const!$A$2:$B$23,2,FALSE)</f>
        <v>2</v>
      </c>
      <c r="I525">
        <f>IFERROR(VLOOKUP($J525,'Planned QA'!$D$4:$V$1390,5+H525,FALSE),0)</f>
        <v>0</v>
      </c>
      <c r="J525" t="str">
        <f t="shared" si="8"/>
        <v>APWORKS 2024.2 - PHASE 3: Project Overhead</v>
      </c>
    </row>
    <row r="526" spans="1:10" x14ac:dyDescent="0.25">
      <c r="A526" t="s">
        <v>74</v>
      </c>
      <c r="B526" t="s">
        <v>582</v>
      </c>
      <c r="C526" t="s">
        <v>27</v>
      </c>
      <c r="D526" t="s">
        <v>28</v>
      </c>
      <c r="E526" t="s">
        <v>14</v>
      </c>
      <c r="F526" t="s">
        <v>534</v>
      </c>
      <c r="G526">
        <v>8</v>
      </c>
      <c r="H526">
        <f>VLOOKUP(F526,Const!$A$2:$B$23,2,FALSE)</f>
        <v>2</v>
      </c>
      <c r="I526">
        <f>IFERROR(VLOOKUP($J526,'Planned Dev'!$D$4:$Z$694,5+$H526,FALSE),0)</f>
        <v>0</v>
      </c>
      <c r="J526" t="str">
        <f t="shared" si="8"/>
        <v>APWORKS PHASE2: Meetings, mails, communication, TFS, Interviews</v>
      </c>
    </row>
    <row r="527" spans="1:10" x14ac:dyDescent="0.25">
      <c r="A527" t="s">
        <v>74</v>
      </c>
      <c r="B527" t="s">
        <v>582</v>
      </c>
      <c r="C527" t="s">
        <v>71</v>
      </c>
      <c r="D527" t="s">
        <v>72</v>
      </c>
      <c r="E527" t="s">
        <v>20</v>
      </c>
      <c r="F527" t="s">
        <v>534</v>
      </c>
      <c r="G527">
        <v>16</v>
      </c>
      <c r="H527">
        <f>VLOOKUP(F527,Const!$A$2:$B$23,2,FALSE)</f>
        <v>2</v>
      </c>
      <c r="J527" t="str">
        <f t="shared" si="8"/>
        <v>APWORKS PHASE2: Regular testing and QA new project/assignment/task</v>
      </c>
    </row>
    <row r="528" spans="1:10" x14ac:dyDescent="0.25">
      <c r="A528" t="s">
        <v>74</v>
      </c>
      <c r="B528" t="s">
        <v>580</v>
      </c>
      <c r="C528" t="s">
        <v>8</v>
      </c>
      <c r="D528" t="s">
        <v>73</v>
      </c>
      <c r="E528" t="s">
        <v>57</v>
      </c>
      <c r="F528" t="s">
        <v>534</v>
      </c>
      <c r="G528">
        <v>6</v>
      </c>
      <c r="H528">
        <f>VLOOKUP(F528,Const!$A$2:$B$23,2,FALSE)</f>
        <v>2</v>
      </c>
      <c r="J528" t="str">
        <f t="shared" si="8"/>
        <v>NEXELUS 2024.2: Analysis of the new project/assignment/task</v>
      </c>
    </row>
    <row r="529" spans="1:10" x14ac:dyDescent="0.25">
      <c r="A529" t="s">
        <v>74</v>
      </c>
      <c r="B529" t="s">
        <v>580</v>
      </c>
      <c r="C529" t="s">
        <v>27</v>
      </c>
      <c r="D529" t="s">
        <v>28</v>
      </c>
      <c r="E529" t="s">
        <v>14</v>
      </c>
      <c r="F529" t="s">
        <v>534</v>
      </c>
      <c r="G529">
        <v>3</v>
      </c>
      <c r="H529">
        <f>VLOOKUP(F529,Const!$A$2:$B$23,2,FALSE)</f>
        <v>2</v>
      </c>
      <c r="I529">
        <f>IFERROR(VLOOKUP($J529,'Planned QA'!$D$4:$V$1390,5+H529,FALSE),0)</f>
        <v>0</v>
      </c>
      <c r="J529" t="str">
        <f t="shared" si="8"/>
        <v>NEXELUS 2024.2: Meetings, mails, communication, TFS, Interviews</v>
      </c>
    </row>
    <row r="530" spans="1:10" x14ac:dyDescent="0.25">
      <c r="A530" t="s">
        <v>74</v>
      </c>
      <c r="B530" t="s">
        <v>580</v>
      </c>
      <c r="C530" t="s">
        <v>27</v>
      </c>
      <c r="D530" t="s">
        <v>28</v>
      </c>
      <c r="E530" t="s">
        <v>20</v>
      </c>
      <c r="F530" t="s">
        <v>534</v>
      </c>
      <c r="G530">
        <v>24</v>
      </c>
      <c r="H530">
        <f>VLOOKUP(F530,Const!$A$2:$B$23,2,FALSE)</f>
        <v>2</v>
      </c>
      <c r="J530" t="str">
        <f t="shared" si="8"/>
        <v>NEXELUS 2024.2: Meetings, mails, communication, TFS, Interviews</v>
      </c>
    </row>
    <row r="531" spans="1:10" x14ac:dyDescent="0.25">
      <c r="A531" t="s">
        <v>74</v>
      </c>
      <c r="B531" t="s">
        <v>580</v>
      </c>
      <c r="C531" t="s">
        <v>2</v>
      </c>
      <c r="D531" t="s">
        <v>3</v>
      </c>
      <c r="E531" t="s">
        <v>20</v>
      </c>
      <c r="F531" t="s">
        <v>534</v>
      </c>
      <c r="G531">
        <v>6</v>
      </c>
      <c r="H531">
        <f>VLOOKUP(F531,Const!$A$2:$B$23,2,FALSE)</f>
        <v>2</v>
      </c>
      <c r="I531">
        <f>IFERROR(VLOOKUP($J531,'Planned QA'!$D$4:$V$1390,5+H531,FALSE),0)</f>
        <v>0</v>
      </c>
      <c r="J531" t="str">
        <f t="shared" si="8"/>
        <v>NEXELUS 2024.2: Regular bug fixing activity</v>
      </c>
    </row>
    <row r="532" spans="1:10" x14ac:dyDescent="0.25">
      <c r="A532" t="s">
        <v>74</v>
      </c>
      <c r="B532" t="s">
        <v>581</v>
      </c>
      <c r="C532" t="s">
        <v>4</v>
      </c>
      <c r="D532" t="s">
        <v>5</v>
      </c>
      <c r="E532" t="s">
        <v>8</v>
      </c>
      <c r="F532" t="s">
        <v>534</v>
      </c>
      <c r="G532">
        <v>38</v>
      </c>
      <c r="H532">
        <f>VLOOKUP(F532,Const!$A$2:$B$23,2,FALSE)</f>
        <v>2</v>
      </c>
      <c r="I532">
        <f>IFERROR(VLOOKUP($J532,'Planned QA'!$D$4:$V$1390,5+H532,FALSE),0)</f>
        <v>0</v>
      </c>
      <c r="J532" t="str">
        <f t="shared" si="8"/>
        <v>PR-0013: Analysis of production issues reported by support team</v>
      </c>
    </row>
    <row r="533" spans="1:10" x14ac:dyDescent="0.25">
      <c r="A533" t="s">
        <v>74</v>
      </c>
      <c r="B533" t="s">
        <v>581</v>
      </c>
      <c r="C533" t="s">
        <v>4</v>
      </c>
      <c r="D533" t="s">
        <v>5</v>
      </c>
      <c r="E533" t="s">
        <v>20</v>
      </c>
      <c r="F533" t="s">
        <v>534</v>
      </c>
      <c r="G533">
        <v>4</v>
      </c>
      <c r="H533">
        <f>VLOOKUP(F533,Const!$A$2:$B$23,2,FALSE)</f>
        <v>2</v>
      </c>
      <c r="J533" t="str">
        <f t="shared" si="8"/>
        <v>PR-0013: Analysis of production issues reported by support team</v>
      </c>
    </row>
    <row r="534" spans="1:10" x14ac:dyDescent="0.25">
      <c r="A534" t="s">
        <v>74</v>
      </c>
      <c r="B534" t="s">
        <v>581</v>
      </c>
      <c r="C534" t="s">
        <v>29</v>
      </c>
      <c r="D534" t="s">
        <v>46</v>
      </c>
      <c r="E534" t="s">
        <v>57</v>
      </c>
      <c r="F534" t="s">
        <v>534</v>
      </c>
      <c r="G534">
        <v>4</v>
      </c>
      <c r="H534">
        <f>VLOOKUP(F534,Const!$A$2:$B$23,2,FALSE)</f>
        <v>2</v>
      </c>
      <c r="J534" t="str">
        <f t="shared" si="8"/>
        <v>PR-0013: Internal Meetings</v>
      </c>
    </row>
    <row r="535" spans="1:10" x14ac:dyDescent="0.25">
      <c r="A535" t="s">
        <v>74</v>
      </c>
      <c r="B535" t="s">
        <v>581</v>
      </c>
      <c r="C535" t="s">
        <v>109</v>
      </c>
      <c r="D535" t="s">
        <v>110</v>
      </c>
      <c r="E535" t="s">
        <v>18</v>
      </c>
      <c r="F535" t="s">
        <v>534</v>
      </c>
      <c r="G535">
        <v>5</v>
      </c>
      <c r="H535">
        <f>VLOOKUP(F535,Const!$A$2:$B$23,2,FALSE)</f>
        <v>2</v>
      </c>
      <c r="I535">
        <f>IFERROR(VLOOKUP($J535,'Planned QA'!$D$4:$V$1390,5+H535,FALSE),0)</f>
        <v>0</v>
      </c>
      <c r="J535" t="str">
        <f t="shared" si="8"/>
        <v>PR-0013: Production upgrades</v>
      </c>
    </row>
    <row r="536" spans="1:10" x14ac:dyDescent="0.25">
      <c r="A536" t="s">
        <v>74</v>
      </c>
      <c r="B536" t="s">
        <v>581</v>
      </c>
      <c r="C536" t="s">
        <v>105</v>
      </c>
      <c r="D536" t="s">
        <v>106</v>
      </c>
      <c r="E536" t="s">
        <v>84</v>
      </c>
      <c r="F536" t="s">
        <v>534</v>
      </c>
      <c r="G536">
        <v>31</v>
      </c>
      <c r="H536">
        <f>VLOOKUP(F536,Const!$A$2:$B$23,2,FALSE)</f>
        <v>2</v>
      </c>
      <c r="J536" t="str">
        <f t="shared" si="8"/>
        <v>PR-0013: Time Off - Planned</v>
      </c>
    </row>
    <row r="537" spans="1:10" x14ac:dyDescent="0.25">
      <c r="A537" t="s">
        <v>74</v>
      </c>
      <c r="B537" t="s">
        <v>581</v>
      </c>
      <c r="C537" t="s">
        <v>105</v>
      </c>
      <c r="D537" t="s">
        <v>106</v>
      </c>
      <c r="E537" t="s">
        <v>14</v>
      </c>
      <c r="F537" t="s">
        <v>534</v>
      </c>
      <c r="G537">
        <v>6</v>
      </c>
      <c r="H537">
        <f>VLOOKUP(F537,Const!$A$2:$B$23,2,FALSE)</f>
        <v>2</v>
      </c>
      <c r="I537">
        <f>IFERROR(VLOOKUP($J537,'Planned QA'!$D$4:$V$1390,5+H537,FALSE),0)</f>
        <v>0</v>
      </c>
      <c r="J537" t="str">
        <f t="shared" si="8"/>
        <v>PR-0013: Time Off - Planned</v>
      </c>
    </row>
    <row r="538" spans="1:10" x14ac:dyDescent="0.25">
      <c r="A538" t="s">
        <v>74</v>
      </c>
      <c r="B538" t="s">
        <v>579</v>
      </c>
      <c r="C538" t="s">
        <v>4</v>
      </c>
      <c r="D538" t="s">
        <v>5</v>
      </c>
      <c r="E538" t="s">
        <v>20</v>
      </c>
      <c r="F538" t="s">
        <v>535</v>
      </c>
      <c r="G538">
        <v>10</v>
      </c>
      <c r="H538">
        <f>VLOOKUP(F538,Const!$A$2:$B$23,2,FALSE)</f>
        <v>3</v>
      </c>
      <c r="J538" t="str">
        <f t="shared" si="8"/>
        <v>AP WORKFLOW: Analysis of production issues reported by support team</v>
      </c>
    </row>
    <row r="539" spans="1:10" x14ac:dyDescent="0.25">
      <c r="A539" t="s">
        <v>74</v>
      </c>
      <c r="B539" t="s">
        <v>6</v>
      </c>
      <c r="C539">
        <v>3</v>
      </c>
      <c r="D539" t="s">
        <v>9</v>
      </c>
      <c r="E539" t="s">
        <v>20</v>
      </c>
      <c r="F539" t="s">
        <v>535</v>
      </c>
      <c r="G539">
        <v>4</v>
      </c>
      <c r="H539">
        <f>VLOOKUP(F539,Const!$A$2:$B$23,2,FALSE)</f>
        <v>3</v>
      </c>
      <c r="J539" t="str">
        <f t="shared" si="8"/>
        <v>APWORKS 2024.2 - PHASE 3: Ability to assign Employees to Roles by Media type and by Client</v>
      </c>
    </row>
    <row r="540" spans="1:10" x14ac:dyDescent="0.25">
      <c r="A540" t="s">
        <v>74</v>
      </c>
      <c r="B540" t="s">
        <v>6</v>
      </c>
      <c r="C540">
        <v>1</v>
      </c>
      <c r="D540" t="s">
        <v>7</v>
      </c>
      <c r="E540" t="s">
        <v>14</v>
      </c>
      <c r="F540" t="s">
        <v>535</v>
      </c>
      <c r="G540">
        <v>2</v>
      </c>
      <c r="H540">
        <f>VLOOKUP(F540,Const!$A$2:$B$23,2,FALSE)</f>
        <v>3</v>
      </c>
      <c r="J540" t="str">
        <f t="shared" si="8"/>
        <v>APWORKS 2024.2 - PHASE 3: Ability to automatically attach additional documents to Invoice</v>
      </c>
    </row>
    <row r="541" spans="1:10" x14ac:dyDescent="0.25">
      <c r="A541" t="s">
        <v>74</v>
      </c>
      <c r="B541" t="s">
        <v>6</v>
      </c>
      <c r="C541">
        <v>2</v>
      </c>
      <c r="D541" t="s">
        <v>69</v>
      </c>
      <c r="E541" t="s">
        <v>20</v>
      </c>
      <c r="F541" t="s">
        <v>535</v>
      </c>
      <c r="G541">
        <v>2</v>
      </c>
      <c r="H541">
        <f>VLOOKUP(F541,Const!$A$2:$B$23,2,FALSE)</f>
        <v>3</v>
      </c>
      <c r="J541" t="str">
        <f t="shared" si="8"/>
        <v>APWORKS 2024.2 - PHASE 3: Add Media Type/Service type/Roles</v>
      </c>
    </row>
    <row r="542" spans="1:10" x14ac:dyDescent="0.25">
      <c r="A542" t="s">
        <v>74</v>
      </c>
      <c r="B542" t="s">
        <v>6</v>
      </c>
      <c r="C542">
        <v>5</v>
      </c>
      <c r="D542" t="s">
        <v>12</v>
      </c>
      <c r="E542" t="s">
        <v>8</v>
      </c>
      <c r="F542" t="s">
        <v>535</v>
      </c>
      <c r="G542">
        <v>5</v>
      </c>
      <c r="H542">
        <f>VLOOKUP(F542,Const!$A$2:$B$23,2,FALSE)</f>
        <v>3</v>
      </c>
      <c r="J542" t="str">
        <f t="shared" si="8"/>
        <v>APWORKS 2024.2 - PHASE 3: Project Overhead</v>
      </c>
    </row>
    <row r="543" spans="1:10" x14ac:dyDescent="0.25">
      <c r="A543" t="s">
        <v>74</v>
      </c>
      <c r="B543" t="s">
        <v>6</v>
      </c>
      <c r="C543">
        <v>5</v>
      </c>
      <c r="D543" t="s">
        <v>12</v>
      </c>
      <c r="E543" t="s">
        <v>14</v>
      </c>
      <c r="F543" t="s">
        <v>535</v>
      </c>
      <c r="G543">
        <v>9</v>
      </c>
      <c r="H543">
        <f>VLOOKUP(F543,Const!$A$2:$B$23,2,FALSE)</f>
        <v>3</v>
      </c>
      <c r="I543">
        <f>IFERROR(VLOOKUP($J543,'Planned QA'!$D$4:$V$1390,5+H543,FALSE),0)</f>
        <v>0</v>
      </c>
      <c r="J543" t="str">
        <f t="shared" si="8"/>
        <v>APWORKS 2024.2 - PHASE 3: Project Overhead</v>
      </c>
    </row>
    <row r="544" spans="1:10" x14ac:dyDescent="0.25">
      <c r="A544" t="s">
        <v>74</v>
      </c>
      <c r="B544" t="s">
        <v>6</v>
      </c>
      <c r="C544">
        <v>31</v>
      </c>
      <c r="D544" t="s">
        <v>41</v>
      </c>
      <c r="E544" t="s">
        <v>20</v>
      </c>
      <c r="F544" t="s">
        <v>535</v>
      </c>
      <c r="G544">
        <v>2</v>
      </c>
      <c r="H544">
        <f>VLOOKUP(F544,Const!$A$2:$B$23,2,FALSE)</f>
        <v>3</v>
      </c>
      <c r="J544" t="str">
        <f t="shared" si="8"/>
        <v>APWORKS 2024.2 - PHASE 3: Vendor/stations/sites associated to multiple pay to.</v>
      </c>
    </row>
    <row r="545" spans="1:10" x14ac:dyDescent="0.25">
      <c r="A545" t="s">
        <v>74</v>
      </c>
      <c r="B545" t="s">
        <v>582</v>
      </c>
      <c r="C545" t="s">
        <v>27</v>
      </c>
      <c r="D545" t="s">
        <v>28</v>
      </c>
      <c r="E545" t="s">
        <v>14</v>
      </c>
      <c r="F545" t="s">
        <v>535</v>
      </c>
      <c r="G545">
        <v>3</v>
      </c>
      <c r="H545">
        <f>VLOOKUP(F545,Const!$A$2:$B$23,2,FALSE)</f>
        <v>3</v>
      </c>
      <c r="J545" t="str">
        <f t="shared" si="8"/>
        <v>APWORKS PHASE2: Meetings, mails, communication, TFS, Interviews</v>
      </c>
    </row>
    <row r="546" spans="1:10" x14ac:dyDescent="0.25">
      <c r="A546" t="s">
        <v>74</v>
      </c>
      <c r="B546" t="s">
        <v>582</v>
      </c>
      <c r="C546" t="s">
        <v>71</v>
      </c>
      <c r="D546" t="s">
        <v>72</v>
      </c>
      <c r="E546" t="s">
        <v>20</v>
      </c>
      <c r="F546" t="s">
        <v>535</v>
      </c>
      <c r="G546">
        <v>15</v>
      </c>
      <c r="H546">
        <f>VLOOKUP(F546,Const!$A$2:$B$23,2,FALSE)</f>
        <v>3</v>
      </c>
      <c r="I546">
        <f>IFERROR(VLOOKUP($J546,'Planned QA'!$D$4:$V$1390,5+H546,FALSE),0)</f>
        <v>0</v>
      </c>
      <c r="J546" t="str">
        <f t="shared" si="8"/>
        <v>APWORKS PHASE2: Regular testing and QA new project/assignment/task</v>
      </c>
    </row>
    <row r="547" spans="1:10" x14ac:dyDescent="0.25">
      <c r="A547" t="s">
        <v>74</v>
      </c>
      <c r="B547" t="s">
        <v>580</v>
      </c>
      <c r="C547" t="s">
        <v>4</v>
      </c>
      <c r="D547" t="s">
        <v>5</v>
      </c>
      <c r="E547" t="s">
        <v>8</v>
      </c>
      <c r="F547" t="s">
        <v>535</v>
      </c>
      <c r="G547">
        <v>14</v>
      </c>
      <c r="H547">
        <f>VLOOKUP(F547,Const!$A$2:$B$23,2,FALSE)</f>
        <v>3</v>
      </c>
      <c r="J547" t="str">
        <f t="shared" si="8"/>
        <v>NEXELUS 2024.2: Analysis of production issues reported by support team</v>
      </c>
    </row>
    <row r="548" spans="1:10" x14ac:dyDescent="0.25">
      <c r="A548" t="s">
        <v>74</v>
      </c>
      <c r="B548" t="s">
        <v>580</v>
      </c>
      <c r="C548" t="s">
        <v>8</v>
      </c>
      <c r="D548" t="s">
        <v>73</v>
      </c>
      <c r="E548" t="s">
        <v>57</v>
      </c>
      <c r="F548" t="s">
        <v>535</v>
      </c>
      <c r="G548">
        <v>7</v>
      </c>
      <c r="H548">
        <f>VLOOKUP(F548,Const!$A$2:$B$23,2,FALSE)</f>
        <v>3</v>
      </c>
      <c r="I548">
        <f>IFERROR(VLOOKUP($J548,'Planned QA'!$D$4:$V$1390,5+H548,FALSE),0)</f>
        <v>0</v>
      </c>
      <c r="J548" t="str">
        <f t="shared" si="8"/>
        <v>NEXELUS 2024.2: Analysis of the new project/assignment/task</v>
      </c>
    </row>
    <row r="549" spans="1:10" x14ac:dyDescent="0.25">
      <c r="A549" t="s">
        <v>74</v>
      </c>
      <c r="B549" t="s">
        <v>580</v>
      </c>
      <c r="C549" t="s">
        <v>75</v>
      </c>
      <c r="D549" t="s">
        <v>76</v>
      </c>
      <c r="E549" t="s">
        <v>57</v>
      </c>
      <c r="F549" t="s">
        <v>535</v>
      </c>
      <c r="G549">
        <v>7</v>
      </c>
      <c r="H549">
        <f>VLOOKUP(F549,Const!$A$2:$B$23,2,FALSE)</f>
        <v>3</v>
      </c>
      <c r="J549" t="str">
        <f t="shared" si="8"/>
        <v>NEXELUS 2024.2: Document review/understanding Requirement Specifications</v>
      </c>
    </row>
    <row r="550" spans="1:10" x14ac:dyDescent="0.25">
      <c r="A550" t="s">
        <v>74</v>
      </c>
      <c r="B550" t="s">
        <v>580</v>
      </c>
      <c r="C550" t="s">
        <v>71</v>
      </c>
      <c r="D550" t="s">
        <v>72</v>
      </c>
      <c r="E550" t="s">
        <v>57</v>
      </c>
      <c r="F550" t="s">
        <v>535</v>
      </c>
      <c r="G550">
        <v>6</v>
      </c>
      <c r="H550">
        <f>VLOOKUP(F550,Const!$A$2:$B$23,2,FALSE)</f>
        <v>3</v>
      </c>
      <c r="I550">
        <f>IFERROR(VLOOKUP($J550,'Planned BugFix'!$D$4:$V$1390,5+H550,FALSE),0)</f>
        <v>0</v>
      </c>
      <c r="J550" t="str">
        <f t="shared" si="8"/>
        <v>NEXELUS 2024.2: Regular testing and QA new project/assignment/task</v>
      </c>
    </row>
    <row r="551" spans="1:10" x14ac:dyDescent="0.25">
      <c r="A551" t="s">
        <v>74</v>
      </c>
      <c r="B551" t="s">
        <v>581</v>
      </c>
      <c r="C551" t="s">
        <v>4</v>
      </c>
      <c r="D551" t="s">
        <v>5</v>
      </c>
      <c r="E551" t="s">
        <v>8</v>
      </c>
      <c r="F551" t="s">
        <v>535</v>
      </c>
      <c r="G551">
        <v>30</v>
      </c>
      <c r="H551">
        <f>VLOOKUP(F551,Const!$A$2:$B$23,2,FALSE)</f>
        <v>3</v>
      </c>
      <c r="I551">
        <f>IFERROR(VLOOKUP($J551,'Planned BugFix'!$D$4:$V$1390,5+H551,FALSE),0)</f>
        <v>0</v>
      </c>
      <c r="J551" t="str">
        <f t="shared" si="8"/>
        <v>PR-0013: Analysis of production issues reported by support team</v>
      </c>
    </row>
    <row r="552" spans="1:10" x14ac:dyDescent="0.25">
      <c r="A552" t="s">
        <v>74</v>
      </c>
      <c r="B552" t="s">
        <v>581</v>
      </c>
      <c r="C552" t="s">
        <v>4</v>
      </c>
      <c r="D552" t="s">
        <v>5</v>
      </c>
      <c r="E552" t="s">
        <v>20</v>
      </c>
      <c r="F552" t="s">
        <v>535</v>
      </c>
      <c r="G552">
        <v>16</v>
      </c>
      <c r="H552">
        <f>VLOOKUP(F552,Const!$A$2:$B$23,2,FALSE)</f>
        <v>3</v>
      </c>
      <c r="I552">
        <f>IFERROR(VLOOKUP($J552,'Planned BugFix'!$D$4:$V$1390,5+H552,FALSE),0)</f>
        <v>0</v>
      </c>
      <c r="J552" t="str">
        <f t="shared" si="8"/>
        <v>PR-0013: Analysis of production issues reported by support team</v>
      </c>
    </row>
    <row r="553" spans="1:10" x14ac:dyDescent="0.25">
      <c r="A553" t="s">
        <v>74</v>
      </c>
      <c r="B553" t="s">
        <v>581</v>
      </c>
      <c r="C553" t="s">
        <v>23</v>
      </c>
      <c r="D553" t="s">
        <v>24</v>
      </c>
      <c r="E553" t="s">
        <v>8</v>
      </c>
      <c r="F553" t="s">
        <v>535</v>
      </c>
      <c r="G553">
        <v>7</v>
      </c>
      <c r="H553">
        <f>VLOOKUP(F553,Const!$A$2:$B$23,2,FALSE)</f>
        <v>3</v>
      </c>
      <c r="I553">
        <f>IFERROR(VLOOKUP($J553,'Planned BugFix'!$D$4:$V$1390,5+H553,FALSE),0)</f>
        <v>0</v>
      </c>
      <c r="J553" t="str">
        <f t="shared" si="8"/>
        <v>PR-0013: Cient UAT Upgrade</v>
      </c>
    </row>
    <row r="554" spans="1:10" x14ac:dyDescent="0.25">
      <c r="A554" t="s">
        <v>74</v>
      </c>
      <c r="B554" t="s">
        <v>581</v>
      </c>
      <c r="C554" t="s">
        <v>23</v>
      </c>
      <c r="D554" t="s">
        <v>24</v>
      </c>
      <c r="E554" t="s">
        <v>20</v>
      </c>
      <c r="F554" t="s">
        <v>535</v>
      </c>
      <c r="G554">
        <v>15</v>
      </c>
      <c r="H554">
        <f>VLOOKUP(F554,Const!$A$2:$B$23,2,FALSE)</f>
        <v>3</v>
      </c>
      <c r="I554">
        <f>IFERROR(VLOOKUP($J554,'Planned BugFix'!$D$4:$V$1390,5+H554,FALSE),0)</f>
        <v>0</v>
      </c>
      <c r="J554" t="str">
        <f t="shared" si="8"/>
        <v>PR-0013: Cient UAT Upgrade</v>
      </c>
    </row>
    <row r="555" spans="1:10" x14ac:dyDescent="0.25">
      <c r="A555" t="s">
        <v>74</v>
      </c>
      <c r="B555" t="s">
        <v>581</v>
      </c>
      <c r="C555" t="s">
        <v>29</v>
      </c>
      <c r="D555" t="s">
        <v>46</v>
      </c>
      <c r="E555" t="s">
        <v>14</v>
      </c>
      <c r="F555" t="s">
        <v>535</v>
      </c>
      <c r="G555">
        <v>16</v>
      </c>
      <c r="H555">
        <f>VLOOKUP(F555,Const!$A$2:$B$23,2,FALSE)</f>
        <v>3</v>
      </c>
      <c r="I555">
        <f>IFERROR(VLOOKUP($J555,'Planned BugFix'!$D$4:$V$1390,5+H555,FALSE),0)</f>
        <v>0</v>
      </c>
      <c r="J555" t="str">
        <f t="shared" si="8"/>
        <v>PR-0013: Internal Meetings</v>
      </c>
    </row>
    <row r="556" spans="1:10" x14ac:dyDescent="0.25">
      <c r="A556" t="s">
        <v>74</v>
      </c>
      <c r="B556" t="s">
        <v>581</v>
      </c>
      <c r="C556" t="s">
        <v>32</v>
      </c>
      <c r="D556" t="s">
        <v>33</v>
      </c>
      <c r="E556" t="s">
        <v>84</v>
      </c>
      <c r="F556" t="s">
        <v>535</v>
      </c>
      <c r="G556">
        <v>12</v>
      </c>
      <c r="H556">
        <f>VLOOKUP(F556,Const!$A$2:$B$23,2,FALSE)</f>
        <v>3</v>
      </c>
      <c r="J556" t="str">
        <f t="shared" si="8"/>
        <v>PR-0013: Time Off - Un Planned</v>
      </c>
    </row>
    <row r="557" spans="1:10" x14ac:dyDescent="0.25">
      <c r="A557" t="s">
        <v>74</v>
      </c>
      <c r="B557" t="s">
        <v>579</v>
      </c>
      <c r="C557" t="s">
        <v>4</v>
      </c>
      <c r="D557" t="s">
        <v>5</v>
      </c>
      <c r="E557" t="s">
        <v>20</v>
      </c>
      <c r="F557" t="s">
        <v>536</v>
      </c>
      <c r="G557">
        <v>3</v>
      </c>
      <c r="H557">
        <f>VLOOKUP(F557,Const!$A$2:$B$23,2,FALSE)</f>
        <v>4</v>
      </c>
      <c r="J557" t="str">
        <f t="shared" si="8"/>
        <v>AP WORKFLOW: Analysis of production issues reported by support team</v>
      </c>
    </row>
    <row r="558" spans="1:10" x14ac:dyDescent="0.25">
      <c r="A558" t="s">
        <v>74</v>
      </c>
      <c r="B558" t="s">
        <v>6</v>
      </c>
      <c r="C558">
        <v>99</v>
      </c>
      <c r="D558" t="s">
        <v>57</v>
      </c>
      <c r="E558" t="s">
        <v>57</v>
      </c>
      <c r="F558" t="s">
        <v>536</v>
      </c>
      <c r="G558">
        <v>1.5</v>
      </c>
      <c r="H558">
        <f>VLOOKUP(F558,Const!$A$2:$B$23,2,FALSE)</f>
        <v>4</v>
      </c>
      <c r="I558">
        <f>IFERROR(VLOOKUP($J558,'Planned QA'!$D$4:$V$1390,5+H558,FALSE),0)</f>
        <v>0</v>
      </c>
      <c r="J558" t="str">
        <f t="shared" si="8"/>
        <v>APWORKS 2024.2 - PHASE 3: Documentation</v>
      </c>
    </row>
    <row r="559" spans="1:10" x14ac:dyDescent="0.25">
      <c r="A559" t="s">
        <v>74</v>
      </c>
      <c r="B559" t="s">
        <v>25</v>
      </c>
      <c r="C559">
        <v>6</v>
      </c>
      <c r="D559" t="s">
        <v>42</v>
      </c>
      <c r="E559" t="s">
        <v>20</v>
      </c>
      <c r="F559" t="s">
        <v>536</v>
      </c>
      <c r="G559">
        <v>20</v>
      </c>
      <c r="H559">
        <f>VLOOKUP(F559,Const!$A$2:$B$23,2,FALSE)</f>
        <v>4</v>
      </c>
      <c r="J559" t="str">
        <f t="shared" si="8"/>
        <v>NEXELUS 2024.1 SP2: Backup Table for vendor/client lines relationship</v>
      </c>
    </row>
    <row r="560" spans="1:10" x14ac:dyDescent="0.25">
      <c r="A560" t="s">
        <v>74</v>
      </c>
      <c r="B560" t="s">
        <v>25</v>
      </c>
      <c r="C560">
        <v>7</v>
      </c>
      <c r="D560" t="s">
        <v>125</v>
      </c>
      <c r="E560" t="s">
        <v>68</v>
      </c>
      <c r="F560" t="s">
        <v>536</v>
      </c>
      <c r="G560">
        <v>3</v>
      </c>
      <c r="H560">
        <f>VLOOKUP(F560,Const!$A$2:$B$23,2,FALSE)</f>
        <v>4</v>
      </c>
      <c r="I560">
        <f>IFERROR(VLOOKUP($J560,'Planned QA'!$D$4:$V$1390,5+H560,FALSE),0)</f>
        <v>0</v>
      </c>
      <c r="J560" t="str">
        <f t="shared" si="8"/>
        <v>NEXELUS 2024.1 SP2: Billing by Media Type</v>
      </c>
    </row>
    <row r="561" spans="1:10" x14ac:dyDescent="0.25">
      <c r="A561" t="s">
        <v>74</v>
      </c>
      <c r="B561" t="s">
        <v>25</v>
      </c>
      <c r="C561">
        <v>50</v>
      </c>
      <c r="D561" t="s">
        <v>57</v>
      </c>
      <c r="E561" t="s">
        <v>57</v>
      </c>
      <c r="F561" t="s">
        <v>536</v>
      </c>
      <c r="G561">
        <v>2</v>
      </c>
      <c r="H561">
        <f>VLOOKUP(F561,Const!$A$2:$B$23,2,FALSE)</f>
        <v>4</v>
      </c>
      <c r="J561" t="str">
        <f t="shared" si="8"/>
        <v>NEXELUS 2024.1 SP2: Documentation</v>
      </c>
    </row>
    <row r="562" spans="1:10" x14ac:dyDescent="0.25">
      <c r="A562" t="s">
        <v>74</v>
      </c>
      <c r="B562" t="s">
        <v>25</v>
      </c>
      <c r="C562">
        <v>5</v>
      </c>
      <c r="D562" t="s">
        <v>88</v>
      </c>
      <c r="E562" t="s">
        <v>20</v>
      </c>
      <c r="F562" t="s">
        <v>536</v>
      </c>
      <c r="G562">
        <v>7</v>
      </c>
      <c r="H562">
        <f>VLOOKUP(F562,Const!$A$2:$B$23,2,FALSE)</f>
        <v>4</v>
      </c>
      <c r="J562" t="str">
        <f t="shared" si="8"/>
        <v>NEXELUS 2024.1 SP2: eConnect shell change to service</v>
      </c>
    </row>
    <row r="563" spans="1:10" x14ac:dyDescent="0.25">
      <c r="A563" t="s">
        <v>74</v>
      </c>
      <c r="B563" t="s">
        <v>25</v>
      </c>
      <c r="C563">
        <v>3</v>
      </c>
      <c r="D563" t="s">
        <v>26</v>
      </c>
      <c r="E563" t="s">
        <v>68</v>
      </c>
      <c r="F563" t="s">
        <v>536</v>
      </c>
      <c r="G563">
        <v>3</v>
      </c>
      <c r="H563">
        <f>VLOOKUP(F563,Const!$A$2:$B$23,2,FALSE)</f>
        <v>4</v>
      </c>
      <c r="J563" t="str">
        <f t="shared" si="8"/>
        <v>NEXELUS 2024.1 SP2: Generate Client Schedule Lines based on media type</v>
      </c>
    </row>
    <row r="564" spans="1:10" x14ac:dyDescent="0.25">
      <c r="A564" t="s">
        <v>74</v>
      </c>
      <c r="B564" t="s">
        <v>25</v>
      </c>
      <c r="C564">
        <v>10</v>
      </c>
      <c r="D564" t="s">
        <v>124</v>
      </c>
      <c r="E564" t="s">
        <v>68</v>
      </c>
      <c r="F564" t="s">
        <v>536</v>
      </c>
      <c r="G564">
        <v>6</v>
      </c>
      <c r="H564">
        <f>VLOOKUP(F564,Const!$A$2:$B$23,2,FALSE)</f>
        <v>4</v>
      </c>
      <c r="I564">
        <f>IFERROR(VLOOKUP($J564,'Planned QA'!$D$4:$V$1390,5+H564,FALSE),0)</f>
        <v>0</v>
      </c>
      <c r="J564" t="str">
        <f t="shared" si="8"/>
        <v>NEXELUS 2024.1 SP2: UDF &amp; Naming Convention in RFP - Nexelus RFP(Exp and Imp)</v>
      </c>
    </row>
    <row r="565" spans="1:10" x14ac:dyDescent="0.25">
      <c r="A565" t="s">
        <v>74</v>
      </c>
      <c r="B565" t="s">
        <v>580</v>
      </c>
      <c r="C565" t="s">
        <v>75</v>
      </c>
      <c r="D565" t="s">
        <v>76</v>
      </c>
      <c r="E565" t="s">
        <v>8</v>
      </c>
      <c r="F565" t="s">
        <v>536</v>
      </c>
      <c r="G565">
        <v>2</v>
      </c>
      <c r="H565">
        <f>VLOOKUP(F565,Const!$A$2:$B$23,2,FALSE)</f>
        <v>4</v>
      </c>
      <c r="J565" t="str">
        <f t="shared" si="8"/>
        <v>NEXELUS 2024.2: Document review/understanding Requirement Specifications</v>
      </c>
    </row>
    <row r="566" spans="1:10" x14ac:dyDescent="0.25">
      <c r="A566" t="s">
        <v>74</v>
      </c>
      <c r="B566" t="s">
        <v>580</v>
      </c>
      <c r="C566" t="s">
        <v>75</v>
      </c>
      <c r="D566" t="s">
        <v>76</v>
      </c>
      <c r="E566" t="s">
        <v>57</v>
      </c>
      <c r="F566" t="s">
        <v>536</v>
      </c>
      <c r="G566">
        <v>3</v>
      </c>
      <c r="H566">
        <f>VLOOKUP(F566,Const!$A$2:$B$23,2,FALSE)</f>
        <v>4</v>
      </c>
      <c r="I566">
        <f>IFERROR(VLOOKUP($J566,'Planned QA'!$D$4:$V$1390,5+H566,FALSE),0)</f>
        <v>0</v>
      </c>
      <c r="J566" t="str">
        <f t="shared" si="8"/>
        <v>NEXELUS 2024.2: Document review/understanding Requirement Specifications</v>
      </c>
    </row>
    <row r="567" spans="1:10" x14ac:dyDescent="0.25">
      <c r="A567" t="s">
        <v>74</v>
      </c>
      <c r="B567" t="s">
        <v>580</v>
      </c>
      <c r="C567" t="s">
        <v>75</v>
      </c>
      <c r="D567" t="s">
        <v>76</v>
      </c>
      <c r="E567" t="s">
        <v>20</v>
      </c>
      <c r="F567" t="s">
        <v>536</v>
      </c>
      <c r="G567">
        <v>15</v>
      </c>
      <c r="H567">
        <f>VLOOKUP(F567,Const!$A$2:$B$23,2,FALSE)</f>
        <v>4</v>
      </c>
      <c r="I567">
        <f>IFERROR(VLOOKUP($J567,'Planned BugFix'!$D$4:$V$1390,5+H567,FALSE),0)</f>
        <v>0</v>
      </c>
      <c r="J567" t="str">
        <f t="shared" si="8"/>
        <v>NEXELUS 2024.2: Document review/understanding Requirement Specifications</v>
      </c>
    </row>
    <row r="568" spans="1:10" x14ac:dyDescent="0.25">
      <c r="A568" t="s">
        <v>74</v>
      </c>
      <c r="B568" t="s">
        <v>581</v>
      </c>
      <c r="C568" t="s">
        <v>4</v>
      </c>
      <c r="D568" t="s">
        <v>5</v>
      </c>
      <c r="E568" t="s">
        <v>8</v>
      </c>
      <c r="F568" t="s">
        <v>536</v>
      </c>
      <c r="G568">
        <v>8</v>
      </c>
      <c r="H568">
        <f>VLOOKUP(F568,Const!$A$2:$B$23,2,FALSE)</f>
        <v>4</v>
      </c>
      <c r="I568">
        <f>IFERROR(VLOOKUP($J568,'Planned BugFix'!$D$4:$V$1390,5+H568,FALSE),0)</f>
        <v>0</v>
      </c>
      <c r="J568" t="str">
        <f t="shared" si="8"/>
        <v>PR-0013: Analysis of production issues reported by support team</v>
      </c>
    </row>
    <row r="569" spans="1:10" x14ac:dyDescent="0.25">
      <c r="A569" t="s">
        <v>74</v>
      </c>
      <c r="B569" t="s">
        <v>581</v>
      </c>
      <c r="C569" t="s">
        <v>4</v>
      </c>
      <c r="D569" t="s">
        <v>5</v>
      </c>
      <c r="E569" t="s">
        <v>20</v>
      </c>
      <c r="F569" t="s">
        <v>536</v>
      </c>
      <c r="G569">
        <v>5.5</v>
      </c>
      <c r="H569">
        <f>VLOOKUP(F569,Const!$A$2:$B$23,2,FALSE)</f>
        <v>4</v>
      </c>
      <c r="I569">
        <f>IFERROR(VLOOKUP($J569,'Planned BugFix'!$D$4:$V$1390,5+H569,FALSE),0)</f>
        <v>0</v>
      </c>
      <c r="J569" t="str">
        <f t="shared" si="8"/>
        <v>PR-0013: Analysis of production issues reported by support team</v>
      </c>
    </row>
    <row r="570" spans="1:10" x14ac:dyDescent="0.25">
      <c r="A570" t="s">
        <v>74</v>
      </c>
      <c r="B570" t="s">
        <v>581</v>
      </c>
      <c r="C570" t="s">
        <v>23</v>
      </c>
      <c r="D570" t="s">
        <v>24</v>
      </c>
      <c r="E570" t="s">
        <v>20</v>
      </c>
      <c r="F570" t="s">
        <v>536</v>
      </c>
      <c r="G570">
        <v>42</v>
      </c>
      <c r="H570">
        <f>VLOOKUP(F570,Const!$A$2:$B$23,2,FALSE)</f>
        <v>4</v>
      </c>
      <c r="I570">
        <f>IFERROR(VLOOKUP($J570,'Planned BugFix'!$D$4:$V$1390,5+H570,FALSE),0)</f>
        <v>0</v>
      </c>
      <c r="J570" t="str">
        <f t="shared" si="8"/>
        <v>PR-0013: Cient UAT Upgrade</v>
      </c>
    </row>
    <row r="571" spans="1:10" x14ac:dyDescent="0.25">
      <c r="A571" t="s">
        <v>74</v>
      </c>
      <c r="B571" t="s">
        <v>581</v>
      </c>
      <c r="C571" t="s">
        <v>81</v>
      </c>
      <c r="D571" t="s">
        <v>82</v>
      </c>
      <c r="E571" t="s">
        <v>90</v>
      </c>
      <c r="F571" t="s">
        <v>536</v>
      </c>
      <c r="G571">
        <v>6.5</v>
      </c>
      <c r="H571">
        <f>VLOOKUP(F571,Const!$A$2:$B$23,2,FALSE)</f>
        <v>4</v>
      </c>
      <c r="J571" t="str">
        <f t="shared" si="8"/>
        <v>PR-0013: In-house Training</v>
      </c>
    </row>
    <row r="572" spans="1:10" x14ac:dyDescent="0.25">
      <c r="A572" t="s">
        <v>74</v>
      </c>
      <c r="B572" t="s">
        <v>581</v>
      </c>
      <c r="C572" t="s">
        <v>29</v>
      </c>
      <c r="D572" t="s">
        <v>46</v>
      </c>
      <c r="E572" t="s">
        <v>14</v>
      </c>
      <c r="F572" t="s">
        <v>536</v>
      </c>
      <c r="G572">
        <v>28</v>
      </c>
      <c r="H572">
        <f>VLOOKUP(F572,Const!$A$2:$B$23,2,FALSE)</f>
        <v>4</v>
      </c>
      <c r="J572" t="str">
        <f t="shared" si="8"/>
        <v>PR-0013: Internal Meetings</v>
      </c>
    </row>
    <row r="573" spans="1:10" x14ac:dyDescent="0.25">
      <c r="A573" t="s">
        <v>74</v>
      </c>
      <c r="B573" t="s">
        <v>581</v>
      </c>
      <c r="C573" t="s">
        <v>27</v>
      </c>
      <c r="D573" t="s">
        <v>28</v>
      </c>
      <c r="E573" t="s">
        <v>14</v>
      </c>
      <c r="F573" t="s">
        <v>536</v>
      </c>
      <c r="G573">
        <v>2</v>
      </c>
      <c r="H573">
        <f>VLOOKUP(F573,Const!$A$2:$B$23,2,FALSE)</f>
        <v>4</v>
      </c>
      <c r="I573">
        <f>IFERROR(VLOOKUP($J573,'Planned QA'!$D$4:$V$1390,5+H573,FALSE),0)</f>
        <v>0</v>
      </c>
      <c r="J573" t="str">
        <f t="shared" si="8"/>
        <v>PR-0013: Meetings, mails, communication, TFS, Interviews</v>
      </c>
    </row>
    <row r="574" spans="1:10" x14ac:dyDescent="0.25">
      <c r="A574" t="s">
        <v>74</v>
      </c>
      <c r="B574" t="s">
        <v>581</v>
      </c>
      <c r="C574" t="s">
        <v>32</v>
      </c>
      <c r="D574" t="s">
        <v>33</v>
      </c>
      <c r="E574" t="s">
        <v>84</v>
      </c>
      <c r="F574" t="s">
        <v>536</v>
      </c>
      <c r="G574">
        <v>7.5</v>
      </c>
      <c r="H574">
        <f>VLOOKUP(F574,Const!$A$2:$B$23,2,FALSE)</f>
        <v>4</v>
      </c>
      <c r="J574" t="str">
        <f t="shared" si="8"/>
        <v>PR-0013: Time Off - Un Planned</v>
      </c>
    </row>
    <row r="575" spans="1:10" x14ac:dyDescent="0.25">
      <c r="A575" t="s">
        <v>74</v>
      </c>
      <c r="B575" t="s">
        <v>579</v>
      </c>
      <c r="C575" t="s">
        <v>4</v>
      </c>
      <c r="D575" t="s">
        <v>5</v>
      </c>
      <c r="E575" t="s">
        <v>20</v>
      </c>
      <c r="F575" t="s">
        <v>537</v>
      </c>
      <c r="G575">
        <v>1</v>
      </c>
      <c r="H575">
        <f>VLOOKUP(F575,Const!$A$2:$B$23,2,FALSE)</f>
        <v>5</v>
      </c>
      <c r="J575" t="str">
        <f t="shared" si="8"/>
        <v>AP WORKFLOW: Analysis of production issues reported by support team</v>
      </c>
    </row>
    <row r="576" spans="1:10" x14ac:dyDescent="0.25">
      <c r="A576" t="s">
        <v>74</v>
      </c>
      <c r="B576" t="s">
        <v>25</v>
      </c>
      <c r="C576">
        <v>57</v>
      </c>
      <c r="D576" t="s">
        <v>156</v>
      </c>
      <c r="E576" t="s">
        <v>57</v>
      </c>
      <c r="F576" t="s">
        <v>537</v>
      </c>
      <c r="G576">
        <v>3</v>
      </c>
      <c r="H576">
        <f>VLOOKUP(F576,Const!$A$2:$B$23,2,FALSE)</f>
        <v>5</v>
      </c>
      <c r="J576" t="str">
        <f t="shared" si="8"/>
        <v>NEXELUS 2024.1 SP2: AdTech Fee commission</v>
      </c>
    </row>
    <row r="577" spans="1:10" x14ac:dyDescent="0.25">
      <c r="A577" t="s">
        <v>74</v>
      </c>
      <c r="B577" t="s">
        <v>25</v>
      </c>
      <c r="C577">
        <v>57</v>
      </c>
      <c r="D577" t="s">
        <v>156</v>
      </c>
      <c r="E577" t="s">
        <v>20</v>
      </c>
      <c r="F577" t="s">
        <v>537</v>
      </c>
      <c r="G577">
        <v>7</v>
      </c>
      <c r="H577">
        <f>VLOOKUP(F577,Const!$A$2:$B$23,2,FALSE)</f>
        <v>5</v>
      </c>
      <c r="I577">
        <f>IFERROR(VLOOKUP($J577,'Planned Dev'!$D$4:$Z$694,5+$H577,FALSE),0)</f>
        <v>0</v>
      </c>
      <c r="J577" t="str">
        <f t="shared" si="8"/>
        <v>NEXELUS 2024.1 SP2: AdTech Fee commission</v>
      </c>
    </row>
    <row r="578" spans="1:10" x14ac:dyDescent="0.25">
      <c r="A578" t="s">
        <v>74</v>
      </c>
      <c r="B578" t="s">
        <v>25</v>
      </c>
      <c r="C578">
        <v>7</v>
      </c>
      <c r="D578" t="s">
        <v>125</v>
      </c>
      <c r="E578" t="s">
        <v>20</v>
      </c>
      <c r="F578" t="s">
        <v>537</v>
      </c>
      <c r="G578">
        <v>14</v>
      </c>
      <c r="H578">
        <f>VLOOKUP(F578,Const!$A$2:$B$23,2,FALSE)</f>
        <v>5</v>
      </c>
      <c r="I578">
        <f>IFERROR(VLOOKUP($J578,'Planned Dev'!$D$4:$Z$694,5+$H578,FALSE),0)</f>
        <v>0</v>
      </c>
      <c r="J578" t="str">
        <f t="shared" si="8"/>
        <v>NEXELUS 2024.1 SP2: Billing by Media Type</v>
      </c>
    </row>
    <row r="579" spans="1:10" x14ac:dyDescent="0.25">
      <c r="A579" t="s">
        <v>74</v>
      </c>
      <c r="B579" t="s">
        <v>25</v>
      </c>
      <c r="C579">
        <v>56</v>
      </c>
      <c r="D579" t="s">
        <v>152</v>
      </c>
      <c r="E579" t="s">
        <v>20</v>
      </c>
      <c r="F579" t="s">
        <v>537</v>
      </c>
      <c r="G579">
        <v>1</v>
      </c>
      <c r="H579">
        <f>VLOOKUP(F579,Const!$A$2:$B$23,2,FALSE)</f>
        <v>5</v>
      </c>
      <c r="I579">
        <f>IFERROR(VLOOKUP($J579,'Planned BugFix'!$D$4:$V$1390,5+H579,FALSE),0)</f>
        <v>0</v>
      </c>
      <c r="J579" t="str">
        <f t="shared" ref="J579:J642" si="9">CONCATENATE(TRIM(B579),": ",D579)</f>
        <v>NEXELUS 2024.1 SP2: Enhancement for Visual Indicators and Flighting Details in Place</v>
      </c>
    </row>
    <row r="580" spans="1:10" x14ac:dyDescent="0.25">
      <c r="A580" t="s">
        <v>74</v>
      </c>
      <c r="B580" t="s">
        <v>25</v>
      </c>
      <c r="C580">
        <v>3</v>
      </c>
      <c r="D580" t="s">
        <v>26</v>
      </c>
      <c r="E580" t="s">
        <v>2</v>
      </c>
      <c r="F580" t="s">
        <v>537</v>
      </c>
      <c r="G580">
        <v>2.5</v>
      </c>
      <c r="H580">
        <f>VLOOKUP(F580,Const!$A$2:$B$23,2,FALSE)</f>
        <v>5</v>
      </c>
      <c r="I580">
        <f>IFERROR(VLOOKUP($J580,'Planned Dev'!$D$4:$Z$694,5+$H580,FALSE),0)</f>
        <v>0</v>
      </c>
      <c r="J580" t="str">
        <f t="shared" si="9"/>
        <v>NEXELUS 2024.1 SP2: Generate Client Schedule Lines based on media type</v>
      </c>
    </row>
    <row r="581" spans="1:10" x14ac:dyDescent="0.25">
      <c r="A581" t="s">
        <v>74</v>
      </c>
      <c r="B581" t="s">
        <v>25</v>
      </c>
      <c r="C581">
        <v>3</v>
      </c>
      <c r="D581" t="s">
        <v>26</v>
      </c>
      <c r="E581" t="s">
        <v>20</v>
      </c>
      <c r="F581" t="s">
        <v>537</v>
      </c>
      <c r="G581">
        <v>32</v>
      </c>
      <c r="H581">
        <f>VLOOKUP(F581,Const!$A$2:$B$23,2,FALSE)</f>
        <v>5</v>
      </c>
      <c r="I581">
        <f>IFERROR(VLOOKUP($J581,'Planned BugFix'!$D$4:$V$1390,5+H581,FALSE),0)</f>
        <v>0</v>
      </c>
      <c r="J581" t="str">
        <f t="shared" si="9"/>
        <v>NEXELUS 2024.1 SP2: Generate Client Schedule Lines based on media type</v>
      </c>
    </row>
    <row r="582" spans="1:10" x14ac:dyDescent="0.25">
      <c r="A582" t="s">
        <v>74</v>
      </c>
      <c r="B582" t="s">
        <v>25</v>
      </c>
      <c r="C582">
        <v>59</v>
      </c>
      <c r="D582" t="s">
        <v>157</v>
      </c>
      <c r="E582" t="s">
        <v>20</v>
      </c>
      <c r="F582" t="s">
        <v>537</v>
      </c>
      <c r="G582">
        <v>2</v>
      </c>
      <c r="H582">
        <f>VLOOKUP(F582,Const!$A$2:$B$23,2,FALSE)</f>
        <v>5</v>
      </c>
      <c r="I582">
        <f>IFERROR(VLOOKUP($J582,'Planned BugFix'!$D$4:$V$1390,5+H582,FALSE),0)</f>
        <v>0</v>
      </c>
      <c r="J582" t="str">
        <f t="shared" si="9"/>
        <v>NEXELUS 2024.1 SP2: Media Plan: Import/Export Flighting</v>
      </c>
    </row>
    <row r="583" spans="1:10" x14ac:dyDescent="0.25">
      <c r="A583" t="s">
        <v>74</v>
      </c>
      <c r="B583" t="s">
        <v>581</v>
      </c>
      <c r="C583" t="s">
        <v>4</v>
      </c>
      <c r="D583" t="s">
        <v>5</v>
      </c>
      <c r="E583" t="s">
        <v>8</v>
      </c>
      <c r="F583" t="s">
        <v>537</v>
      </c>
      <c r="G583">
        <v>1</v>
      </c>
      <c r="H583">
        <f>VLOOKUP(F583,Const!$A$2:$B$23,2,FALSE)</f>
        <v>5</v>
      </c>
      <c r="I583">
        <f>IFERROR(VLOOKUP($J583,'Planned BugFix'!$D$4:$V$1390,5+H583,FALSE),0)</f>
        <v>0</v>
      </c>
      <c r="J583" t="str">
        <f t="shared" si="9"/>
        <v>PR-0013: Analysis of production issues reported by support team</v>
      </c>
    </row>
    <row r="584" spans="1:10" x14ac:dyDescent="0.25">
      <c r="A584" t="s">
        <v>74</v>
      </c>
      <c r="B584" t="s">
        <v>581</v>
      </c>
      <c r="C584" t="s">
        <v>4</v>
      </c>
      <c r="D584" t="s">
        <v>5</v>
      </c>
      <c r="E584" t="s">
        <v>20</v>
      </c>
      <c r="F584" t="s">
        <v>537</v>
      </c>
      <c r="G584">
        <v>9</v>
      </c>
      <c r="H584">
        <f>VLOOKUP(F584,Const!$A$2:$B$23,2,FALSE)</f>
        <v>5</v>
      </c>
      <c r="I584">
        <f>IFERROR(VLOOKUP($J584,'Planned BugFix'!$D$4:$V$1390,5+H584,FALSE),0)</f>
        <v>0</v>
      </c>
      <c r="J584" t="str">
        <f t="shared" si="9"/>
        <v>PR-0013: Analysis of production issues reported by support team</v>
      </c>
    </row>
    <row r="585" spans="1:10" x14ac:dyDescent="0.25">
      <c r="A585" t="s">
        <v>74</v>
      </c>
      <c r="B585" t="s">
        <v>581</v>
      </c>
      <c r="C585" t="s">
        <v>23</v>
      </c>
      <c r="D585" t="s">
        <v>24</v>
      </c>
      <c r="E585" t="s">
        <v>20</v>
      </c>
      <c r="F585" t="s">
        <v>537</v>
      </c>
      <c r="G585">
        <v>5.5</v>
      </c>
      <c r="H585">
        <f>VLOOKUP(F585,Const!$A$2:$B$23,2,FALSE)</f>
        <v>5</v>
      </c>
      <c r="I585">
        <f>IFERROR(VLOOKUP($J585,'Planned BugFix'!$D$4:$V$1390,5+H585,FALSE),0)</f>
        <v>0</v>
      </c>
      <c r="J585" t="str">
        <f t="shared" si="9"/>
        <v>PR-0013: Cient UAT Upgrade</v>
      </c>
    </row>
    <row r="586" spans="1:10" x14ac:dyDescent="0.25">
      <c r="A586" t="s">
        <v>74</v>
      </c>
      <c r="B586" t="s">
        <v>581</v>
      </c>
      <c r="C586" t="s">
        <v>29</v>
      </c>
      <c r="D586" t="s">
        <v>46</v>
      </c>
      <c r="E586" t="s">
        <v>57</v>
      </c>
      <c r="F586" t="s">
        <v>537</v>
      </c>
      <c r="G586">
        <v>10</v>
      </c>
      <c r="H586">
        <f>VLOOKUP(F586,Const!$A$2:$B$23,2,FALSE)</f>
        <v>5</v>
      </c>
      <c r="I586">
        <f>IFERROR(VLOOKUP($J586,'Planned BugFix'!$D$4:$V$1390,5+H586,FALSE),0)</f>
        <v>0</v>
      </c>
      <c r="J586" t="str">
        <f t="shared" si="9"/>
        <v>PR-0013: Internal Meetings</v>
      </c>
    </row>
    <row r="587" spans="1:10" x14ac:dyDescent="0.25">
      <c r="A587" t="s">
        <v>74</v>
      </c>
      <c r="B587" t="s">
        <v>581</v>
      </c>
      <c r="C587" t="s">
        <v>29</v>
      </c>
      <c r="D587" t="s">
        <v>46</v>
      </c>
      <c r="E587" t="s">
        <v>14</v>
      </c>
      <c r="F587" t="s">
        <v>537</v>
      </c>
      <c r="G587">
        <v>21.5</v>
      </c>
      <c r="H587">
        <f>VLOOKUP(F587,Const!$A$2:$B$23,2,FALSE)</f>
        <v>5</v>
      </c>
      <c r="I587">
        <f>IFERROR(VLOOKUP($J587,'Planned BugFix'!$D$4:$V$1390,5+H587,FALSE),0)</f>
        <v>0</v>
      </c>
      <c r="J587" t="str">
        <f t="shared" si="9"/>
        <v>PR-0013: Internal Meetings</v>
      </c>
    </row>
    <row r="588" spans="1:10" x14ac:dyDescent="0.25">
      <c r="A588" t="s">
        <v>74</v>
      </c>
      <c r="B588" t="s">
        <v>581</v>
      </c>
      <c r="C588" t="s">
        <v>32</v>
      </c>
      <c r="D588" t="s">
        <v>33</v>
      </c>
      <c r="E588" t="s">
        <v>84</v>
      </c>
      <c r="F588" t="s">
        <v>537</v>
      </c>
      <c r="G588">
        <v>6.5</v>
      </c>
      <c r="H588">
        <f>VLOOKUP(F588,Const!$A$2:$B$23,2,FALSE)</f>
        <v>5</v>
      </c>
      <c r="I588">
        <f>IFERROR(VLOOKUP($J588,'Planned BugFix'!$D$4:$V$1390,5+H588,FALSE),0)</f>
        <v>0</v>
      </c>
      <c r="J588" t="str">
        <f t="shared" si="9"/>
        <v>PR-0013: Time Off - Un Planned</v>
      </c>
    </row>
    <row r="589" spans="1:10" x14ac:dyDescent="0.25">
      <c r="A589" t="s">
        <v>529</v>
      </c>
      <c r="B589" t="s">
        <v>588</v>
      </c>
      <c r="C589" t="s">
        <v>524</v>
      </c>
      <c r="D589" t="s">
        <v>45</v>
      </c>
      <c r="E589" t="s">
        <v>591</v>
      </c>
      <c r="F589" t="s">
        <v>533</v>
      </c>
      <c r="G589">
        <v>40</v>
      </c>
      <c r="H589">
        <f>VLOOKUP(F589,Const!$A$2:$B$23,2,FALSE)</f>
        <v>1</v>
      </c>
      <c r="I589">
        <f>IFERROR(VLOOKUP($J589,'Planned BugFix'!$D$4:$V$1390,5+H589,FALSE),0)</f>
        <v>0</v>
      </c>
      <c r="J589" t="str">
        <f t="shared" si="9"/>
        <v>NEXELUS 13.0: Development of new project/assignment/task</v>
      </c>
    </row>
    <row r="590" spans="1:10" x14ac:dyDescent="0.25">
      <c r="A590" t="s">
        <v>77</v>
      </c>
      <c r="B590" t="s">
        <v>579</v>
      </c>
      <c r="C590" t="s">
        <v>38</v>
      </c>
      <c r="D590" t="s">
        <v>38</v>
      </c>
      <c r="E590" t="s">
        <v>38</v>
      </c>
      <c r="F590" t="s">
        <v>534</v>
      </c>
      <c r="G590">
        <v>0</v>
      </c>
      <c r="H590">
        <f>VLOOKUP(F590,Const!$A$2:$B$23,2,FALSE)</f>
        <v>2</v>
      </c>
      <c r="I590">
        <f>IFERROR(VLOOKUP($J590,'Planned BugFix'!$D$4:$V$1390,5+H590,FALSE),0)</f>
        <v>0</v>
      </c>
      <c r="J590" t="str">
        <f t="shared" si="9"/>
        <v>AP WORKFLOW: Client Items</v>
      </c>
    </row>
    <row r="591" spans="1:10" x14ac:dyDescent="0.25">
      <c r="A591" t="s">
        <v>77</v>
      </c>
      <c r="B591" t="s">
        <v>6</v>
      </c>
      <c r="C591">
        <v>3</v>
      </c>
      <c r="D591" t="s">
        <v>9</v>
      </c>
      <c r="E591" t="s">
        <v>18</v>
      </c>
      <c r="F591" t="s">
        <v>534</v>
      </c>
      <c r="G591">
        <v>106</v>
      </c>
      <c r="H591">
        <f>VLOOKUP(F591,Const!$A$2:$B$23,2,FALSE)</f>
        <v>2</v>
      </c>
      <c r="I591">
        <f>IFERROR(VLOOKUP($J591,'Planned BugFix'!$D$4:$V$1390,5+H591,FALSE),0)</f>
        <v>0</v>
      </c>
      <c r="J591" t="str">
        <f t="shared" si="9"/>
        <v>APWORKS 2024.2 - PHASE 3: Ability to assign Employees to Roles by Media type and by Client</v>
      </c>
    </row>
    <row r="592" spans="1:10" x14ac:dyDescent="0.25">
      <c r="A592" t="s">
        <v>77</v>
      </c>
      <c r="B592" t="s">
        <v>580</v>
      </c>
      <c r="C592" t="s">
        <v>2</v>
      </c>
      <c r="D592" t="s">
        <v>3</v>
      </c>
      <c r="E592" t="s">
        <v>18</v>
      </c>
      <c r="F592" t="s">
        <v>534</v>
      </c>
      <c r="G592">
        <v>44</v>
      </c>
      <c r="H592">
        <f>VLOOKUP(F592,Const!$A$2:$B$23,2,FALSE)</f>
        <v>2</v>
      </c>
      <c r="I592">
        <f>IFERROR(VLOOKUP($J592,'Planned BugFix'!$D$4:$V$1390,5+H592,FALSE),0)</f>
        <v>0</v>
      </c>
      <c r="J592" t="str">
        <f t="shared" si="9"/>
        <v>NEXELUS 2024.2: Regular bug fixing activity</v>
      </c>
    </row>
    <row r="593" spans="1:10" x14ac:dyDescent="0.25">
      <c r="A593" t="s">
        <v>77</v>
      </c>
      <c r="B593" t="s">
        <v>6</v>
      </c>
      <c r="C593">
        <v>3</v>
      </c>
      <c r="D593" t="s">
        <v>9</v>
      </c>
      <c r="E593" t="s">
        <v>2</v>
      </c>
      <c r="F593" t="s">
        <v>535</v>
      </c>
      <c r="G593">
        <v>0</v>
      </c>
      <c r="H593">
        <f>VLOOKUP(F593,Const!$A$2:$B$23,2,FALSE)</f>
        <v>3</v>
      </c>
      <c r="I593">
        <f>IFERROR(VLOOKUP($J593,'Planned BugFix'!$D$4:$V$1390,5+H593,FALSE),0)</f>
        <v>0</v>
      </c>
      <c r="J593" t="str">
        <f t="shared" si="9"/>
        <v>APWORKS 2024.2 - PHASE 3: Ability to assign Employees to Roles by Media type and by Client</v>
      </c>
    </row>
    <row r="594" spans="1:10" x14ac:dyDescent="0.25">
      <c r="A594" t="s">
        <v>77</v>
      </c>
      <c r="B594" t="s">
        <v>6</v>
      </c>
      <c r="C594">
        <v>3</v>
      </c>
      <c r="D594" t="s">
        <v>9</v>
      </c>
      <c r="E594" t="s">
        <v>18</v>
      </c>
      <c r="F594" t="s">
        <v>535</v>
      </c>
      <c r="G594">
        <v>73</v>
      </c>
      <c r="H594">
        <f>VLOOKUP(F594,Const!$A$2:$B$23,2,FALSE)</f>
        <v>3</v>
      </c>
      <c r="I594">
        <f>IFERROR(VLOOKUP($J594,'Planned BugFix'!$D$4:$V$1390,5+H594,FALSE),0)</f>
        <v>0</v>
      </c>
      <c r="J594" t="str">
        <f t="shared" si="9"/>
        <v>APWORKS 2024.2 - PHASE 3: Ability to assign Employees to Roles by Media type and by Client</v>
      </c>
    </row>
    <row r="595" spans="1:10" x14ac:dyDescent="0.25">
      <c r="A595" t="s">
        <v>77</v>
      </c>
      <c r="B595" t="s">
        <v>25</v>
      </c>
      <c r="C595">
        <v>3</v>
      </c>
      <c r="D595" t="s">
        <v>26</v>
      </c>
      <c r="E595" t="s">
        <v>8</v>
      </c>
      <c r="F595" t="s">
        <v>535</v>
      </c>
      <c r="G595">
        <v>35</v>
      </c>
      <c r="H595">
        <f>VLOOKUP(F595,Const!$A$2:$B$23,2,FALSE)</f>
        <v>3</v>
      </c>
      <c r="I595">
        <f>IFERROR(VLOOKUP($J595,'Planned BugFix'!$D$4:$V$1390,5+H595,FALSE),0)</f>
        <v>0</v>
      </c>
      <c r="J595" t="str">
        <f t="shared" si="9"/>
        <v>NEXELUS 2024.1 SP2: Generate Client Schedule Lines based on media type</v>
      </c>
    </row>
    <row r="596" spans="1:10" x14ac:dyDescent="0.25">
      <c r="A596" t="s">
        <v>77</v>
      </c>
      <c r="B596" t="s">
        <v>25</v>
      </c>
      <c r="C596">
        <v>3</v>
      </c>
      <c r="D596" t="s">
        <v>26</v>
      </c>
      <c r="E596" t="s">
        <v>18</v>
      </c>
      <c r="F596" t="s">
        <v>535</v>
      </c>
      <c r="G596">
        <v>0</v>
      </c>
      <c r="H596">
        <f>VLOOKUP(F596,Const!$A$2:$B$23,2,FALSE)</f>
        <v>3</v>
      </c>
      <c r="I596">
        <f>IFERROR(VLOOKUP($J596,'Planned BugFix'!$D$4:$V$1390,5+H596,FALSE),0)</f>
        <v>0</v>
      </c>
      <c r="J596" t="str">
        <f t="shared" si="9"/>
        <v>NEXELUS 2024.1 SP2: Generate Client Schedule Lines based on media type</v>
      </c>
    </row>
    <row r="597" spans="1:10" x14ac:dyDescent="0.25">
      <c r="A597" t="s">
        <v>77</v>
      </c>
      <c r="B597" t="s">
        <v>25</v>
      </c>
      <c r="C597">
        <v>8</v>
      </c>
      <c r="D597" t="s">
        <v>78</v>
      </c>
      <c r="E597" t="s">
        <v>18</v>
      </c>
      <c r="F597" t="s">
        <v>535</v>
      </c>
      <c r="G597">
        <v>57</v>
      </c>
      <c r="H597">
        <f>VLOOKUP(F597,Const!$A$2:$B$23,2,FALSE)</f>
        <v>3</v>
      </c>
      <c r="J597" t="str">
        <f t="shared" si="9"/>
        <v>NEXELUS 2024.1 SP2: UDF &amp; Naming Convention in Vendor Portal - Proposal Import/exp</v>
      </c>
    </row>
    <row r="598" spans="1:10" x14ac:dyDescent="0.25">
      <c r="A598" t="s">
        <v>77</v>
      </c>
      <c r="B598" t="s">
        <v>25</v>
      </c>
      <c r="C598">
        <v>7</v>
      </c>
      <c r="D598" t="s">
        <v>125</v>
      </c>
      <c r="E598" t="s">
        <v>18</v>
      </c>
      <c r="F598" t="s">
        <v>536</v>
      </c>
      <c r="G598">
        <v>38.5</v>
      </c>
      <c r="H598">
        <f>VLOOKUP(F598,Const!$A$2:$B$23,2,FALSE)</f>
        <v>4</v>
      </c>
      <c r="I598">
        <f>IFERROR(VLOOKUP($J598,'Planned Dev'!$D$4:$Z$694,5+$H598,FALSE),0)</f>
        <v>0</v>
      </c>
      <c r="J598" t="str">
        <f t="shared" si="9"/>
        <v>NEXELUS 2024.1 SP2: Billing by Media Type</v>
      </c>
    </row>
    <row r="599" spans="1:10" x14ac:dyDescent="0.25">
      <c r="A599" t="s">
        <v>77</v>
      </c>
      <c r="B599" t="s">
        <v>25</v>
      </c>
      <c r="C599">
        <v>7</v>
      </c>
      <c r="D599" t="s">
        <v>125</v>
      </c>
      <c r="E599" t="s">
        <v>57</v>
      </c>
      <c r="F599" t="s">
        <v>536</v>
      </c>
      <c r="G599">
        <v>2</v>
      </c>
      <c r="H599">
        <f>VLOOKUP(F599,Const!$A$2:$B$23,2,FALSE)</f>
        <v>4</v>
      </c>
      <c r="J599" t="str">
        <f t="shared" si="9"/>
        <v>NEXELUS 2024.1 SP2: Billing by Media Type</v>
      </c>
    </row>
    <row r="600" spans="1:10" x14ac:dyDescent="0.25">
      <c r="A600" t="s">
        <v>77</v>
      </c>
      <c r="B600" t="s">
        <v>25</v>
      </c>
      <c r="C600">
        <v>7</v>
      </c>
      <c r="D600" t="s">
        <v>125</v>
      </c>
      <c r="E600" t="s">
        <v>14</v>
      </c>
      <c r="F600" t="s">
        <v>536</v>
      </c>
      <c r="G600">
        <v>1.75</v>
      </c>
      <c r="H600">
        <f>VLOOKUP(F600,Const!$A$2:$B$23,2,FALSE)</f>
        <v>4</v>
      </c>
      <c r="J600" t="str">
        <f t="shared" si="9"/>
        <v>NEXELUS 2024.1 SP2: Billing by Media Type</v>
      </c>
    </row>
    <row r="601" spans="1:10" x14ac:dyDescent="0.25">
      <c r="A601" t="s">
        <v>77</v>
      </c>
      <c r="B601" t="s">
        <v>25</v>
      </c>
      <c r="C601">
        <v>7</v>
      </c>
      <c r="D601" t="s">
        <v>125</v>
      </c>
      <c r="E601" t="s">
        <v>20</v>
      </c>
      <c r="F601" t="s">
        <v>536</v>
      </c>
      <c r="G601">
        <v>4.75</v>
      </c>
      <c r="H601">
        <f>VLOOKUP(F601,Const!$A$2:$B$23,2,FALSE)</f>
        <v>4</v>
      </c>
      <c r="J601" t="str">
        <f t="shared" si="9"/>
        <v>NEXELUS 2024.1 SP2: Billing by Media Type</v>
      </c>
    </row>
    <row r="602" spans="1:10" x14ac:dyDescent="0.25">
      <c r="A602" t="s">
        <v>77</v>
      </c>
      <c r="B602" t="s">
        <v>25</v>
      </c>
      <c r="C602">
        <v>3</v>
      </c>
      <c r="D602" t="s">
        <v>26</v>
      </c>
      <c r="E602" t="s">
        <v>2</v>
      </c>
      <c r="F602" t="s">
        <v>536</v>
      </c>
      <c r="G602">
        <v>0</v>
      </c>
      <c r="H602">
        <f>VLOOKUP(F602,Const!$A$2:$B$23,2,FALSE)</f>
        <v>4</v>
      </c>
      <c r="J602" t="str">
        <f t="shared" si="9"/>
        <v>NEXELUS 2024.1 SP2: Generate Client Schedule Lines based on media type</v>
      </c>
    </row>
    <row r="603" spans="1:10" x14ac:dyDescent="0.25">
      <c r="A603" t="s">
        <v>77</v>
      </c>
      <c r="B603" t="s">
        <v>25</v>
      </c>
      <c r="C603">
        <v>3</v>
      </c>
      <c r="D603" t="s">
        <v>26</v>
      </c>
      <c r="E603" t="s">
        <v>18</v>
      </c>
      <c r="F603" t="s">
        <v>536</v>
      </c>
      <c r="G603">
        <v>0</v>
      </c>
      <c r="H603">
        <f>VLOOKUP(F603,Const!$A$2:$B$23,2,FALSE)</f>
        <v>4</v>
      </c>
      <c r="I603">
        <f>IFERROR(VLOOKUP($J603,'Planned BugFix'!$D$4:$V$1390,5+H603,FALSE),0)</f>
        <v>0</v>
      </c>
      <c r="J603" t="str">
        <f t="shared" si="9"/>
        <v>NEXELUS 2024.1 SP2: Generate Client Schedule Lines based on media type</v>
      </c>
    </row>
    <row r="604" spans="1:10" x14ac:dyDescent="0.25">
      <c r="A604" t="s">
        <v>77</v>
      </c>
      <c r="B604" t="s">
        <v>25</v>
      </c>
      <c r="C604">
        <v>0</v>
      </c>
      <c r="D604" t="s">
        <v>12</v>
      </c>
      <c r="E604" t="s">
        <v>13</v>
      </c>
      <c r="F604" t="s">
        <v>536</v>
      </c>
      <c r="G604">
        <v>0.3</v>
      </c>
      <c r="H604">
        <f>VLOOKUP(F604,Const!$A$2:$B$23,2,FALSE)</f>
        <v>4</v>
      </c>
      <c r="I604">
        <f>IFERROR(VLOOKUP($J604,'Planned BugFix'!$D$4:$V$1390,5+H604,FALSE),0)</f>
        <v>0</v>
      </c>
      <c r="J604" t="str">
        <f t="shared" si="9"/>
        <v>NEXELUS 2024.1 SP2: Project Overhead</v>
      </c>
    </row>
    <row r="605" spans="1:10" x14ac:dyDescent="0.25">
      <c r="A605" t="s">
        <v>77</v>
      </c>
      <c r="B605" t="s">
        <v>25</v>
      </c>
      <c r="C605">
        <v>0</v>
      </c>
      <c r="D605" t="s">
        <v>12</v>
      </c>
      <c r="E605" t="s">
        <v>122</v>
      </c>
      <c r="F605" t="s">
        <v>536</v>
      </c>
      <c r="G605">
        <v>1</v>
      </c>
      <c r="H605">
        <f>VLOOKUP(F605,Const!$A$2:$B$23,2,FALSE)</f>
        <v>4</v>
      </c>
      <c r="I605">
        <f>IFERROR(VLOOKUP($J605,'Planned BugFix'!$D$4:$V$1390,5+H605,FALSE),0)</f>
        <v>0</v>
      </c>
      <c r="J605" t="str">
        <f t="shared" si="9"/>
        <v>NEXELUS 2024.1 SP2: Project Overhead</v>
      </c>
    </row>
    <row r="606" spans="1:10" x14ac:dyDescent="0.25">
      <c r="A606" t="s">
        <v>77</v>
      </c>
      <c r="B606" t="s">
        <v>25</v>
      </c>
      <c r="C606">
        <v>9</v>
      </c>
      <c r="D606" t="s">
        <v>123</v>
      </c>
      <c r="E606" t="s">
        <v>18</v>
      </c>
      <c r="F606" t="s">
        <v>536</v>
      </c>
      <c r="G606">
        <v>24</v>
      </c>
      <c r="H606">
        <f>VLOOKUP(F606,Const!$A$2:$B$23,2,FALSE)</f>
        <v>4</v>
      </c>
      <c r="I606">
        <f>IFERROR(VLOOKUP($J606,'Planned BugFix'!$D$4:$V$1390,5+H606,FALSE),0)</f>
        <v>12</v>
      </c>
      <c r="J606" t="str">
        <f t="shared" si="9"/>
        <v>NEXELUS 2024.1 SP2: UDF &amp; Naming Convention in Nexelus - Export on Proposal</v>
      </c>
    </row>
    <row r="607" spans="1:10" x14ac:dyDescent="0.25">
      <c r="A607" t="s">
        <v>77</v>
      </c>
      <c r="B607" t="s">
        <v>25</v>
      </c>
      <c r="C607">
        <v>10</v>
      </c>
      <c r="D607" t="s">
        <v>124</v>
      </c>
      <c r="E607" t="s">
        <v>18</v>
      </c>
      <c r="F607" t="s">
        <v>536</v>
      </c>
      <c r="G607">
        <v>13</v>
      </c>
      <c r="H607">
        <f>VLOOKUP(F607,Const!$A$2:$B$23,2,FALSE)</f>
        <v>4</v>
      </c>
      <c r="I607">
        <f>IFERROR(VLOOKUP($J607,'Planned BugFix'!$D$4:$V$1390,5+H607,FALSE),0)</f>
        <v>0</v>
      </c>
      <c r="J607" t="str">
        <f t="shared" si="9"/>
        <v>NEXELUS 2024.1 SP2: UDF &amp; Naming Convention in RFP - Nexelus RFP(Exp and Imp)</v>
      </c>
    </row>
    <row r="608" spans="1:10" x14ac:dyDescent="0.25">
      <c r="A608" t="s">
        <v>77</v>
      </c>
      <c r="B608" t="s">
        <v>25</v>
      </c>
      <c r="C608">
        <v>10</v>
      </c>
      <c r="D608" t="s">
        <v>124</v>
      </c>
      <c r="E608" t="s">
        <v>20</v>
      </c>
      <c r="F608" t="s">
        <v>536</v>
      </c>
      <c r="G608">
        <v>3.5</v>
      </c>
      <c r="H608">
        <f>VLOOKUP(F608,Const!$A$2:$B$23,2,FALSE)</f>
        <v>4</v>
      </c>
      <c r="I608">
        <f>IFERROR(VLOOKUP($J608,'Planned BugFix'!$D$4:$V$1390,5+H608,FALSE),0)</f>
        <v>0</v>
      </c>
      <c r="J608" t="str">
        <f t="shared" si="9"/>
        <v>NEXELUS 2024.1 SP2: UDF &amp; Naming Convention in RFP - Nexelus RFP(Exp and Imp)</v>
      </c>
    </row>
    <row r="609" spans="1:10" x14ac:dyDescent="0.25">
      <c r="A609" t="s">
        <v>77</v>
      </c>
      <c r="B609" t="s">
        <v>25</v>
      </c>
      <c r="C609">
        <v>8</v>
      </c>
      <c r="D609" t="s">
        <v>78</v>
      </c>
      <c r="E609" t="s">
        <v>2</v>
      </c>
      <c r="F609" t="s">
        <v>536</v>
      </c>
      <c r="G609">
        <v>43</v>
      </c>
      <c r="H609">
        <f>VLOOKUP(F609,Const!$A$2:$B$23,2,FALSE)</f>
        <v>4</v>
      </c>
      <c r="I609">
        <f>IFERROR(VLOOKUP($J609,'Planned BugFix'!$D$4:$V$1390,5+H609,FALSE),0)</f>
        <v>0.9</v>
      </c>
      <c r="J609" t="str">
        <f t="shared" si="9"/>
        <v>NEXELUS 2024.1 SP2: UDF &amp; Naming Convention in Vendor Portal - Proposal Import/exp</v>
      </c>
    </row>
    <row r="610" spans="1:10" x14ac:dyDescent="0.25">
      <c r="A610" t="s">
        <v>77</v>
      </c>
      <c r="B610" t="s">
        <v>25</v>
      </c>
      <c r="C610">
        <v>8</v>
      </c>
      <c r="D610" t="s">
        <v>78</v>
      </c>
      <c r="E610" t="s">
        <v>18</v>
      </c>
      <c r="F610" t="s">
        <v>536</v>
      </c>
      <c r="G610">
        <v>8</v>
      </c>
      <c r="H610">
        <f>VLOOKUP(F610,Const!$A$2:$B$23,2,FALSE)</f>
        <v>4</v>
      </c>
      <c r="I610">
        <f>IFERROR(VLOOKUP($J610,'Planned BugFix'!$D$4:$V$1390,5+H610,FALSE),0)</f>
        <v>0.9</v>
      </c>
      <c r="J610" t="str">
        <f t="shared" si="9"/>
        <v>NEXELUS 2024.1 SP2: UDF &amp; Naming Convention in Vendor Portal - Proposal Import/exp</v>
      </c>
    </row>
    <row r="611" spans="1:10" x14ac:dyDescent="0.25">
      <c r="A611" t="s">
        <v>77</v>
      </c>
      <c r="B611" t="s">
        <v>580</v>
      </c>
      <c r="C611" t="s">
        <v>38</v>
      </c>
      <c r="D611" t="s">
        <v>38</v>
      </c>
      <c r="E611" t="s">
        <v>18</v>
      </c>
      <c r="F611" t="s">
        <v>536</v>
      </c>
      <c r="G611">
        <v>0</v>
      </c>
      <c r="H611">
        <f>VLOOKUP(F611,Const!$A$2:$B$23,2,FALSE)</f>
        <v>4</v>
      </c>
      <c r="I611">
        <f>IFERROR(VLOOKUP($J611,'Planned BugFix'!$D$4:$V$1390,5+H611,FALSE),0)</f>
        <v>0</v>
      </c>
      <c r="J611" t="str">
        <f t="shared" si="9"/>
        <v>NEXELUS 2024.2: Client Items</v>
      </c>
    </row>
    <row r="612" spans="1:10" x14ac:dyDescent="0.25">
      <c r="A612" t="s">
        <v>77</v>
      </c>
      <c r="B612" t="s">
        <v>580</v>
      </c>
      <c r="C612" t="s">
        <v>27</v>
      </c>
      <c r="D612" t="s">
        <v>28</v>
      </c>
      <c r="E612" t="s">
        <v>14</v>
      </c>
      <c r="F612" t="s">
        <v>536</v>
      </c>
      <c r="G612">
        <v>2</v>
      </c>
      <c r="H612">
        <f>VLOOKUP(F612,Const!$A$2:$B$23,2,FALSE)</f>
        <v>4</v>
      </c>
      <c r="I612">
        <f>IFERROR(VLOOKUP($J612,'Planned BugFix'!$D$4:$V$1390,5+H612,FALSE),0)</f>
        <v>0</v>
      </c>
      <c r="J612" t="str">
        <f t="shared" si="9"/>
        <v>NEXELUS 2024.2: Meetings, mails, communication, TFS, Interviews</v>
      </c>
    </row>
    <row r="613" spans="1:10" x14ac:dyDescent="0.25">
      <c r="A613" t="s">
        <v>77</v>
      </c>
      <c r="B613" t="s">
        <v>581</v>
      </c>
      <c r="C613" t="s">
        <v>81</v>
      </c>
      <c r="D613" t="s">
        <v>82</v>
      </c>
      <c r="E613" t="s">
        <v>127</v>
      </c>
      <c r="F613" t="s">
        <v>536</v>
      </c>
      <c r="G613">
        <v>5.5</v>
      </c>
      <c r="H613">
        <f>VLOOKUP(F613,Const!$A$2:$B$23,2,FALSE)</f>
        <v>4</v>
      </c>
      <c r="I613">
        <f>IFERROR(VLOOKUP($J613,'Planned BugFix'!$D$4:$V$1390,5+H613,FALSE),0)</f>
        <v>0</v>
      </c>
      <c r="J613" t="str">
        <f t="shared" si="9"/>
        <v>PR-0013: In-house Training</v>
      </c>
    </row>
    <row r="614" spans="1:10" x14ac:dyDescent="0.25">
      <c r="A614" t="s">
        <v>77</v>
      </c>
      <c r="B614" t="s">
        <v>581</v>
      </c>
      <c r="C614" t="s">
        <v>29</v>
      </c>
      <c r="D614" t="s">
        <v>46</v>
      </c>
      <c r="E614" t="s">
        <v>14</v>
      </c>
      <c r="F614" t="s">
        <v>536</v>
      </c>
      <c r="G614">
        <v>5.15</v>
      </c>
      <c r="H614">
        <f>VLOOKUP(F614,Const!$A$2:$B$23,2,FALSE)</f>
        <v>4</v>
      </c>
      <c r="J614" t="str">
        <f t="shared" si="9"/>
        <v>PR-0013: Internal Meetings</v>
      </c>
    </row>
    <row r="615" spans="1:10" x14ac:dyDescent="0.25">
      <c r="A615" t="s">
        <v>77</v>
      </c>
      <c r="B615" t="s">
        <v>581</v>
      </c>
      <c r="C615" t="s">
        <v>32</v>
      </c>
      <c r="D615" t="s">
        <v>33</v>
      </c>
      <c r="E615" t="s">
        <v>84</v>
      </c>
      <c r="F615" t="s">
        <v>536</v>
      </c>
      <c r="G615">
        <v>8</v>
      </c>
      <c r="H615">
        <f>VLOOKUP(F615,Const!$A$2:$B$23,2,FALSE)</f>
        <v>4</v>
      </c>
      <c r="I615">
        <f>IFERROR(VLOOKUP($J615,'Planned BugFix'!$D$4:$V$1390,5+H615,FALSE),0)</f>
        <v>0</v>
      </c>
      <c r="J615" t="str">
        <f t="shared" si="9"/>
        <v>PR-0013: Time Off - Un Planned</v>
      </c>
    </row>
    <row r="616" spans="1:10" x14ac:dyDescent="0.25">
      <c r="A616" t="s">
        <v>77</v>
      </c>
      <c r="B616" t="s">
        <v>582</v>
      </c>
      <c r="C616" t="s">
        <v>81</v>
      </c>
      <c r="D616" t="s">
        <v>82</v>
      </c>
      <c r="E616" t="s">
        <v>14</v>
      </c>
      <c r="F616" t="s">
        <v>537</v>
      </c>
      <c r="G616">
        <v>5.5</v>
      </c>
      <c r="H616">
        <f>VLOOKUP(F616,Const!$A$2:$B$23,2,FALSE)</f>
        <v>5</v>
      </c>
      <c r="J616" t="str">
        <f t="shared" si="9"/>
        <v>APWORKS PHASE2: In-house Training</v>
      </c>
    </row>
    <row r="617" spans="1:10" x14ac:dyDescent="0.25">
      <c r="A617" t="s">
        <v>77</v>
      </c>
      <c r="B617" t="s">
        <v>25</v>
      </c>
      <c r="C617">
        <v>57</v>
      </c>
      <c r="D617" t="s">
        <v>156</v>
      </c>
      <c r="E617" t="s">
        <v>2</v>
      </c>
      <c r="F617" t="s">
        <v>537</v>
      </c>
      <c r="G617">
        <v>2</v>
      </c>
      <c r="H617">
        <f>VLOOKUP(F617,Const!$A$2:$B$23,2,FALSE)</f>
        <v>5</v>
      </c>
      <c r="J617" t="str">
        <f t="shared" si="9"/>
        <v>NEXELUS 2024.1 SP2: AdTech Fee commission</v>
      </c>
    </row>
    <row r="618" spans="1:10" x14ac:dyDescent="0.25">
      <c r="A618" t="s">
        <v>77</v>
      </c>
      <c r="B618" t="s">
        <v>25</v>
      </c>
      <c r="C618">
        <v>57</v>
      </c>
      <c r="D618" t="s">
        <v>156</v>
      </c>
      <c r="E618" t="s">
        <v>18</v>
      </c>
      <c r="F618" t="s">
        <v>537</v>
      </c>
      <c r="G618">
        <v>17</v>
      </c>
      <c r="H618">
        <f>VLOOKUP(F618,Const!$A$2:$B$23,2,FALSE)</f>
        <v>5</v>
      </c>
      <c r="J618" t="str">
        <f t="shared" si="9"/>
        <v>NEXELUS 2024.1 SP2: AdTech Fee commission</v>
      </c>
    </row>
    <row r="619" spans="1:10" x14ac:dyDescent="0.25">
      <c r="A619" t="s">
        <v>77</v>
      </c>
      <c r="B619" t="s">
        <v>25</v>
      </c>
      <c r="C619">
        <v>57</v>
      </c>
      <c r="D619" t="s">
        <v>156</v>
      </c>
      <c r="E619" t="s">
        <v>57</v>
      </c>
      <c r="F619" t="s">
        <v>537</v>
      </c>
      <c r="G619">
        <v>1</v>
      </c>
      <c r="H619">
        <f>VLOOKUP(F619,Const!$A$2:$B$23,2,FALSE)</f>
        <v>5</v>
      </c>
      <c r="I619">
        <f>IFERROR(VLOOKUP($J619,'Planned QA'!$D$4:$V$1390,5+H619,FALSE),0)</f>
        <v>0</v>
      </c>
      <c r="J619" t="str">
        <f t="shared" si="9"/>
        <v>NEXELUS 2024.1 SP2: AdTech Fee commission</v>
      </c>
    </row>
    <row r="620" spans="1:10" x14ac:dyDescent="0.25">
      <c r="A620" t="s">
        <v>77</v>
      </c>
      <c r="B620" t="s">
        <v>25</v>
      </c>
      <c r="C620">
        <v>7</v>
      </c>
      <c r="D620" t="s">
        <v>125</v>
      </c>
      <c r="E620" t="s">
        <v>2</v>
      </c>
      <c r="F620" t="s">
        <v>537</v>
      </c>
      <c r="G620">
        <v>1</v>
      </c>
      <c r="H620">
        <f>VLOOKUP(F620,Const!$A$2:$B$23,2,FALSE)</f>
        <v>5</v>
      </c>
      <c r="I620">
        <f>IFERROR(VLOOKUP($J620,'Planned QA'!$D$4:$V$1390,5+H620,FALSE),0)</f>
        <v>40</v>
      </c>
      <c r="J620" t="str">
        <f t="shared" si="9"/>
        <v>NEXELUS 2024.1 SP2: Billing by Media Type</v>
      </c>
    </row>
    <row r="621" spans="1:10" x14ac:dyDescent="0.25">
      <c r="A621" t="s">
        <v>77</v>
      </c>
      <c r="B621" t="s">
        <v>25</v>
      </c>
      <c r="C621">
        <v>56</v>
      </c>
      <c r="D621" t="s">
        <v>152</v>
      </c>
      <c r="E621" t="s">
        <v>2</v>
      </c>
      <c r="F621" t="s">
        <v>537</v>
      </c>
      <c r="G621">
        <v>11</v>
      </c>
      <c r="H621">
        <f>VLOOKUP(F621,Const!$A$2:$B$23,2,FALSE)</f>
        <v>5</v>
      </c>
      <c r="J621" t="str">
        <f t="shared" si="9"/>
        <v>NEXELUS 2024.1 SP2: Enhancement for Visual Indicators and Flighting Details in Place</v>
      </c>
    </row>
    <row r="622" spans="1:10" x14ac:dyDescent="0.25">
      <c r="A622" t="s">
        <v>77</v>
      </c>
      <c r="B622" t="s">
        <v>25</v>
      </c>
      <c r="C622">
        <v>56</v>
      </c>
      <c r="D622" t="s">
        <v>152</v>
      </c>
      <c r="E622" t="s">
        <v>18</v>
      </c>
      <c r="F622" t="s">
        <v>537</v>
      </c>
      <c r="G622">
        <v>30.25</v>
      </c>
      <c r="H622">
        <f>VLOOKUP(F622,Const!$A$2:$B$23,2,FALSE)</f>
        <v>5</v>
      </c>
      <c r="J622" t="str">
        <f t="shared" si="9"/>
        <v>NEXELUS 2024.1 SP2: Enhancement for Visual Indicators and Flighting Details in Place</v>
      </c>
    </row>
    <row r="623" spans="1:10" x14ac:dyDescent="0.25">
      <c r="A623" t="s">
        <v>77</v>
      </c>
      <c r="B623" t="s">
        <v>25</v>
      </c>
      <c r="C623">
        <v>56</v>
      </c>
      <c r="D623" t="s">
        <v>152</v>
      </c>
      <c r="E623" t="s">
        <v>57</v>
      </c>
      <c r="F623" t="s">
        <v>537</v>
      </c>
      <c r="G623">
        <v>2</v>
      </c>
      <c r="H623">
        <f>VLOOKUP(F623,Const!$A$2:$B$23,2,FALSE)</f>
        <v>5</v>
      </c>
      <c r="J623" t="str">
        <f t="shared" si="9"/>
        <v>NEXELUS 2024.1 SP2: Enhancement for Visual Indicators and Flighting Details in Place</v>
      </c>
    </row>
    <row r="624" spans="1:10" x14ac:dyDescent="0.25">
      <c r="A624" t="s">
        <v>77</v>
      </c>
      <c r="B624" t="s">
        <v>25</v>
      </c>
      <c r="C624">
        <v>56</v>
      </c>
      <c r="D624" t="s">
        <v>152</v>
      </c>
      <c r="E624" t="s">
        <v>14</v>
      </c>
      <c r="F624" t="s">
        <v>537</v>
      </c>
      <c r="G624">
        <v>1</v>
      </c>
      <c r="H624">
        <f>VLOOKUP(F624,Const!$A$2:$B$23,2,FALSE)</f>
        <v>5</v>
      </c>
      <c r="I624">
        <f>IFERROR(VLOOKUP($J624,'Planned QA'!$D$4:$V$1390,5+H624,FALSE),0)</f>
        <v>0</v>
      </c>
      <c r="J624" t="str">
        <f t="shared" si="9"/>
        <v>NEXELUS 2024.1 SP2: Enhancement for Visual Indicators and Flighting Details in Place</v>
      </c>
    </row>
    <row r="625" spans="1:10" x14ac:dyDescent="0.25">
      <c r="A625" t="s">
        <v>77</v>
      </c>
      <c r="B625" t="s">
        <v>25</v>
      </c>
      <c r="C625">
        <v>56</v>
      </c>
      <c r="D625" t="s">
        <v>152</v>
      </c>
      <c r="E625" t="s">
        <v>10</v>
      </c>
      <c r="F625" t="s">
        <v>537</v>
      </c>
      <c r="G625">
        <v>3</v>
      </c>
      <c r="H625">
        <f>VLOOKUP(F625,Const!$A$2:$B$23,2,FALSE)</f>
        <v>5</v>
      </c>
      <c r="J625" t="str">
        <f t="shared" si="9"/>
        <v>NEXELUS 2024.1 SP2: Enhancement for Visual Indicators and Flighting Details in Place</v>
      </c>
    </row>
    <row r="626" spans="1:10" x14ac:dyDescent="0.25">
      <c r="A626" t="s">
        <v>77</v>
      </c>
      <c r="B626" t="s">
        <v>25</v>
      </c>
      <c r="C626">
        <v>56</v>
      </c>
      <c r="D626" t="s">
        <v>152</v>
      </c>
      <c r="E626" t="s">
        <v>20</v>
      </c>
      <c r="F626" t="s">
        <v>537</v>
      </c>
      <c r="G626">
        <v>15.5</v>
      </c>
      <c r="H626">
        <f>VLOOKUP(F626,Const!$A$2:$B$23,2,FALSE)</f>
        <v>5</v>
      </c>
      <c r="I626">
        <f>IFERROR(VLOOKUP($J626,'Planned QA'!$D$4:$V$1390,5+H626,FALSE),0)</f>
        <v>0</v>
      </c>
      <c r="J626" t="str">
        <f t="shared" si="9"/>
        <v>NEXELUS 2024.1 SP2: Enhancement for Visual Indicators and Flighting Details in Place</v>
      </c>
    </row>
    <row r="627" spans="1:10" x14ac:dyDescent="0.25">
      <c r="A627" t="s">
        <v>77</v>
      </c>
      <c r="B627" t="s">
        <v>25</v>
      </c>
      <c r="C627">
        <v>0</v>
      </c>
      <c r="D627" t="s">
        <v>12</v>
      </c>
      <c r="E627" t="s">
        <v>13</v>
      </c>
      <c r="F627" t="s">
        <v>537</v>
      </c>
      <c r="G627">
        <v>6.5</v>
      </c>
      <c r="H627">
        <f>VLOOKUP(F627,Const!$A$2:$B$23,2,FALSE)</f>
        <v>5</v>
      </c>
      <c r="I627">
        <f>IFERROR(VLOOKUP($J627,'Planned QA'!$D$4:$V$1390,5+H627,FALSE),0)</f>
        <v>0</v>
      </c>
      <c r="J627" t="str">
        <f t="shared" si="9"/>
        <v>NEXELUS 2024.1 SP2: Project Overhead</v>
      </c>
    </row>
    <row r="628" spans="1:10" x14ac:dyDescent="0.25">
      <c r="A628" t="s">
        <v>77</v>
      </c>
      <c r="B628" t="s">
        <v>581</v>
      </c>
      <c r="C628" t="s">
        <v>81</v>
      </c>
      <c r="D628" t="s">
        <v>82</v>
      </c>
      <c r="E628" t="s">
        <v>127</v>
      </c>
      <c r="F628" t="s">
        <v>537</v>
      </c>
      <c r="G628">
        <v>3</v>
      </c>
      <c r="H628">
        <f>VLOOKUP(F628,Const!$A$2:$B$23,2,FALSE)</f>
        <v>5</v>
      </c>
      <c r="J628" t="str">
        <f t="shared" si="9"/>
        <v>PR-0013: In-house Training</v>
      </c>
    </row>
    <row r="629" spans="1:10" x14ac:dyDescent="0.25">
      <c r="A629" t="s">
        <v>77</v>
      </c>
      <c r="B629" t="s">
        <v>581</v>
      </c>
      <c r="C629" t="s">
        <v>29</v>
      </c>
      <c r="D629" t="s">
        <v>46</v>
      </c>
      <c r="E629" t="s">
        <v>2</v>
      </c>
      <c r="F629" t="s">
        <v>537</v>
      </c>
      <c r="G629">
        <v>1</v>
      </c>
      <c r="H629">
        <f>VLOOKUP(F629,Const!$A$2:$B$23,2,FALSE)</f>
        <v>5</v>
      </c>
      <c r="J629" t="str">
        <f t="shared" si="9"/>
        <v>PR-0013: Internal Meetings</v>
      </c>
    </row>
    <row r="630" spans="1:10" x14ac:dyDescent="0.25">
      <c r="A630" t="s">
        <v>77</v>
      </c>
      <c r="B630" t="s">
        <v>581</v>
      </c>
      <c r="C630" t="s">
        <v>29</v>
      </c>
      <c r="D630" t="s">
        <v>46</v>
      </c>
      <c r="E630" t="s">
        <v>14</v>
      </c>
      <c r="F630" t="s">
        <v>537</v>
      </c>
      <c r="G630">
        <v>13.25</v>
      </c>
      <c r="H630">
        <f>VLOOKUP(F630,Const!$A$2:$B$23,2,FALSE)</f>
        <v>5</v>
      </c>
      <c r="J630" t="str">
        <f t="shared" si="9"/>
        <v>PR-0013: Internal Meetings</v>
      </c>
    </row>
    <row r="631" spans="1:10" x14ac:dyDescent="0.25">
      <c r="A631" t="s">
        <v>77</v>
      </c>
      <c r="B631" t="s">
        <v>581</v>
      </c>
      <c r="C631" t="s">
        <v>32</v>
      </c>
      <c r="D631" t="s">
        <v>33</v>
      </c>
      <c r="E631" t="s">
        <v>84</v>
      </c>
      <c r="F631" t="s">
        <v>537</v>
      </c>
      <c r="G631">
        <v>4</v>
      </c>
      <c r="H631">
        <f>VLOOKUP(F631,Const!$A$2:$B$23,2,FALSE)</f>
        <v>5</v>
      </c>
      <c r="I631">
        <f>IFERROR(VLOOKUP($J631,'Planned QA'!$D$4:$V$1390,5+H631,FALSE),0)</f>
        <v>0</v>
      </c>
      <c r="J631" t="str">
        <f t="shared" si="9"/>
        <v>PR-0013: Time Off - Un Planned</v>
      </c>
    </row>
    <row r="632" spans="1:10" x14ac:dyDescent="0.25">
      <c r="A632" t="s">
        <v>79</v>
      </c>
      <c r="B632" t="s">
        <v>579</v>
      </c>
      <c r="C632" t="s">
        <v>2</v>
      </c>
      <c r="D632" t="s">
        <v>3</v>
      </c>
      <c r="E632" t="s">
        <v>591</v>
      </c>
      <c r="F632" t="s">
        <v>533</v>
      </c>
      <c r="G632">
        <v>16</v>
      </c>
      <c r="H632">
        <f>VLOOKUP(F632,Const!$A$2:$B$23,2,FALSE)</f>
        <v>1</v>
      </c>
      <c r="I632">
        <f>IFERROR(VLOOKUP($J632,'Planned QA'!$D$4:$V$1390,5+H632,FALSE),0)</f>
        <v>0</v>
      </c>
      <c r="J632" t="str">
        <f t="shared" si="9"/>
        <v>AP WORKFLOW: Regular bug fixing activity</v>
      </c>
    </row>
    <row r="633" spans="1:10" x14ac:dyDescent="0.25">
      <c r="A633" t="s">
        <v>79</v>
      </c>
      <c r="B633" t="s">
        <v>579</v>
      </c>
      <c r="C633" t="s">
        <v>71</v>
      </c>
      <c r="D633" t="s">
        <v>72</v>
      </c>
      <c r="E633" t="s">
        <v>591</v>
      </c>
      <c r="F633" t="s">
        <v>533</v>
      </c>
      <c r="G633">
        <v>6</v>
      </c>
      <c r="H633">
        <f>VLOOKUP(F633,Const!$A$2:$B$23,2,FALSE)</f>
        <v>1</v>
      </c>
      <c r="J633" t="str">
        <f t="shared" si="9"/>
        <v>AP WORKFLOW: Regular testing and QA new project/assignment/task</v>
      </c>
    </row>
    <row r="634" spans="1:10" x14ac:dyDescent="0.25">
      <c r="A634" t="s">
        <v>79</v>
      </c>
      <c r="B634" t="s">
        <v>579</v>
      </c>
      <c r="C634" t="s">
        <v>71</v>
      </c>
      <c r="D634" t="s">
        <v>72</v>
      </c>
      <c r="E634" t="s">
        <v>20</v>
      </c>
      <c r="F634" t="s">
        <v>533</v>
      </c>
      <c r="G634">
        <v>18</v>
      </c>
      <c r="H634">
        <f>VLOOKUP(F634,Const!$A$2:$B$23,2,FALSE)</f>
        <v>1</v>
      </c>
      <c r="J634" t="str">
        <f t="shared" si="9"/>
        <v>AP WORKFLOW: Regular testing and QA new project/assignment/task</v>
      </c>
    </row>
    <row r="635" spans="1:10" x14ac:dyDescent="0.25">
      <c r="A635" t="s">
        <v>79</v>
      </c>
      <c r="B635" t="s">
        <v>6</v>
      </c>
      <c r="C635">
        <v>6</v>
      </c>
      <c r="D635" t="s">
        <v>530</v>
      </c>
      <c r="E635" t="s">
        <v>20</v>
      </c>
      <c r="F635" t="s">
        <v>533</v>
      </c>
      <c r="G635">
        <v>13</v>
      </c>
      <c r="H635">
        <f>VLOOKUP(F635,Const!$A$2:$B$23,2,FALSE)</f>
        <v>1</v>
      </c>
      <c r="J635" t="str">
        <f t="shared" si="9"/>
        <v>APWORKS 2024.2 - PHASE 3: Tolerance by media type</v>
      </c>
    </row>
    <row r="636" spans="1:10" x14ac:dyDescent="0.25">
      <c r="A636" t="s">
        <v>79</v>
      </c>
      <c r="B636" t="s">
        <v>589</v>
      </c>
      <c r="C636" t="s">
        <v>29</v>
      </c>
      <c r="D636" t="s">
        <v>46</v>
      </c>
      <c r="E636" t="s">
        <v>591</v>
      </c>
      <c r="F636" t="s">
        <v>533</v>
      </c>
      <c r="G636">
        <v>11</v>
      </c>
      <c r="H636">
        <f>VLOOKUP(F636,Const!$A$2:$B$23,2,FALSE)</f>
        <v>1</v>
      </c>
      <c r="J636" t="str">
        <f t="shared" si="9"/>
        <v>NEXELUS 14.0: Internal Meetings</v>
      </c>
    </row>
    <row r="637" spans="1:10" x14ac:dyDescent="0.25">
      <c r="A637" t="s">
        <v>79</v>
      </c>
      <c r="B637" t="s">
        <v>580</v>
      </c>
      <c r="C637" t="s">
        <v>38</v>
      </c>
      <c r="D637" t="s">
        <v>38</v>
      </c>
      <c r="E637" t="s">
        <v>591</v>
      </c>
      <c r="F637" t="s">
        <v>533</v>
      </c>
      <c r="G637">
        <v>48</v>
      </c>
      <c r="H637">
        <f>VLOOKUP(F637,Const!$A$2:$B$23,2,FALSE)</f>
        <v>1</v>
      </c>
      <c r="J637" t="str">
        <f t="shared" si="9"/>
        <v>NEXELUS 2024.2: Client Items</v>
      </c>
    </row>
    <row r="638" spans="1:10" x14ac:dyDescent="0.25">
      <c r="A638" t="s">
        <v>79</v>
      </c>
      <c r="B638" t="s">
        <v>580</v>
      </c>
      <c r="C638" t="s">
        <v>29</v>
      </c>
      <c r="D638" t="s">
        <v>46</v>
      </c>
      <c r="E638" t="s">
        <v>14</v>
      </c>
      <c r="F638" t="s">
        <v>533</v>
      </c>
      <c r="G638">
        <v>11</v>
      </c>
      <c r="H638">
        <f>VLOOKUP(F638,Const!$A$2:$B$23,2,FALSE)</f>
        <v>1</v>
      </c>
      <c r="I638">
        <f>IFERROR(VLOOKUP($J638,'Planned QA'!$D$4:$V$1390,5+H638,FALSE),0)</f>
        <v>0</v>
      </c>
      <c r="J638" t="str">
        <f t="shared" si="9"/>
        <v>NEXELUS 2024.2: Internal Meetings</v>
      </c>
    </row>
    <row r="639" spans="1:10" x14ac:dyDescent="0.25">
      <c r="A639" t="s">
        <v>79</v>
      </c>
      <c r="B639" t="s">
        <v>580</v>
      </c>
      <c r="C639" t="s">
        <v>71</v>
      </c>
      <c r="D639" t="s">
        <v>72</v>
      </c>
      <c r="E639" t="s">
        <v>20</v>
      </c>
      <c r="F639" t="s">
        <v>533</v>
      </c>
      <c r="G639">
        <v>49</v>
      </c>
      <c r="H639">
        <f>VLOOKUP(F639,Const!$A$2:$B$23,2,FALSE)</f>
        <v>1</v>
      </c>
      <c r="I639">
        <f>IFERROR(VLOOKUP($J639,'Planned QA'!$D$4:$V$1390,5+H639,FALSE),0)</f>
        <v>0</v>
      </c>
      <c r="J639" t="str">
        <f t="shared" si="9"/>
        <v>NEXELUS 2024.2: Regular testing and QA new project/assignment/task</v>
      </c>
    </row>
    <row r="640" spans="1:10" x14ac:dyDescent="0.25">
      <c r="A640" t="s">
        <v>79</v>
      </c>
      <c r="B640" t="s">
        <v>584</v>
      </c>
      <c r="C640" t="s">
        <v>56</v>
      </c>
      <c r="D640" t="s">
        <v>35</v>
      </c>
      <c r="E640" t="s">
        <v>84</v>
      </c>
      <c r="F640" t="s">
        <v>534</v>
      </c>
      <c r="G640">
        <v>8</v>
      </c>
      <c r="H640">
        <f>VLOOKUP(F640,Const!$A$2:$B$23,2,FALSE)</f>
        <v>2</v>
      </c>
      <c r="I640"/>
      <c r="J640" t="str">
        <f t="shared" si="9"/>
        <v>AD-0001: Time</v>
      </c>
    </row>
    <row r="641" spans="1:10" x14ac:dyDescent="0.25">
      <c r="A641" t="s">
        <v>79</v>
      </c>
      <c r="B641" t="s">
        <v>579</v>
      </c>
      <c r="C641" t="s">
        <v>23</v>
      </c>
      <c r="D641" t="s">
        <v>24</v>
      </c>
      <c r="E641" t="s">
        <v>20</v>
      </c>
      <c r="F641" t="s">
        <v>534</v>
      </c>
      <c r="G641">
        <v>4</v>
      </c>
      <c r="H641">
        <f>VLOOKUP(F641,Const!$A$2:$B$23,2,FALSE)</f>
        <v>2</v>
      </c>
      <c r="I641">
        <f>IFERROR(VLOOKUP($J641,'Planned QA'!$D$4:$V$1390,5+H641,FALSE),0)</f>
        <v>0</v>
      </c>
      <c r="J641" t="str">
        <f t="shared" si="9"/>
        <v>AP WORKFLOW: Cient UAT Upgrade</v>
      </c>
    </row>
    <row r="642" spans="1:10" x14ac:dyDescent="0.25">
      <c r="A642" t="s">
        <v>79</v>
      </c>
      <c r="B642" t="s">
        <v>579</v>
      </c>
      <c r="C642" t="s">
        <v>2</v>
      </c>
      <c r="D642" t="s">
        <v>3</v>
      </c>
      <c r="E642" t="s">
        <v>20</v>
      </c>
      <c r="F642" t="s">
        <v>534</v>
      </c>
      <c r="G642">
        <v>13</v>
      </c>
      <c r="H642">
        <f>VLOOKUP(F642,Const!$A$2:$B$23,2,FALSE)</f>
        <v>2</v>
      </c>
      <c r="I642">
        <f>IFERROR(VLOOKUP($J642,'Planned QA'!$D$4:$V$1390,5+H642,FALSE),0)</f>
        <v>0</v>
      </c>
      <c r="J642" t="str">
        <f t="shared" si="9"/>
        <v>AP WORKFLOW: Regular bug fixing activity</v>
      </c>
    </row>
    <row r="643" spans="1:10" x14ac:dyDescent="0.25">
      <c r="A643" t="s">
        <v>79</v>
      </c>
      <c r="B643" t="s">
        <v>6</v>
      </c>
      <c r="C643">
        <v>99</v>
      </c>
      <c r="D643" t="s">
        <v>57</v>
      </c>
      <c r="E643" t="s">
        <v>57</v>
      </c>
      <c r="F643" t="s">
        <v>534</v>
      </c>
      <c r="G643">
        <v>1</v>
      </c>
      <c r="H643">
        <f>VLOOKUP(F643,Const!$A$2:$B$23,2,FALSE)</f>
        <v>2</v>
      </c>
      <c r="I643"/>
      <c r="J643" t="str">
        <f t="shared" ref="J643:J706" si="10">CONCATENATE(TRIM(B643),": ",D643)</f>
        <v>APWORKS 2024.2 - PHASE 3: Documentation</v>
      </c>
    </row>
    <row r="644" spans="1:10" x14ac:dyDescent="0.25">
      <c r="A644" t="s">
        <v>79</v>
      </c>
      <c r="B644" t="s">
        <v>6</v>
      </c>
      <c r="C644">
        <v>4</v>
      </c>
      <c r="D644" t="s">
        <v>11</v>
      </c>
      <c r="E644" t="s">
        <v>68</v>
      </c>
      <c r="F644" t="s">
        <v>534</v>
      </c>
      <c r="G644">
        <v>39</v>
      </c>
      <c r="H644">
        <f>VLOOKUP(F644,Const!$A$2:$B$23,2,FALSE)</f>
        <v>2</v>
      </c>
      <c r="I644">
        <f>IFERROR(VLOOKUP($J644,'Planned QA'!$D$4:$V$1390,5+H644,FALSE),0)</f>
        <v>8</v>
      </c>
      <c r="J644" t="str">
        <f t="shared" si="10"/>
        <v>APWORKS 2024.2 - PHASE 3: Google Drive integration. (Setup and Integration development)</v>
      </c>
    </row>
    <row r="645" spans="1:10" x14ac:dyDescent="0.25">
      <c r="A645" t="s">
        <v>79</v>
      </c>
      <c r="B645" t="s">
        <v>582</v>
      </c>
      <c r="C645" t="s">
        <v>29</v>
      </c>
      <c r="D645" t="s">
        <v>46</v>
      </c>
      <c r="E645" t="s">
        <v>14</v>
      </c>
      <c r="F645" t="s">
        <v>534</v>
      </c>
      <c r="G645">
        <v>8</v>
      </c>
      <c r="H645">
        <f>VLOOKUP(F645,Const!$A$2:$B$23,2,FALSE)</f>
        <v>2</v>
      </c>
      <c r="I645">
        <f>IFERROR(VLOOKUP($J645,'Planned QA'!$D$4:$V$1390,5+H645,FALSE),0)</f>
        <v>0</v>
      </c>
      <c r="J645" t="str">
        <f t="shared" si="10"/>
        <v>APWORKS PHASE2: Internal Meetings</v>
      </c>
    </row>
    <row r="646" spans="1:10" x14ac:dyDescent="0.25">
      <c r="A646" t="s">
        <v>79</v>
      </c>
      <c r="B646" t="s">
        <v>582</v>
      </c>
      <c r="C646" t="s">
        <v>71</v>
      </c>
      <c r="D646" t="s">
        <v>72</v>
      </c>
      <c r="E646" t="s">
        <v>20</v>
      </c>
      <c r="F646" t="s">
        <v>534</v>
      </c>
      <c r="G646">
        <v>50.5</v>
      </c>
      <c r="H646">
        <f>VLOOKUP(F646,Const!$A$2:$B$23,2,FALSE)</f>
        <v>2</v>
      </c>
      <c r="J646" t="str">
        <f t="shared" si="10"/>
        <v>APWORKS PHASE2: Regular testing and QA new project/assignment/task</v>
      </c>
    </row>
    <row r="647" spans="1:10" x14ac:dyDescent="0.25">
      <c r="A647" t="s">
        <v>79</v>
      </c>
      <c r="B647" t="s">
        <v>580</v>
      </c>
      <c r="C647" t="s">
        <v>71</v>
      </c>
      <c r="D647" t="s">
        <v>72</v>
      </c>
      <c r="E647" t="s">
        <v>20</v>
      </c>
      <c r="F647" t="s">
        <v>534</v>
      </c>
      <c r="G647">
        <v>1</v>
      </c>
      <c r="H647">
        <f>VLOOKUP(F647,Const!$A$2:$B$23,2,FALSE)</f>
        <v>2</v>
      </c>
      <c r="J647" t="str">
        <f t="shared" si="10"/>
        <v>NEXELUS 2024.2: Regular testing and QA new project/assignment/task</v>
      </c>
    </row>
    <row r="648" spans="1:10" x14ac:dyDescent="0.25">
      <c r="A648" t="s">
        <v>79</v>
      </c>
      <c r="B648" t="s">
        <v>581</v>
      </c>
      <c r="C648" t="s">
        <v>29</v>
      </c>
      <c r="D648" t="s">
        <v>46</v>
      </c>
      <c r="E648" t="s">
        <v>14</v>
      </c>
      <c r="F648" t="s">
        <v>534</v>
      </c>
      <c r="G648">
        <v>6</v>
      </c>
      <c r="H648">
        <f>VLOOKUP(F648,Const!$A$2:$B$23,2,FALSE)</f>
        <v>2</v>
      </c>
      <c r="J648" t="str">
        <f t="shared" si="10"/>
        <v>PR-0013: Internal Meetings</v>
      </c>
    </row>
    <row r="649" spans="1:10" x14ac:dyDescent="0.25">
      <c r="A649" t="s">
        <v>79</v>
      </c>
      <c r="B649" t="s">
        <v>581</v>
      </c>
      <c r="C649" t="s">
        <v>27</v>
      </c>
      <c r="D649" t="s">
        <v>28</v>
      </c>
      <c r="E649" t="s">
        <v>14</v>
      </c>
      <c r="F649" t="s">
        <v>534</v>
      </c>
      <c r="G649">
        <v>4</v>
      </c>
      <c r="H649">
        <f>VLOOKUP(F649,Const!$A$2:$B$23,2,FALSE)</f>
        <v>2</v>
      </c>
      <c r="J649" t="str">
        <f t="shared" si="10"/>
        <v>PR-0013: Meetings, mails, communication, TFS, Interviews</v>
      </c>
    </row>
    <row r="650" spans="1:10" x14ac:dyDescent="0.25">
      <c r="A650" t="s">
        <v>79</v>
      </c>
      <c r="B650" t="s">
        <v>581</v>
      </c>
      <c r="C650" t="s">
        <v>116</v>
      </c>
      <c r="D650" t="s">
        <v>117</v>
      </c>
      <c r="E650" t="s">
        <v>8</v>
      </c>
      <c r="F650" t="s">
        <v>534</v>
      </c>
      <c r="G650">
        <v>14</v>
      </c>
      <c r="H650">
        <f>VLOOKUP(F650,Const!$A$2:$B$23,2,FALSE)</f>
        <v>2</v>
      </c>
      <c r="J650" t="str">
        <f t="shared" si="10"/>
        <v>PR-0013: Requirement Specifications document writing</v>
      </c>
    </row>
    <row r="651" spans="1:10" x14ac:dyDescent="0.25">
      <c r="A651" t="s">
        <v>79</v>
      </c>
      <c r="B651" t="s">
        <v>581</v>
      </c>
      <c r="C651" t="s">
        <v>105</v>
      </c>
      <c r="D651" t="s">
        <v>106</v>
      </c>
      <c r="E651" t="s">
        <v>84</v>
      </c>
      <c r="F651" t="s">
        <v>534</v>
      </c>
      <c r="G651">
        <v>8</v>
      </c>
      <c r="H651">
        <f>VLOOKUP(F651,Const!$A$2:$B$23,2,FALSE)</f>
        <v>2</v>
      </c>
      <c r="J651" t="str">
        <f t="shared" si="10"/>
        <v>PR-0013: Time Off - Planned</v>
      </c>
    </row>
    <row r="652" spans="1:10" x14ac:dyDescent="0.25">
      <c r="A652" t="s">
        <v>79</v>
      </c>
      <c r="B652" t="s">
        <v>581</v>
      </c>
      <c r="C652" t="s">
        <v>32</v>
      </c>
      <c r="D652" t="s">
        <v>33</v>
      </c>
      <c r="E652" t="s">
        <v>84</v>
      </c>
      <c r="F652" t="s">
        <v>534</v>
      </c>
      <c r="G652">
        <v>12.5</v>
      </c>
      <c r="H652">
        <f>VLOOKUP(F652,Const!$A$2:$B$23,2,FALSE)</f>
        <v>2</v>
      </c>
      <c r="J652" t="str">
        <f t="shared" si="10"/>
        <v>PR-0013: Time Off - Un Planned</v>
      </c>
    </row>
    <row r="653" spans="1:10" x14ac:dyDescent="0.25">
      <c r="A653" t="s">
        <v>79</v>
      </c>
      <c r="B653" t="s">
        <v>579</v>
      </c>
      <c r="C653" t="s">
        <v>23</v>
      </c>
      <c r="D653" t="s">
        <v>24</v>
      </c>
      <c r="E653" t="s">
        <v>20</v>
      </c>
      <c r="F653" t="s">
        <v>535</v>
      </c>
      <c r="G653">
        <v>18</v>
      </c>
      <c r="H653">
        <f>VLOOKUP(F653,Const!$A$2:$B$23,2,FALSE)</f>
        <v>3</v>
      </c>
      <c r="I653">
        <f>IFERROR(VLOOKUP($J653,'Planned QA'!$D$4:$V$1390,5+H653,FALSE),0)</f>
        <v>0</v>
      </c>
      <c r="J653" t="str">
        <f t="shared" si="10"/>
        <v>AP WORKFLOW: Cient UAT Upgrade</v>
      </c>
    </row>
    <row r="654" spans="1:10" x14ac:dyDescent="0.25">
      <c r="A654" t="s">
        <v>79</v>
      </c>
      <c r="B654" t="s">
        <v>6</v>
      </c>
      <c r="C654">
        <v>8</v>
      </c>
      <c r="D654" t="s">
        <v>17</v>
      </c>
      <c r="E654" t="s">
        <v>68</v>
      </c>
      <c r="F654" t="s">
        <v>535</v>
      </c>
      <c r="G654">
        <v>6</v>
      </c>
      <c r="H654">
        <f>VLOOKUP(F654,Const!$A$2:$B$23,2,FALSE)</f>
        <v>3</v>
      </c>
      <c r="I654">
        <f>IFERROR(VLOOKUP($J654,'Planned QA'!$D$4:$V$1390,5+H654,FALSE),0)</f>
        <v>40</v>
      </c>
      <c r="J654" t="str">
        <f t="shared" si="10"/>
        <v>APWORKS 2024.2 - PHASE 3: Broadcast Invoice: EDI File Processing</v>
      </c>
    </row>
    <row r="655" spans="1:10" x14ac:dyDescent="0.25">
      <c r="A655" t="s">
        <v>79</v>
      </c>
      <c r="B655" t="s">
        <v>6</v>
      </c>
      <c r="C655">
        <v>8</v>
      </c>
      <c r="D655" t="s">
        <v>17</v>
      </c>
      <c r="E655" t="s">
        <v>20</v>
      </c>
      <c r="F655" t="s">
        <v>535</v>
      </c>
      <c r="G655">
        <v>42.5</v>
      </c>
      <c r="H655">
        <f>VLOOKUP(F655,Const!$A$2:$B$23,2,FALSE)</f>
        <v>3</v>
      </c>
      <c r="I655">
        <f>IFERROR(VLOOKUP($J655,'Planned QA'!$D$4:$V$1390,5+H655,FALSE),0)</f>
        <v>40</v>
      </c>
      <c r="J655" t="str">
        <f t="shared" si="10"/>
        <v>APWORKS 2024.2 - PHASE 3: Broadcast Invoice: EDI File Processing</v>
      </c>
    </row>
    <row r="656" spans="1:10" x14ac:dyDescent="0.25">
      <c r="A656" t="s">
        <v>79</v>
      </c>
      <c r="B656" t="s">
        <v>6</v>
      </c>
      <c r="C656">
        <v>8</v>
      </c>
      <c r="D656" t="s">
        <v>17</v>
      </c>
      <c r="E656" t="s">
        <v>20</v>
      </c>
      <c r="F656" t="s">
        <v>535</v>
      </c>
      <c r="G656">
        <v>10</v>
      </c>
      <c r="H656">
        <f>VLOOKUP(F656,Const!$A$2:$B$23,2,FALSE)</f>
        <v>3</v>
      </c>
      <c r="I656">
        <f>IFERROR(VLOOKUP($J656,'Planned QA'!$D$4:$V$1390,5+H656,FALSE),0)</f>
        <v>40</v>
      </c>
      <c r="J656" t="str">
        <f t="shared" si="10"/>
        <v>APWORKS 2024.2 - PHASE 3: Broadcast Invoice: EDI File Processing</v>
      </c>
    </row>
    <row r="657" spans="1:10" x14ac:dyDescent="0.25">
      <c r="A657" t="s">
        <v>79</v>
      </c>
      <c r="B657" t="s">
        <v>6</v>
      </c>
      <c r="C657">
        <v>4</v>
      </c>
      <c r="D657" t="s">
        <v>11</v>
      </c>
      <c r="E657" t="s">
        <v>68</v>
      </c>
      <c r="F657" t="s">
        <v>535</v>
      </c>
      <c r="G657">
        <v>3</v>
      </c>
      <c r="H657">
        <f>VLOOKUP(F657,Const!$A$2:$B$23,2,FALSE)</f>
        <v>3</v>
      </c>
      <c r="I657">
        <f>IFERROR(VLOOKUP($J657,'Planned QA'!$D$4:$V$1390,5+H657,FALSE),0)</f>
        <v>0</v>
      </c>
      <c r="J657" t="str">
        <f t="shared" si="10"/>
        <v>APWORKS 2024.2 - PHASE 3: Google Drive integration. (Setup and Integration development)</v>
      </c>
    </row>
    <row r="658" spans="1:10" x14ac:dyDescent="0.25">
      <c r="A658" t="s">
        <v>79</v>
      </c>
      <c r="B658" t="s">
        <v>6</v>
      </c>
      <c r="C658">
        <v>4</v>
      </c>
      <c r="D658" t="s">
        <v>11</v>
      </c>
      <c r="E658" t="s">
        <v>20</v>
      </c>
      <c r="F658" t="s">
        <v>535</v>
      </c>
      <c r="G658">
        <v>35</v>
      </c>
      <c r="H658">
        <f>VLOOKUP(F658,Const!$A$2:$B$23,2,FALSE)</f>
        <v>3</v>
      </c>
      <c r="I658">
        <f>IFERROR(VLOOKUP($J658,'Planned BugFix'!$D$4:$V$1390,5+H658,FALSE),0)</f>
        <v>0</v>
      </c>
      <c r="J658" t="str">
        <f t="shared" si="10"/>
        <v>APWORKS 2024.2 - PHASE 3: Google Drive integration. (Setup and Integration development)</v>
      </c>
    </row>
    <row r="659" spans="1:10" x14ac:dyDescent="0.25">
      <c r="A659" t="s">
        <v>79</v>
      </c>
      <c r="B659" t="s">
        <v>6</v>
      </c>
      <c r="C659">
        <v>4</v>
      </c>
      <c r="D659" t="s">
        <v>11</v>
      </c>
      <c r="E659" t="s">
        <v>20</v>
      </c>
      <c r="F659" t="s">
        <v>535</v>
      </c>
      <c r="G659">
        <v>32.5</v>
      </c>
      <c r="H659">
        <f>VLOOKUP(F659,Const!$A$2:$B$23,2,FALSE)</f>
        <v>3</v>
      </c>
      <c r="I659">
        <f>IFERROR(VLOOKUP($J659,'Planned BugFix'!$D$4:$V$1390,5+H659,FALSE),0)</f>
        <v>0</v>
      </c>
      <c r="J659" t="str">
        <f t="shared" si="10"/>
        <v>APWORKS 2024.2 - PHASE 3: Google Drive integration. (Setup and Integration development)</v>
      </c>
    </row>
    <row r="660" spans="1:10" x14ac:dyDescent="0.25">
      <c r="A660" t="s">
        <v>79</v>
      </c>
      <c r="B660" t="s">
        <v>580</v>
      </c>
      <c r="C660" t="s">
        <v>23</v>
      </c>
      <c r="D660" t="s">
        <v>24</v>
      </c>
      <c r="E660" t="s">
        <v>20</v>
      </c>
      <c r="F660" t="s">
        <v>535</v>
      </c>
      <c r="G660">
        <v>4</v>
      </c>
      <c r="H660">
        <f>VLOOKUP(F660,Const!$A$2:$B$23,2,FALSE)</f>
        <v>3</v>
      </c>
      <c r="J660" t="str">
        <f t="shared" si="10"/>
        <v>NEXELUS 2024.2: Cient UAT Upgrade</v>
      </c>
    </row>
    <row r="661" spans="1:10" x14ac:dyDescent="0.25">
      <c r="A661" t="s">
        <v>79</v>
      </c>
      <c r="B661" t="s">
        <v>581</v>
      </c>
      <c r="C661" t="s">
        <v>29</v>
      </c>
      <c r="D661" t="s">
        <v>46</v>
      </c>
      <c r="E661" t="s">
        <v>14</v>
      </c>
      <c r="F661" t="s">
        <v>535</v>
      </c>
      <c r="G661">
        <v>22</v>
      </c>
      <c r="H661">
        <f>VLOOKUP(F661,Const!$A$2:$B$23,2,FALSE)</f>
        <v>3</v>
      </c>
      <c r="J661" t="str">
        <f t="shared" si="10"/>
        <v>PR-0013: Internal Meetings</v>
      </c>
    </row>
    <row r="662" spans="1:10" x14ac:dyDescent="0.25">
      <c r="A662" t="s">
        <v>79</v>
      </c>
      <c r="B662" t="s">
        <v>581</v>
      </c>
      <c r="C662" t="s">
        <v>32</v>
      </c>
      <c r="D662" t="s">
        <v>33</v>
      </c>
      <c r="E662" t="s">
        <v>84</v>
      </c>
      <c r="F662" t="s">
        <v>535</v>
      </c>
      <c r="G662">
        <v>10</v>
      </c>
      <c r="H662">
        <f>VLOOKUP(F662,Const!$A$2:$B$23,2,FALSE)</f>
        <v>3</v>
      </c>
      <c r="J662" t="str">
        <f t="shared" si="10"/>
        <v>PR-0013: Time Off - Un Planned</v>
      </c>
    </row>
    <row r="663" spans="1:10" x14ac:dyDescent="0.25">
      <c r="A663" t="s">
        <v>79</v>
      </c>
      <c r="B663" t="s">
        <v>581</v>
      </c>
      <c r="C663" t="s">
        <v>32</v>
      </c>
      <c r="D663" t="s">
        <v>33</v>
      </c>
      <c r="E663" t="s">
        <v>92</v>
      </c>
      <c r="F663" t="s">
        <v>535</v>
      </c>
      <c r="G663">
        <v>1</v>
      </c>
      <c r="H663">
        <f>VLOOKUP(F663,Const!$A$2:$B$23,2,FALSE)</f>
        <v>3</v>
      </c>
      <c r="J663" t="str">
        <f t="shared" si="10"/>
        <v>PR-0013: Time Off - Un Planned</v>
      </c>
    </row>
    <row r="664" spans="1:10" x14ac:dyDescent="0.25">
      <c r="A664" t="s">
        <v>79</v>
      </c>
      <c r="B664" t="s">
        <v>584</v>
      </c>
      <c r="C664">
        <v>1</v>
      </c>
      <c r="D664" t="s">
        <v>14</v>
      </c>
      <c r="E664" t="s">
        <v>14</v>
      </c>
      <c r="F664" t="s">
        <v>536</v>
      </c>
      <c r="G664">
        <v>6</v>
      </c>
      <c r="H664">
        <f>VLOOKUP(F664,Const!$A$2:$B$23,2,FALSE)</f>
        <v>4</v>
      </c>
      <c r="J664" t="str">
        <f t="shared" si="10"/>
        <v>AD-0001: Meetings</v>
      </c>
    </row>
    <row r="665" spans="1:10" x14ac:dyDescent="0.25">
      <c r="A665" t="s">
        <v>79</v>
      </c>
      <c r="B665" t="s">
        <v>584</v>
      </c>
      <c r="C665" t="s">
        <v>56</v>
      </c>
      <c r="D665" t="s">
        <v>35</v>
      </c>
      <c r="E665" t="s">
        <v>84</v>
      </c>
      <c r="F665" t="s">
        <v>536</v>
      </c>
      <c r="G665">
        <v>8</v>
      </c>
      <c r="H665">
        <f>VLOOKUP(F665,Const!$A$2:$B$23,2,FALSE)</f>
        <v>4</v>
      </c>
      <c r="I665">
        <f>IFERROR(VLOOKUP($J665,'Planned BugFix'!$D$4:$V$1390,5+H665,FALSE),0)</f>
        <v>0</v>
      </c>
      <c r="J665" t="str">
        <f t="shared" si="10"/>
        <v>AD-0001: Time</v>
      </c>
    </row>
    <row r="666" spans="1:10" x14ac:dyDescent="0.25">
      <c r="A666" t="s">
        <v>79</v>
      </c>
      <c r="B666" t="s">
        <v>584</v>
      </c>
      <c r="C666" t="s">
        <v>56</v>
      </c>
      <c r="D666" t="s">
        <v>35</v>
      </c>
      <c r="E666" t="s">
        <v>92</v>
      </c>
      <c r="F666" t="s">
        <v>536</v>
      </c>
      <c r="G666">
        <v>1</v>
      </c>
      <c r="H666">
        <f>VLOOKUP(F666,Const!$A$2:$B$23,2,FALSE)</f>
        <v>4</v>
      </c>
      <c r="J666" t="str">
        <f t="shared" si="10"/>
        <v>AD-0001: Time</v>
      </c>
    </row>
    <row r="667" spans="1:10" x14ac:dyDescent="0.25">
      <c r="A667" t="s">
        <v>79</v>
      </c>
      <c r="B667" t="s">
        <v>6</v>
      </c>
      <c r="C667">
        <v>8</v>
      </c>
      <c r="D667" t="s">
        <v>17</v>
      </c>
      <c r="E667" t="s">
        <v>20</v>
      </c>
      <c r="F667" t="s">
        <v>536</v>
      </c>
      <c r="G667">
        <v>33</v>
      </c>
      <c r="H667">
        <f>VLOOKUP(F667,Const!$A$2:$B$23,2,FALSE)</f>
        <v>4</v>
      </c>
      <c r="I667">
        <f>IFERROR(VLOOKUP($J667,'Planned QA'!$D$4:$V$1390,5+H667,FALSE),0)</f>
        <v>0</v>
      </c>
      <c r="J667" t="str">
        <f t="shared" si="10"/>
        <v>APWORKS 2024.2 - PHASE 3: Broadcast Invoice: EDI File Processing</v>
      </c>
    </row>
    <row r="668" spans="1:10" x14ac:dyDescent="0.25">
      <c r="A668" t="s">
        <v>79</v>
      </c>
      <c r="B668" t="s">
        <v>6</v>
      </c>
      <c r="C668">
        <v>4</v>
      </c>
      <c r="D668" t="s">
        <v>11</v>
      </c>
      <c r="E668" t="s">
        <v>20</v>
      </c>
      <c r="F668" t="s">
        <v>536</v>
      </c>
      <c r="G668">
        <v>31</v>
      </c>
      <c r="H668">
        <f>VLOOKUP(F668,Const!$A$2:$B$23,2,FALSE)</f>
        <v>4</v>
      </c>
      <c r="J668" t="str">
        <f t="shared" si="10"/>
        <v>APWORKS 2024.2 - PHASE 3: Google Drive integration. (Setup and Integration development)</v>
      </c>
    </row>
    <row r="669" spans="1:10" x14ac:dyDescent="0.25">
      <c r="A669" t="s">
        <v>79</v>
      </c>
      <c r="B669" t="s">
        <v>6</v>
      </c>
      <c r="C669">
        <v>29</v>
      </c>
      <c r="D669" t="s">
        <v>52</v>
      </c>
      <c r="E669" t="s">
        <v>20</v>
      </c>
      <c r="F669" t="s">
        <v>536</v>
      </c>
      <c r="G669">
        <v>3</v>
      </c>
      <c r="H669">
        <f>VLOOKUP(F669,Const!$A$2:$B$23,2,FALSE)</f>
        <v>4</v>
      </c>
      <c r="I669">
        <f>IFERROR(VLOOKUP($J669,'Planned BugFix'!$D$4:$V$1390,5+H669,FALSE),0)</f>
        <v>0</v>
      </c>
      <c r="J669" t="str">
        <f t="shared" si="10"/>
        <v>APWORKS 2024.2 - PHASE 3: Route invoice from one company - company identification</v>
      </c>
    </row>
    <row r="670" spans="1:10" x14ac:dyDescent="0.25">
      <c r="A670" t="s">
        <v>79</v>
      </c>
      <c r="B670" t="s">
        <v>6</v>
      </c>
      <c r="C670">
        <v>21</v>
      </c>
      <c r="D670" t="s">
        <v>21</v>
      </c>
      <c r="E670" t="s">
        <v>20</v>
      </c>
      <c r="F670" t="s">
        <v>536</v>
      </c>
      <c r="G670">
        <v>4</v>
      </c>
      <c r="H670">
        <f>VLOOKUP(F670,Const!$A$2:$B$23,2,FALSE)</f>
        <v>4</v>
      </c>
      <c r="I670">
        <f>IFERROR(VLOOKUP($J670,'Planned BugFix'!$D$4:$V$1390,5+H670,FALSE),0)</f>
        <v>0</v>
      </c>
      <c r="J670" t="str">
        <f t="shared" si="10"/>
        <v>APWORKS 2024.2 - PHASE 3: Switch Company on Invoice</v>
      </c>
    </row>
    <row r="671" spans="1:10" x14ac:dyDescent="0.25">
      <c r="A671" t="s">
        <v>79</v>
      </c>
      <c r="B671" t="s">
        <v>129</v>
      </c>
      <c r="C671">
        <v>6</v>
      </c>
      <c r="D671" t="s">
        <v>154</v>
      </c>
      <c r="E671" t="s">
        <v>20</v>
      </c>
      <c r="F671" t="s">
        <v>536</v>
      </c>
      <c r="G671">
        <v>5</v>
      </c>
      <c r="H671">
        <f>VLOOKUP(F671,Const!$A$2:$B$23,2,FALSE)</f>
        <v>4</v>
      </c>
      <c r="I671">
        <f>IFERROR(VLOOKUP($J671,'Planned BugFix'!$D$4:$V$1390,5+H671,FALSE),0)</f>
        <v>0</v>
      </c>
      <c r="J671" t="str">
        <f t="shared" si="10"/>
        <v>APWORKS 2024.2 - PHASE 4: Google Drive Setup (company configuration UI)</v>
      </c>
    </row>
    <row r="672" spans="1:10" x14ac:dyDescent="0.25">
      <c r="A672" t="s">
        <v>79</v>
      </c>
      <c r="B672" t="s">
        <v>25</v>
      </c>
      <c r="C672">
        <v>50</v>
      </c>
      <c r="D672" t="s">
        <v>57</v>
      </c>
      <c r="E672" t="s">
        <v>57</v>
      </c>
      <c r="F672" t="s">
        <v>536</v>
      </c>
      <c r="G672">
        <v>4</v>
      </c>
      <c r="H672">
        <f>VLOOKUP(F672,Const!$A$2:$B$23,2,FALSE)</f>
        <v>4</v>
      </c>
      <c r="J672" t="str">
        <f t="shared" si="10"/>
        <v>NEXELUS 2024.1 SP2: Documentation</v>
      </c>
    </row>
    <row r="673" spans="1:10" x14ac:dyDescent="0.25">
      <c r="A673" t="s">
        <v>79</v>
      </c>
      <c r="B673" t="s">
        <v>25</v>
      </c>
      <c r="C673">
        <v>4</v>
      </c>
      <c r="D673" t="s">
        <v>160</v>
      </c>
      <c r="E673" t="s">
        <v>20</v>
      </c>
      <c r="F673" t="s">
        <v>536</v>
      </c>
      <c r="G673">
        <v>5</v>
      </c>
      <c r="H673">
        <f>VLOOKUP(F673,Const!$A$2:$B$23,2,FALSE)</f>
        <v>4</v>
      </c>
      <c r="J673" t="str">
        <f t="shared" si="10"/>
        <v>NEXELUS 2024.1 SP2: Media Plan Approval</v>
      </c>
    </row>
    <row r="674" spans="1:10" x14ac:dyDescent="0.25">
      <c r="A674" t="s">
        <v>79</v>
      </c>
      <c r="B674" t="s">
        <v>581</v>
      </c>
      <c r="C674" t="s">
        <v>29</v>
      </c>
      <c r="D674" t="s">
        <v>46</v>
      </c>
      <c r="E674" t="s">
        <v>14</v>
      </c>
      <c r="F674" t="s">
        <v>536</v>
      </c>
      <c r="G674">
        <v>9</v>
      </c>
      <c r="H674">
        <f>VLOOKUP(F674,Const!$A$2:$B$23,2,FALSE)</f>
        <v>4</v>
      </c>
      <c r="J674" t="str">
        <f t="shared" si="10"/>
        <v>PR-0013: Internal Meetings</v>
      </c>
    </row>
    <row r="675" spans="1:10" x14ac:dyDescent="0.25">
      <c r="A675" t="s">
        <v>79</v>
      </c>
      <c r="B675" t="s">
        <v>581</v>
      </c>
      <c r="C675" t="s">
        <v>32</v>
      </c>
      <c r="D675" t="s">
        <v>33</v>
      </c>
      <c r="E675" t="s">
        <v>84</v>
      </c>
      <c r="F675" t="s">
        <v>536</v>
      </c>
      <c r="G675">
        <v>12</v>
      </c>
      <c r="H675">
        <f>VLOOKUP(F675,Const!$A$2:$B$23,2,FALSE)</f>
        <v>4</v>
      </c>
      <c r="J675" t="str">
        <f t="shared" si="10"/>
        <v>PR-0013: Time Off - Un Planned</v>
      </c>
    </row>
    <row r="676" spans="1:10" x14ac:dyDescent="0.25">
      <c r="A676" t="s">
        <v>79</v>
      </c>
      <c r="B676" t="s">
        <v>583</v>
      </c>
      <c r="C676">
        <v>2</v>
      </c>
      <c r="D676" t="s">
        <v>35</v>
      </c>
      <c r="E676" t="s">
        <v>38</v>
      </c>
      <c r="F676" t="s">
        <v>536</v>
      </c>
      <c r="G676">
        <v>47</v>
      </c>
      <c r="H676">
        <f>VLOOKUP(F676,Const!$A$2:$B$23,2,FALSE)</f>
        <v>4</v>
      </c>
      <c r="I676">
        <f>IFERROR(VLOOKUP($J676,'Planned BugFix'!$D$4:$V$1390,5+H676,FALSE),0)</f>
        <v>0</v>
      </c>
      <c r="J676" t="str">
        <f t="shared" si="10"/>
        <v>Support and Maintenance: Time</v>
      </c>
    </row>
    <row r="677" spans="1:10" x14ac:dyDescent="0.25">
      <c r="A677" t="s">
        <v>79</v>
      </c>
      <c r="B677" t="s">
        <v>584</v>
      </c>
      <c r="C677">
        <v>1</v>
      </c>
      <c r="D677" t="s">
        <v>14</v>
      </c>
      <c r="E677" t="s">
        <v>14</v>
      </c>
      <c r="F677" t="s">
        <v>537</v>
      </c>
      <c r="G677">
        <v>8</v>
      </c>
      <c r="H677">
        <f>VLOOKUP(F677,Const!$A$2:$B$23,2,FALSE)</f>
        <v>5</v>
      </c>
      <c r="J677" t="str">
        <f t="shared" si="10"/>
        <v>AD-0001: Meetings</v>
      </c>
    </row>
    <row r="678" spans="1:10" x14ac:dyDescent="0.25">
      <c r="A678" t="s">
        <v>79</v>
      </c>
      <c r="B678" t="s">
        <v>584</v>
      </c>
      <c r="C678" t="s">
        <v>56</v>
      </c>
      <c r="D678" t="s">
        <v>35</v>
      </c>
      <c r="E678" t="s">
        <v>92</v>
      </c>
      <c r="F678" t="s">
        <v>537</v>
      </c>
      <c r="G678">
        <v>1.5</v>
      </c>
      <c r="H678">
        <f>VLOOKUP(F678,Const!$A$2:$B$23,2,FALSE)</f>
        <v>5</v>
      </c>
      <c r="J678" t="str">
        <f t="shared" si="10"/>
        <v>AD-0001: Time</v>
      </c>
    </row>
    <row r="679" spans="1:10" x14ac:dyDescent="0.25">
      <c r="A679" t="s">
        <v>79</v>
      </c>
      <c r="B679" t="s">
        <v>6</v>
      </c>
      <c r="C679">
        <v>21</v>
      </c>
      <c r="D679" t="s">
        <v>21</v>
      </c>
      <c r="E679" t="s">
        <v>2</v>
      </c>
      <c r="F679" t="s">
        <v>537</v>
      </c>
      <c r="G679">
        <v>5</v>
      </c>
      <c r="H679">
        <f>VLOOKUP(F679,Const!$A$2:$B$23,2,FALSE)</f>
        <v>5</v>
      </c>
      <c r="J679" t="str">
        <f t="shared" si="10"/>
        <v>APWORKS 2024.2 - PHASE 3: Switch Company on Invoice</v>
      </c>
    </row>
    <row r="680" spans="1:10" x14ac:dyDescent="0.25">
      <c r="A680" t="s">
        <v>79</v>
      </c>
      <c r="B680" t="s">
        <v>129</v>
      </c>
      <c r="C680">
        <v>13</v>
      </c>
      <c r="D680" t="s">
        <v>145</v>
      </c>
      <c r="E680" t="s">
        <v>20</v>
      </c>
      <c r="F680" t="s">
        <v>537</v>
      </c>
      <c r="G680">
        <v>3</v>
      </c>
      <c r="H680">
        <f>VLOOKUP(F680,Const!$A$2:$B$23,2,FALSE)</f>
        <v>5</v>
      </c>
      <c r="I680">
        <f>IFERROR(VLOOKUP($J680,'Planned Dev'!$D$4:$Z$694,5+$H680,FALSE),0)</f>
        <v>0</v>
      </c>
      <c r="J680" t="str">
        <f t="shared" si="10"/>
        <v>APWORKS 2024.2 - PHASE 4: EDI file updating and upload</v>
      </c>
    </row>
    <row r="681" spans="1:10" x14ac:dyDescent="0.25">
      <c r="A681" t="s">
        <v>79</v>
      </c>
      <c r="B681" t="s">
        <v>129</v>
      </c>
      <c r="C681">
        <v>6</v>
      </c>
      <c r="D681" t="s">
        <v>154</v>
      </c>
      <c r="E681" t="s">
        <v>20</v>
      </c>
      <c r="F681" t="s">
        <v>537</v>
      </c>
      <c r="G681">
        <v>7</v>
      </c>
      <c r="H681">
        <f>VLOOKUP(F681,Const!$A$2:$B$23,2,FALSE)</f>
        <v>5</v>
      </c>
      <c r="J681" t="str">
        <f t="shared" si="10"/>
        <v>APWORKS 2024.2 - PHASE 4: Google Drive Setup (company configuration UI)</v>
      </c>
    </row>
    <row r="682" spans="1:10" x14ac:dyDescent="0.25">
      <c r="A682" t="s">
        <v>79</v>
      </c>
      <c r="B682" t="s">
        <v>129</v>
      </c>
      <c r="C682">
        <v>0</v>
      </c>
      <c r="D682" t="s">
        <v>12</v>
      </c>
      <c r="E682" t="s">
        <v>122</v>
      </c>
      <c r="F682" t="s">
        <v>537</v>
      </c>
      <c r="G682">
        <v>7</v>
      </c>
      <c r="H682">
        <f>VLOOKUP(F682,Const!$A$2:$B$23,2,FALSE)</f>
        <v>5</v>
      </c>
      <c r="J682" t="str">
        <f t="shared" si="10"/>
        <v>APWORKS 2024.2 - PHASE 4: Project Overhead</v>
      </c>
    </row>
    <row r="683" spans="1:10" x14ac:dyDescent="0.25">
      <c r="A683" t="s">
        <v>79</v>
      </c>
      <c r="B683" t="s">
        <v>586</v>
      </c>
      <c r="C683">
        <v>0</v>
      </c>
      <c r="D683" t="s">
        <v>12</v>
      </c>
      <c r="E683" t="s">
        <v>8</v>
      </c>
      <c r="F683" t="s">
        <v>537</v>
      </c>
      <c r="G683">
        <v>5</v>
      </c>
      <c r="H683">
        <f>VLOOKUP(F683,Const!$A$2:$B$23,2,FALSE)</f>
        <v>5</v>
      </c>
      <c r="J683" t="str">
        <f t="shared" si="10"/>
        <v>APWORKS 2024.2 PHASE 5: Project Overhead</v>
      </c>
    </row>
    <row r="684" spans="1:10" x14ac:dyDescent="0.25">
      <c r="A684" t="s">
        <v>79</v>
      </c>
      <c r="B684" t="s">
        <v>25</v>
      </c>
      <c r="C684">
        <v>57</v>
      </c>
      <c r="D684" t="s">
        <v>156</v>
      </c>
      <c r="E684" t="s">
        <v>20</v>
      </c>
      <c r="F684" t="s">
        <v>537</v>
      </c>
      <c r="G684">
        <v>14</v>
      </c>
      <c r="H684">
        <f>VLOOKUP(F684,Const!$A$2:$B$23,2,FALSE)</f>
        <v>5</v>
      </c>
      <c r="J684" t="str">
        <f t="shared" si="10"/>
        <v>NEXELUS 2024.1 SP2: AdTech Fee commission</v>
      </c>
    </row>
    <row r="685" spans="1:10" x14ac:dyDescent="0.25">
      <c r="A685" t="s">
        <v>79</v>
      </c>
      <c r="B685" t="s">
        <v>25</v>
      </c>
      <c r="C685">
        <v>50</v>
      </c>
      <c r="D685" t="s">
        <v>57</v>
      </c>
      <c r="E685" t="s">
        <v>57</v>
      </c>
      <c r="F685" t="s">
        <v>537</v>
      </c>
      <c r="G685">
        <v>10.5</v>
      </c>
      <c r="H685">
        <f>VLOOKUP(F685,Const!$A$2:$B$23,2,FALSE)</f>
        <v>5</v>
      </c>
      <c r="J685" t="str">
        <f t="shared" si="10"/>
        <v>NEXELUS 2024.1 SP2: Documentation</v>
      </c>
    </row>
    <row r="686" spans="1:10" x14ac:dyDescent="0.25">
      <c r="A686" t="s">
        <v>79</v>
      </c>
      <c r="B686" t="s">
        <v>25</v>
      </c>
      <c r="C686">
        <v>50</v>
      </c>
      <c r="D686" t="s">
        <v>57</v>
      </c>
      <c r="E686" t="s">
        <v>20</v>
      </c>
      <c r="F686" t="s">
        <v>537</v>
      </c>
      <c r="G686">
        <v>3</v>
      </c>
      <c r="H686">
        <f>VLOOKUP(F686,Const!$A$2:$B$23,2,FALSE)</f>
        <v>5</v>
      </c>
      <c r="J686" t="str">
        <f t="shared" si="10"/>
        <v>NEXELUS 2024.1 SP2: Documentation</v>
      </c>
    </row>
    <row r="687" spans="1:10" x14ac:dyDescent="0.25">
      <c r="A687" t="s">
        <v>79</v>
      </c>
      <c r="B687" t="s">
        <v>25</v>
      </c>
      <c r="C687">
        <v>56</v>
      </c>
      <c r="D687" t="s">
        <v>152</v>
      </c>
      <c r="E687" t="s">
        <v>20</v>
      </c>
      <c r="F687" t="s">
        <v>537</v>
      </c>
      <c r="G687">
        <v>17</v>
      </c>
      <c r="H687">
        <f>VLOOKUP(F687,Const!$A$2:$B$23,2,FALSE)</f>
        <v>5</v>
      </c>
      <c r="J687" t="str">
        <f t="shared" si="10"/>
        <v>NEXELUS 2024.1 SP2: Enhancement for Visual Indicators and Flighting Details in Place</v>
      </c>
    </row>
    <row r="688" spans="1:10" x14ac:dyDescent="0.25">
      <c r="A688" t="s">
        <v>79</v>
      </c>
      <c r="B688" t="s">
        <v>25</v>
      </c>
      <c r="C688">
        <v>59</v>
      </c>
      <c r="D688" t="s">
        <v>157</v>
      </c>
      <c r="E688" t="s">
        <v>20</v>
      </c>
      <c r="F688" t="s">
        <v>537</v>
      </c>
      <c r="G688">
        <v>14</v>
      </c>
      <c r="H688">
        <f>VLOOKUP(F688,Const!$A$2:$B$23,2,FALSE)</f>
        <v>5</v>
      </c>
      <c r="I688">
        <f>IFERROR(VLOOKUP($J688,'Planned Dev'!$D$4:$Z$694,5+$H688,FALSE),0)</f>
        <v>0</v>
      </c>
      <c r="J688" t="str">
        <f t="shared" si="10"/>
        <v>NEXELUS 2024.1 SP2: Media Plan: Import/Export Flighting</v>
      </c>
    </row>
    <row r="689" spans="1:10" x14ac:dyDescent="0.25">
      <c r="A689" t="s">
        <v>79</v>
      </c>
      <c r="B689" t="s">
        <v>581</v>
      </c>
      <c r="C689" t="s">
        <v>29</v>
      </c>
      <c r="D689" t="s">
        <v>46</v>
      </c>
      <c r="E689" t="s">
        <v>14</v>
      </c>
      <c r="F689" t="s">
        <v>537</v>
      </c>
      <c r="G689">
        <v>5</v>
      </c>
      <c r="H689">
        <f>VLOOKUP(F689,Const!$A$2:$B$23,2,FALSE)</f>
        <v>5</v>
      </c>
      <c r="J689" t="str">
        <f t="shared" si="10"/>
        <v>PR-0013: Internal Meetings</v>
      </c>
    </row>
    <row r="690" spans="1:10" x14ac:dyDescent="0.25">
      <c r="A690" t="s">
        <v>79</v>
      </c>
      <c r="B690" t="s">
        <v>581</v>
      </c>
      <c r="C690" t="s">
        <v>105</v>
      </c>
      <c r="D690" t="s">
        <v>106</v>
      </c>
      <c r="E690" t="s">
        <v>84</v>
      </c>
      <c r="F690" t="s">
        <v>537</v>
      </c>
      <c r="G690">
        <v>8</v>
      </c>
      <c r="H690">
        <f>VLOOKUP(F690,Const!$A$2:$B$23,2,FALSE)</f>
        <v>5</v>
      </c>
      <c r="I690">
        <f>IFERROR(VLOOKUP($J690,'Planned Dev'!$D$4:$Z$694,5+$H690,FALSE),0)</f>
        <v>0</v>
      </c>
      <c r="J690" t="str">
        <f t="shared" si="10"/>
        <v>PR-0013: Time Off - Planned</v>
      </c>
    </row>
    <row r="691" spans="1:10" x14ac:dyDescent="0.25">
      <c r="A691" t="s">
        <v>79</v>
      </c>
      <c r="B691" t="s">
        <v>583</v>
      </c>
      <c r="C691">
        <v>2</v>
      </c>
      <c r="D691" t="s">
        <v>35</v>
      </c>
      <c r="E691" t="s">
        <v>38</v>
      </c>
      <c r="F691" t="s">
        <v>537</v>
      </c>
      <c r="G691">
        <v>4</v>
      </c>
      <c r="H691">
        <f>VLOOKUP(F691,Const!$A$2:$B$23,2,FALSE)</f>
        <v>5</v>
      </c>
      <c r="J691" t="str">
        <f t="shared" si="10"/>
        <v>Support and Maintenance: Time</v>
      </c>
    </row>
    <row r="692" spans="1:10" x14ac:dyDescent="0.25">
      <c r="A692" t="s">
        <v>80</v>
      </c>
      <c r="B692" t="s">
        <v>579</v>
      </c>
      <c r="C692" t="s">
        <v>44</v>
      </c>
      <c r="D692" t="s">
        <v>45</v>
      </c>
      <c r="E692" t="s">
        <v>591</v>
      </c>
      <c r="F692" t="s">
        <v>533</v>
      </c>
      <c r="G692">
        <v>33</v>
      </c>
      <c r="H692">
        <f>VLOOKUP(F692,Const!$A$2:$B$23,2,FALSE)</f>
        <v>1</v>
      </c>
      <c r="J692" t="str">
        <f t="shared" si="10"/>
        <v>AP WORKFLOW: Development of new project/assignment/task</v>
      </c>
    </row>
    <row r="693" spans="1:10" x14ac:dyDescent="0.25">
      <c r="A693" t="s">
        <v>80</v>
      </c>
      <c r="B693" t="s">
        <v>579</v>
      </c>
      <c r="C693" t="s">
        <v>2</v>
      </c>
      <c r="D693" t="s">
        <v>3</v>
      </c>
      <c r="E693" t="s">
        <v>591</v>
      </c>
      <c r="F693" t="s">
        <v>533</v>
      </c>
      <c r="G693">
        <v>13</v>
      </c>
      <c r="H693">
        <f>VLOOKUP(F693,Const!$A$2:$B$23,2,FALSE)</f>
        <v>1</v>
      </c>
      <c r="J693" t="str">
        <f t="shared" si="10"/>
        <v>AP WORKFLOW: Regular bug fixing activity</v>
      </c>
    </row>
    <row r="694" spans="1:10" x14ac:dyDescent="0.25">
      <c r="A694" t="s">
        <v>80</v>
      </c>
      <c r="B694" t="s">
        <v>590</v>
      </c>
      <c r="C694" t="s">
        <v>2</v>
      </c>
      <c r="D694" t="s">
        <v>3</v>
      </c>
      <c r="E694" t="s">
        <v>591</v>
      </c>
      <c r="F694" t="s">
        <v>533</v>
      </c>
      <c r="G694">
        <v>1</v>
      </c>
      <c r="H694">
        <f>VLOOKUP(F694,Const!$A$2:$B$23,2,FALSE)</f>
        <v>1</v>
      </c>
      <c r="I694">
        <f>IFERROR(VLOOKUP($J694,'Planned Dev'!$D$4:$Z$694,5+$H694,FALSE),0)</f>
        <v>0</v>
      </c>
      <c r="J694" t="str">
        <f t="shared" si="10"/>
        <v>APWORKS PHASE1: Regular bug fixing activity</v>
      </c>
    </row>
    <row r="695" spans="1:10" x14ac:dyDescent="0.25">
      <c r="A695" t="s">
        <v>80</v>
      </c>
      <c r="B695" t="s">
        <v>582</v>
      </c>
      <c r="C695" t="s">
        <v>2</v>
      </c>
      <c r="D695" t="s">
        <v>3</v>
      </c>
      <c r="E695" t="s">
        <v>2</v>
      </c>
      <c r="F695" t="s">
        <v>533</v>
      </c>
      <c r="G695">
        <v>1</v>
      </c>
      <c r="H695">
        <f>VLOOKUP(F695,Const!$A$2:$B$23,2,FALSE)</f>
        <v>1</v>
      </c>
      <c r="I695">
        <f>IFERROR(VLOOKUP($J695,'Planned BugFix'!$D$4:$V$1390,5+H695,FALSE),0)</f>
        <v>0</v>
      </c>
      <c r="J695" t="str">
        <f t="shared" si="10"/>
        <v>APWORKS PHASE2: Regular bug fixing activity</v>
      </c>
    </row>
    <row r="696" spans="1:10" x14ac:dyDescent="0.25">
      <c r="A696" t="s">
        <v>80</v>
      </c>
      <c r="B696" t="s">
        <v>580</v>
      </c>
      <c r="C696" t="s">
        <v>8</v>
      </c>
      <c r="D696" t="s">
        <v>73</v>
      </c>
      <c r="E696" t="s">
        <v>591</v>
      </c>
      <c r="F696" t="s">
        <v>533</v>
      </c>
      <c r="G696">
        <v>1</v>
      </c>
      <c r="H696">
        <f>VLOOKUP(F696,Const!$A$2:$B$23,2,FALSE)</f>
        <v>1</v>
      </c>
      <c r="J696" t="str">
        <f t="shared" si="10"/>
        <v>NEXELUS 2024.2: Analysis of the new project/assignment/task</v>
      </c>
    </row>
    <row r="697" spans="1:10" x14ac:dyDescent="0.25">
      <c r="A697" t="s">
        <v>80</v>
      </c>
      <c r="B697" t="s">
        <v>580</v>
      </c>
      <c r="C697" t="s">
        <v>38</v>
      </c>
      <c r="D697" t="s">
        <v>38</v>
      </c>
      <c r="E697" t="s">
        <v>18</v>
      </c>
      <c r="F697" t="s">
        <v>533</v>
      </c>
      <c r="G697">
        <v>36.5</v>
      </c>
      <c r="H697">
        <f>VLOOKUP(F697,Const!$A$2:$B$23,2,FALSE)</f>
        <v>1</v>
      </c>
      <c r="J697" t="str">
        <f t="shared" si="10"/>
        <v>NEXELUS 2024.2: Client Items</v>
      </c>
    </row>
    <row r="698" spans="1:10" x14ac:dyDescent="0.25">
      <c r="A698" t="s">
        <v>80</v>
      </c>
      <c r="B698" t="s">
        <v>580</v>
      </c>
      <c r="C698" t="s">
        <v>38</v>
      </c>
      <c r="D698" t="s">
        <v>38</v>
      </c>
      <c r="E698" t="s">
        <v>591</v>
      </c>
      <c r="F698" t="s">
        <v>533</v>
      </c>
      <c r="G698">
        <v>92</v>
      </c>
      <c r="H698">
        <f>VLOOKUP(F698,Const!$A$2:$B$23,2,FALSE)</f>
        <v>1</v>
      </c>
      <c r="I698">
        <f>IFERROR(VLOOKUP($J698,'Planned Dev'!$D$4:$Z$694,5+$H698,FALSE),0)</f>
        <v>0</v>
      </c>
      <c r="J698" t="str">
        <f t="shared" si="10"/>
        <v>NEXELUS 2024.2: Client Items</v>
      </c>
    </row>
    <row r="699" spans="1:10" x14ac:dyDescent="0.25">
      <c r="A699" t="s">
        <v>80</v>
      </c>
      <c r="B699" t="s">
        <v>580</v>
      </c>
      <c r="C699" t="s">
        <v>81</v>
      </c>
      <c r="D699" t="s">
        <v>82</v>
      </c>
      <c r="E699" t="s">
        <v>591</v>
      </c>
      <c r="F699" t="s">
        <v>533</v>
      </c>
      <c r="G699">
        <v>1</v>
      </c>
      <c r="H699">
        <f>VLOOKUP(F699,Const!$A$2:$B$23,2,FALSE)</f>
        <v>1</v>
      </c>
      <c r="I699">
        <f>IFERROR(VLOOKUP($J699,'Planned Dev'!$D$4:$Z$694,5+$H699,FALSE),0)</f>
        <v>0</v>
      </c>
      <c r="J699" t="str">
        <f t="shared" si="10"/>
        <v>NEXELUS 2024.2: In-house Training</v>
      </c>
    </row>
    <row r="700" spans="1:10" x14ac:dyDescent="0.25">
      <c r="A700" t="s">
        <v>80</v>
      </c>
      <c r="B700" t="s">
        <v>580</v>
      </c>
      <c r="C700" t="s">
        <v>27</v>
      </c>
      <c r="D700" t="s">
        <v>28</v>
      </c>
      <c r="E700" t="s">
        <v>591</v>
      </c>
      <c r="F700" t="s">
        <v>533</v>
      </c>
      <c r="G700">
        <v>9</v>
      </c>
      <c r="H700">
        <f>VLOOKUP(F700,Const!$A$2:$B$23,2,FALSE)</f>
        <v>1</v>
      </c>
      <c r="I700">
        <f>IFERROR(VLOOKUP($J700,'Planned BugFix'!$D$4:$V$1390,5+H700,FALSE),0)</f>
        <v>0</v>
      </c>
      <c r="J700" t="str">
        <f t="shared" si="10"/>
        <v>NEXELUS 2024.2: Meetings, mails, communication, TFS, Interviews</v>
      </c>
    </row>
    <row r="701" spans="1:10" x14ac:dyDescent="0.25">
      <c r="A701" t="s">
        <v>80</v>
      </c>
      <c r="B701" t="s">
        <v>580</v>
      </c>
      <c r="C701" t="s">
        <v>103</v>
      </c>
      <c r="D701" t="s">
        <v>104</v>
      </c>
      <c r="E701" t="s">
        <v>591</v>
      </c>
      <c r="F701" t="s">
        <v>533</v>
      </c>
      <c r="G701">
        <v>8</v>
      </c>
      <c r="H701">
        <f>VLOOKUP(F701,Const!$A$2:$B$23,2,FALSE)</f>
        <v>1</v>
      </c>
      <c r="I701">
        <f>IFERROR(VLOOKUP($J701,'Planned Dev'!$D$4:$Z$694,5+$H701,FALSE),0)</f>
        <v>0</v>
      </c>
      <c r="J701" t="str">
        <f t="shared" si="10"/>
        <v>NEXELUS 2024.2: National Gazetted Holidays</v>
      </c>
    </row>
    <row r="702" spans="1:10" x14ac:dyDescent="0.25">
      <c r="A702" t="s">
        <v>80</v>
      </c>
      <c r="B702" t="s">
        <v>581</v>
      </c>
      <c r="C702" t="s">
        <v>27</v>
      </c>
      <c r="D702" t="s">
        <v>28</v>
      </c>
      <c r="E702" t="s">
        <v>14</v>
      </c>
      <c r="F702" t="s">
        <v>533</v>
      </c>
      <c r="G702">
        <v>2.5</v>
      </c>
      <c r="H702">
        <f>VLOOKUP(F702,Const!$A$2:$B$23,2,FALSE)</f>
        <v>1</v>
      </c>
      <c r="I702">
        <f>IFERROR(VLOOKUP($J702,'Planned BugFix'!$D$4:$V$1390,5+H702,FALSE),0)</f>
        <v>0</v>
      </c>
      <c r="J702" t="str">
        <f t="shared" si="10"/>
        <v>PR-0013: Meetings, mails, communication, TFS, Interviews</v>
      </c>
    </row>
    <row r="703" spans="1:10" x14ac:dyDescent="0.25">
      <c r="A703" t="s">
        <v>80</v>
      </c>
      <c r="B703" t="s">
        <v>579</v>
      </c>
      <c r="C703" t="s">
        <v>107</v>
      </c>
      <c r="D703" t="s">
        <v>108</v>
      </c>
      <c r="E703" t="s">
        <v>13</v>
      </c>
      <c r="F703" t="s">
        <v>534</v>
      </c>
      <c r="G703">
        <v>6</v>
      </c>
      <c r="H703">
        <f>VLOOKUP(F703,Const!$A$2:$B$23,2,FALSE)</f>
        <v>2</v>
      </c>
      <c r="J703" t="str">
        <f t="shared" si="10"/>
        <v>AP WORKFLOW: Release Environment Upgrade</v>
      </c>
    </row>
    <row r="704" spans="1:10" x14ac:dyDescent="0.25">
      <c r="A704" t="s">
        <v>80</v>
      </c>
      <c r="B704" t="s">
        <v>582</v>
      </c>
      <c r="C704" t="s">
        <v>4</v>
      </c>
      <c r="D704" t="s">
        <v>5</v>
      </c>
      <c r="E704" t="s">
        <v>8</v>
      </c>
      <c r="F704" t="s">
        <v>534</v>
      </c>
      <c r="G704">
        <v>11</v>
      </c>
      <c r="H704">
        <f>VLOOKUP(F704,Const!$A$2:$B$23,2,FALSE)</f>
        <v>2</v>
      </c>
      <c r="J704" t="str">
        <f t="shared" si="10"/>
        <v>APWORKS PHASE2: Analysis of production issues reported by support team</v>
      </c>
    </row>
    <row r="705" spans="1:10" x14ac:dyDescent="0.25">
      <c r="A705" t="s">
        <v>80</v>
      </c>
      <c r="B705" t="s">
        <v>582</v>
      </c>
      <c r="C705" t="s">
        <v>37</v>
      </c>
      <c r="D705" t="s">
        <v>37</v>
      </c>
      <c r="E705" t="s">
        <v>14</v>
      </c>
      <c r="F705" t="s">
        <v>534</v>
      </c>
      <c r="G705">
        <v>1</v>
      </c>
      <c r="H705">
        <f>VLOOKUP(F705,Const!$A$2:$B$23,2,FALSE)</f>
        <v>2</v>
      </c>
      <c r="J705" t="str">
        <f t="shared" si="10"/>
        <v>APWORKS PHASE2: Support Items</v>
      </c>
    </row>
    <row r="706" spans="1:10" x14ac:dyDescent="0.25">
      <c r="A706" t="s">
        <v>80</v>
      </c>
      <c r="B706" t="s">
        <v>580</v>
      </c>
      <c r="C706" t="s">
        <v>4</v>
      </c>
      <c r="D706" t="s">
        <v>5</v>
      </c>
      <c r="E706" t="s">
        <v>8</v>
      </c>
      <c r="F706" t="s">
        <v>534</v>
      </c>
      <c r="G706">
        <v>4</v>
      </c>
      <c r="H706">
        <f>VLOOKUP(F706,Const!$A$2:$B$23,2,FALSE)</f>
        <v>2</v>
      </c>
      <c r="I706">
        <f>IFERROR(VLOOKUP($J706,'Planned BugFix'!$D$4:$V$1390,5+H706,FALSE),0)</f>
        <v>0</v>
      </c>
      <c r="J706" t="str">
        <f t="shared" si="10"/>
        <v>NEXELUS 2024.2: Analysis of production issues reported by support team</v>
      </c>
    </row>
    <row r="707" spans="1:10" x14ac:dyDescent="0.25">
      <c r="A707" t="s">
        <v>80</v>
      </c>
      <c r="B707" t="s">
        <v>580</v>
      </c>
      <c r="C707" t="s">
        <v>38</v>
      </c>
      <c r="D707" t="s">
        <v>38</v>
      </c>
      <c r="E707" t="s">
        <v>38</v>
      </c>
      <c r="F707" t="s">
        <v>534</v>
      </c>
      <c r="G707">
        <v>92</v>
      </c>
      <c r="H707">
        <f>VLOOKUP(F707,Const!$A$2:$B$23,2,FALSE)</f>
        <v>2</v>
      </c>
      <c r="I707">
        <f>IFERROR(VLOOKUP($J707,'Planned BugFix'!$D$4:$V$1390,5+H707,FALSE),0)</f>
        <v>0</v>
      </c>
      <c r="J707" t="str">
        <f t="shared" ref="J707:J770" si="11">CONCATENATE(TRIM(B707),": ",D707)</f>
        <v>NEXELUS 2024.2: Client Items</v>
      </c>
    </row>
    <row r="708" spans="1:10" x14ac:dyDescent="0.25">
      <c r="A708" t="s">
        <v>80</v>
      </c>
      <c r="B708" t="s">
        <v>580</v>
      </c>
      <c r="C708" t="s">
        <v>38</v>
      </c>
      <c r="D708" t="s">
        <v>38</v>
      </c>
      <c r="E708" t="s">
        <v>18</v>
      </c>
      <c r="F708" t="s">
        <v>534</v>
      </c>
      <c r="G708">
        <v>2</v>
      </c>
      <c r="H708">
        <f>VLOOKUP(F708,Const!$A$2:$B$23,2,FALSE)</f>
        <v>2</v>
      </c>
      <c r="J708" t="str">
        <f t="shared" si="11"/>
        <v>NEXELUS 2024.2: Client Items</v>
      </c>
    </row>
    <row r="709" spans="1:10" x14ac:dyDescent="0.25">
      <c r="A709" t="s">
        <v>80</v>
      </c>
      <c r="B709" t="s">
        <v>580</v>
      </c>
      <c r="C709" t="s">
        <v>38</v>
      </c>
      <c r="D709" t="s">
        <v>38</v>
      </c>
      <c r="E709" t="s">
        <v>14</v>
      </c>
      <c r="F709" t="s">
        <v>534</v>
      </c>
      <c r="G709">
        <v>1</v>
      </c>
      <c r="H709">
        <f>VLOOKUP(F709,Const!$A$2:$B$23,2,FALSE)</f>
        <v>2</v>
      </c>
      <c r="J709" t="str">
        <f t="shared" si="11"/>
        <v>NEXELUS 2024.2: Client Items</v>
      </c>
    </row>
    <row r="710" spans="1:10" x14ac:dyDescent="0.25">
      <c r="A710" t="s">
        <v>80</v>
      </c>
      <c r="B710" t="s">
        <v>580</v>
      </c>
      <c r="C710" t="s">
        <v>44</v>
      </c>
      <c r="D710" t="s">
        <v>45</v>
      </c>
      <c r="E710" t="s">
        <v>18</v>
      </c>
      <c r="F710" t="s">
        <v>534</v>
      </c>
      <c r="G710">
        <v>3</v>
      </c>
      <c r="H710">
        <f>VLOOKUP(F710,Const!$A$2:$B$23,2,FALSE)</f>
        <v>2</v>
      </c>
      <c r="J710" t="str">
        <f t="shared" si="11"/>
        <v>NEXELUS 2024.2: Development of new project/assignment/task</v>
      </c>
    </row>
    <row r="711" spans="1:10" x14ac:dyDescent="0.25">
      <c r="A711" t="s">
        <v>80</v>
      </c>
      <c r="B711" t="s">
        <v>580</v>
      </c>
      <c r="C711" t="s">
        <v>29</v>
      </c>
      <c r="D711" t="s">
        <v>46</v>
      </c>
      <c r="E711" t="s">
        <v>14</v>
      </c>
      <c r="F711" t="s">
        <v>534</v>
      </c>
      <c r="G711">
        <v>1</v>
      </c>
      <c r="H711">
        <f>VLOOKUP(F711,Const!$A$2:$B$23,2,FALSE)</f>
        <v>2</v>
      </c>
      <c r="J711" t="str">
        <f t="shared" si="11"/>
        <v>NEXELUS 2024.2: Internal Meetings</v>
      </c>
    </row>
    <row r="712" spans="1:10" x14ac:dyDescent="0.25">
      <c r="A712" t="s">
        <v>80</v>
      </c>
      <c r="B712" t="s">
        <v>580</v>
      </c>
      <c r="C712" t="s">
        <v>103</v>
      </c>
      <c r="D712" t="s">
        <v>104</v>
      </c>
      <c r="E712" t="s">
        <v>84</v>
      </c>
      <c r="F712" t="s">
        <v>534</v>
      </c>
      <c r="G712">
        <v>8</v>
      </c>
      <c r="H712">
        <f>VLOOKUP(F712,Const!$A$2:$B$23,2,FALSE)</f>
        <v>2</v>
      </c>
      <c r="J712" t="str">
        <f t="shared" si="11"/>
        <v>NEXELUS 2024.2: National Gazetted Holidays</v>
      </c>
    </row>
    <row r="713" spans="1:10" x14ac:dyDescent="0.25">
      <c r="A713" t="s">
        <v>80</v>
      </c>
      <c r="B713" t="s">
        <v>580</v>
      </c>
      <c r="C713" t="s">
        <v>109</v>
      </c>
      <c r="D713" t="s">
        <v>110</v>
      </c>
      <c r="E713" t="s">
        <v>18</v>
      </c>
      <c r="F713" t="s">
        <v>534</v>
      </c>
      <c r="G713">
        <v>5</v>
      </c>
      <c r="H713">
        <f>VLOOKUP(F713,Const!$A$2:$B$23,2,FALSE)</f>
        <v>2</v>
      </c>
      <c r="J713" t="str">
        <f t="shared" si="11"/>
        <v>NEXELUS 2024.2: Production upgrades</v>
      </c>
    </row>
    <row r="714" spans="1:10" x14ac:dyDescent="0.25">
      <c r="A714" t="s">
        <v>80</v>
      </c>
      <c r="B714" t="s">
        <v>580</v>
      </c>
      <c r="C714" t="s">
        <v>37</v>
      </c>
      <c r="D714" t="s">
        <v>37</v>
      </c>
      <c r="E714" t="s">
        <v>2</v>
      </c>
      <c r="F714" t="s">
        <v>534</v>
      </c>
      <c r="G714">
        <v>2</v>
      </c>
      <c r="H714">
        <f>VLOOKUP(F714,Const!$A$2:$B$23,2,FALSE)</f>
        <v>2</v>
      </c>
      <c r="J714" t="str">
        <f t="shared" si="11"/>
        <v>NEXELUS 2024.2: Support Items</v>
      </c>
    </row>
    <row r="715" spans="1:10" x14ac:dyDescent="0.25">
      <c r="A715" t="s">
        <v>80</v>
      </c>
      <c r="B715" t="s">
        <v>580</v>
      </c>
      <c r="C715" t="s">
        <v>105</v>
      </c>
      <c r="D715" t="s">
        <v>106</v>
      </c>
      <c r="E715" t="s">
        <v>84</v>
      </c>
      <c r="F715" t="s">
        <v>534</v>
      </c>
      <c r="G715">
        <v>8</v>
      </c>
      <c r="H715">
        <f>VLOOKUP(F715,Const!$A$2:$B$23,2,FALSE)</f>
        <v>2</v>
      </c>
      <c r="I715">
        <f>IFERROR(VLOOKUP($J715,'Planned BugFix'!$D$4:$V$1390,5+H715,FALSE),0)</f>
        <v>0</v>
      </c>
      <c r="J715" t="str">
        <f t="shared" si="11"/>
        <v>NEXELUS 2024.2: Time Off - Planned</v>
      </c>
    </row>
    <row r="716" spans="1:10" x14ac:dyDescent="0.25">
      <c r="A716" t="s">
        <v>80</v>
      </c>
      <c r="B716" t="s">
        <v>581</v>
      </c>
      <c r="C716" t="s">
        <v>44</v>
      </c>
      <c r="D716" t="s">
        <v>45</v>
      </c>
      <c r="E716" t="s">
        <v>18</v>
      </c>
      <c r="F716" t="s">
        <v>534</v>
      </c>
      <c r="G716">
        <v>28</v>
      </c>
      <c r="H716">
        <f>VLOOKUP(F716,Const!$A$2:$B$23,2,FALSE)</f>
        <v>2</v>
      </c>
      <c r="I716">
        <f>IFERROR(VLOOKUP($J716,'Planned BugFix'!$D$4:$V$1390,5+H716,FALSE),0)</f>
        <v>0</v>
      </c>
      <c r="J716" t="str">
        <f t="shared" si="11"/>
        <v>PR-0013: Development of new project/assignment/task</v>
      </c>
    </row>
    <row r="717" spans="1:10" x14ac:dyDescent="0.25">
      <c r="A717" t="s">
        <v>80</v>
      </c>
      <c r="B717" t="s">
        <v>581</v>
      </c>
      <c r="C717" t="s">
        <v>27</v>
      </c>
      <c r="D717" t="s">
        <v>28</v>
      </c>
      <c r="E717" t="s">
        <v>14</v>
      </c>
      <c r="F717" t="s">
        <v>534</v>
      </c>
      <c r="G717">
        <v>1</v>
      </c>
      <c r="H717">
        <f>VLOOKUP(F717,Const!$A$2:$B$23,2,FALSE)</f>
        <v>2</v>
      </c>
      <c r="J717" t="str">
        <f t="shared" si="11"/>
        <v>PR-0013: Meetings, mails, communication, TFS, Interviews</v>
      </c>
    </row>
    <row r="718" spans="1:10" x14ac:dyDescent="0.25">
      <c r="A718" t="s">
        <v>80</v>
      </c>
      <c r="B718" t="s">
        <v>6</v>
      </c>
      <c r="C718">
        <v>3</v>
      </c>
      <c r="D718" t="s">
        <v>9</v>
      </c>
      <c r="E718" t="s">
        <v>18</v>
      </c>
      <c r="F718" t="s">
        <v>535</v>
      </c>
      <c r="G718">
        <v>7</v>
      </c>
      <c r="H718">
        <f>VLOOKUP(F718,Const!$A$2:$B$23,2,FALSE)</f>
        <v>3</v>
      </c>
      <c r="J718" t="str">
        <f t="shared" si="11"/>
        <v>APWORKS 2024.2 - PHASE 3: Ability to assign Employees to Roles by Media type and by Client</v>
      </c>
    </row>
    <row r="719" spans="1:10" x14ac:dyDescent="0.25">
      <c r="A719" t="s">
        <v>80</v>
      </c>
      <c r="B719" t="s">
        <v>582</v>
      </c>
      <c r="C719" t="s">
        <v>44</v>
      </c>
      <c r="D719" t="s">
        <v>45</v>
      </c>
      <c r="E719" t="s">
        <v>18</v>
      </c>
      <c r="F719" t="s">
        <v>535</v>
      </c>
      <c r="G719">
        <v>15</v>
      </c>
      <c r="H719">
        <f>VLOOKUP(F719,Const!$A$2:$B$23,2,FALSE)</f>
        <v>3</v>
      </c>
      <c r="J719" t="str">
        <f t="shared" si="11"/>
        <v>APWORKS PHASE2: Development of new project/assignment/task</v>
      </c>
    </row>
    <row r="720" spans="1:10" x14ac:dyDescent="0.25">
      <c r="A720" t="s">
        <v>80</v>
      </c>
      <c r="B720" t="s">
        <v>582</v>
      </c>
      <c r="C720" t="s">
        <v>2</v>
      </c>
      <c r="D720" t="s">
        <v>3</v>
      </c>
      <c r="E720" t="s">
        <v>2</v>
      </c>
      <c r="F720" t="s">
        <v>535</v>
      </c>
      <c r="G720">
        <v>8</v>
      </c>
      <c r="H720">
        <f>VLOOKUP(F720,Const!$A$2:$B$23,2,FALSE)</f>
        <v>3</v>
      </c>
      <c r="J720" t="str">
        <f t="shared" si="11"/>
        <v>APWORKS PHASE2: Regular bug fixing activity</v>
      </c>
    </row>
    <row r="721" spans="1:10" x14ac:dyDescent="0.25">
      <c r="A721" t="s">
        <v>80</v>
      </c>
      <c r="B721" t="s">
        <v>580</v>
      </c>
      <c r="C721" t="s">
        <v>4</v>
      </c>
      <c r="D721" t="s">
        <v>5</v>
      </c>
      <c r="E721" t="s">
        <v>8</v>
      </c>
      <c r="F721" t="s">
        <v>535</v>
      </c>
      <c r="G721">
        <v>5</v>
      </c>
      <c r="H721">
        <f>VLOOKUP(F721,Const!$A$2:$B$23,2,FALSE)</f>
        <v>3</v>
      </c>
      <c r="J721" t="str">
        <f t="shared" si="11"/>
        <v>NEXELUS 2024.2: Analysis of production issues reported by support team</v>
      </c>
    </row>
    <row r="722" spans="1:10" x14ac:dyDescent="0.25">
      <c r="A722" t="s">
        <v>80</v>
      </c>
      <c r="B722" t="s">
        <v>580</v>
      </c>
      <c r="C722" t="s">
        <v>4</v>
      </c>
      <c r="D722" t="s">
        <v>5</v>
      </c>
      <c r="E722" t="s">
        <v>2</v>
      </c>
      <c r="F722" t="s">
        <v>535</v>
      </c>
      <c r="G722">
        <v>13</v>
      </c>
      <c r="H722">
        <f>VLOOKUP(F722,Const!$A$2:$B$23,2,FALSE)</f>
        <v>3</v>
      </c>
      <c r="J722" t="str">
        <f t="shared" si="11"/>
        <v>NEXELUS 2024.2: Analysis of production issues reported by support team</v>
      </c>
    </row>
    <row r="723" spans="1:10" x14ac:dyDescent="0.25">
      <c r="A723" t="s">
        <v>80</v>
      </c>
      <c r="B723" t="s">
        <v>580</v>
      </c>
      <c r="C723" t="s">
        <v>38</v>
      </c>
      <c r="D723" t="s">
        <v>38</v>
      </c>
      <c r="E723" t="s">
        <v>38</v>
      </c>
      <c r="F723" t="s">
        <v>535</v>
      </c>
      <c r="G723">
        <v>40</v>
      </c>
      <c r="H723">
        <f>VLOOKUP(F723,Const!$A$2:$B$23,2,FALSE)</f>
        <v>3</v>
      </c>
      <c r="I723">
        <f>IFERROR(VLOOKUP($J723,'Planned BugFix'!$D$4:$V$1390,5+H723,FALSE),0)</f>
        <v>0</v>
      </c>
      <c r="J723" t="str">
        <f t="shared" si="11"/>
        <v>NEXELUS 2024.2: Client Items</v>
      </c>
    </row>
    <row r="724" spans="1:10" x14ac:dyDescent="0.25">
      <c r="A724" t="s">
        <v>80</v>
      </c>
      <c r="B724" t="s">
        <v>580</v>
      </c>
      <c r="C724" t="s">
        <v>81</v>
      </c>
      <c r="D724" t="s">
        <v>82</v>
      </c>
      <c r="E724" t="s">
        <v>14</v>
      </c>
      <c r="F724" t="s">
        <v>535</v>
      </c>
      <c r="G724">
        <v>1</v>
      </c>
      <c r="H724">
        <f>VLOOKUP(F724,Const!$A$2:$B$23,2,FALSE)</f>
        <v>3</v>
      </c>
      <c r="I724">
        <f>IFERROR(VLOOKUP($J724,'Planned BugFix'!$D$4:$V$1390,5+H724,FALSE),0)</f>
        <v>0</v>
      </c>
      <c r="J724" t="str">
        <f t="shared" si="11"/>
        <v>NEXELUS 2024.2: In-house Training</v>
      </c>
    </row>
    <row r="725" spans="1:10" x14ac:dyDescent="0.25">
      <c r="A725" t="s">
        <v>80</v>
      </c>
      <c r="B725" t="s">
        <v>580</v>
      </c>
      <c r="C725" t="s">
        <v>2</v>
      </c>
      <c r="D725" t="s">
        <v>3</v>
      </c>
      <c r="E725" t="s">
        <v>2</v>
      </c>
      <c r="F725" t="s">
        <v>535</v>
      </c>
      <c r="G725">
        <v>1</v>
      </c>
      <c r="H725">
        <f>VLOOKUP(F725,Const!$A$2:$B$23,2,FALSE)</f>
        <v>3</v>
      </c>
      <c r="J725" t="str">
        <f t="shared" si="11"/>
        <v>NEXELUS 2024.2: Regular bug fixing activity</v>
      </c>
    </row>
    <row r="726" spans="1:10" x14ac:dyDescent="0.25">
      <c r="A726" t="s">
        <v>80</v>
      </c>
      <c r="B726" t="s">
        <v>580</v>
      </c>
      <c r="C726" t="s">
        <v>37</v>
      </c>
      <c r="D726" t="s">
        <v>37</v>
      </c>
      <c r="E726" t="s">
        <v>2</v>
      </c>
      <c r="F726" t="s">
        <v>535</v>
      </c>
      <c r="G726">
        <v>5</v>
      </c>
      <c r="H726">
        <f>VLOOKUP(F726,Const!$A$2:$B$23,2,FALSE)</f>
        <v>3</v>
      </c>
      <c r="I726">
        <f>IFERROR(VLOOKUP($J726,'Planned Dev'!$D$4:$Z$694,5+$H726,FALSE),0)</f>
        <v>0</v>
      </c>
      <c r="J726" t="str">
        <f t="shared" si="11"/>
        <v>NEXELUS 2024.2: Support Items</v>
      </c>
    </row>
    <row r="727" spans="1:10" x14ac:dyDescent="0.25">
      <c r="A727" t="s">
        <v>80</v>
      </c>
      <c r="B727" t="s">
        <v>581</v>
      </c>
      <c r="C727" t="s">
        <v>27</v>
      </c>
      <c r="D727" t="s">
        <v>28</v>
      </c>
      <c r="E727" t="s">
        <v>14</v>
      </c>
      <c r="F727" t="s">
        <v>535</v>
      </c>
      <c r="G727">
        <v>2</v>
      </c>
      <c r="H727">
        <f>VLOOKUP(F727,Const!$A$2:$B$23,2,FALSE)</f>
        <v>3</v>
      </c>
      <c r="J727" t="str">
        <f t="shared" si="11"/>
        <v>PR-0013: Meetings, mails, communication, TFS, Interviews</v>
      </c>
    </row>
    <row r="728" spans="1:10" x14ac:dyDescent="0.25">
      <c r="A728" t="s">
        <v>80</v>
      </c>
      <c r="B728" t="s">
        <v>583</v>
      </c>
      <c r="C728">
        <v>1</v>
      </c>
      <c r="D728" t="s">
        <v>35</v>
      </c>
      <c r="E728" t="s">
        <v>38</v>
      </c>
      <c r="F728" t="s">
        <v>535</v>
      </c>
      <c r="G728">
        <v>11</v>
      </c>
      <c r="H728">
        <f>VLOOKUP(F728,Const!$A$2:$B$23,2,FALSE)</f>
        <v>3</v>
      </c>
      <c r="J728" t="str">
        <f t="shared" si="11"/>
        <v>Support and Maintenance: Time</v>
      </c>
    </row>
    <row r="729" spans="1:10" x14ac:dyDescent="0.25">
      <c r="A729" t="s">
        <v>80</v>
      </c>
      <c r="B729" t="s">
        <v>583</v>
      </c>
      <c r="C729">
        <v>1</v>
      </c>
      <c r="D729" t="s">
        <v>35</v>
      </c>
      <c r="E729" t="s">
        <v>38</v>
      </c>
      <c r="F729" t="s">
        <v>535</v>
      </c>
      <c r="G729">
        <v>14</v>
      </c>
      <c r="H729">
        <f>VLOOKUP(F729,Const!$A$2:$B$23,2,FALSE)</f>
        <v>3</v>
      </c>
      <c r="J729" t="str">
        <f t="shared" si="11"/>
        <v>Support and Maintenance: Time</v>
      </c>
    </row>
    <row r="730" spans="1:10" x14ac:dyDescent="0.25">
      <c r="A730" t="s">
        <v>80</v>
      </c>
      <c r="B730" t="s">
        <v>583</v>
      </c>
      <c r="C730">
        <v>1</v>
      </c>
      <c r="D730" t="s">
        <v>35</v>
      </c>
      <c r="E730" t="s">
        <v>38</v>
      </c>
      <c r="F730" t="s">
        <v>535</v>
      </c>
      <c r="G730">
        <v>29</v>
      </c>
      <c r="H730">
        <f>VLOOKUP(F730,Const!$A$2:$B$23,2,FALSE)</f>
        <v>3</v>
      </c>
      <c r="J730" t="str">
        <f t="shared" si="11"/>
        <v>Support and Maintenance: Time</v>
      </c>
    </row>
    <row r="731" spans="1:10" x14ac:dyDescent="0.25">
      <c r="A731" t="s">
        <v>80</v>
      </c>
      <c r="B731" t="s">
        <v>583</v>
      </c>
      <c r="C731">
        <v>1</v>
      </c>
      <c r="D731" t="s">
        <v>35</v>
      </c>
      <c r="E731" t="s">
        <v>38</v>
      </c>
      <c r="F731" t="s">
        <v>535</v>
      </c>
      <c r="G731">
        <v>11</v>
      </c>
      <c r="H731">
        <f>VLOOKUP(F731,Const!$A$2:$B$23,2,FALSE)</f>
        <v>3</v>
      </c>
      <c r="J731" t="str">
        <f t="shared" si="11"/>
        <v>Support and Maintenance: Time</v>
      </c>
    </row>
    <row r="732" spans="1:10" x14ac:dyDescent="0.25">
      <c r="A732" t="s">
        <v>80</v>
      </c>
      <c r="B732" t="s">
        <v>583</v>
      </c>
      <c r="C732">
        <v>1</v>
      </c>
      <c r="D732" t="s">
        <v>35</v>
      </c>
      <c r="E732" t="s">
        <v>38</v>
      </c>
      <c r="F732" t="s">
        <v>535</v>
      </c>
      <c r="G732">
        <v>24</v>
      </c>
      <c r="H732">
        <f>VLOOKUP(F732,Const!$A$2:$B$23,2,FALSE)</f>
        <v>3</v>
      </c>
      <c r="J732" t="str">
        <f t="shared" si="11"/>
        <v>Support and Maintenance: Time</v>
      </c>
    </row>
    <row r="733" spans="1:10" x14ac:dyDescent="0.25">
      <c r="A733" t="s">
        <v>80</v>
      </c>
      <c r="B733" t="s">
        <v>129</v>
      </c>
      <c r="C733">
        <v>0</v>
      </c>
      <c r="D733" t="s">
        <v>12</v>
      </c>
      <c r="E733" t="s">
        <v>122</v>
      </c>
      <c r="F733" t="s">
        <v>536</v>
      </c>
      <c r="G733">
        <v>16</v>
      </c>
      <c r="H733">
        <f>VLOOKUP(F733,Const!$A$2:$B$23,2,FALSE)</f>
        <v>4</v>
      </c>
      <c r="J733" t="str">
        <f t="shared" si="11"/>
        <v>APWORKS 2024.2 - PHASE 4: Project Overhead</v>
      </c>
    </row>
    <row r="734" spans="1:10" x14ac:dyDescent="0.25">
      <c r="A734" t="s">
        <v>80</v>
      </c>
      <c r="B734" t="s">
        <v>582</v>
      </c>
      <c r="C734" t="s">
        <v>2</v>
      </c>
      <c r="D734" t="s">
        <v>3</v>
      </c>
      <c r="E734" t="s">
        <v>2</v>
      </c>
      <c r="F734" t="s">
        <v>536</v>
      </c>
      <c r="G734">
        <v>2</v>
      </c>
      <c r="H734">
        <f>VLOOKUP(F734,Const!$A$2:$B$23,2,FALSE)</f>
        <v>4</v>
      </c>
      <c r="J734" t="str">
        <f t="shared" si="11"/>
        <v>APWORKS PHASE2: Regular bug fixing activity</v>
      </c>
    </row>
    <row r="735" spans="1:10" x14ac:dyDescent="0.25">
      <c r="A735" t="s">
        <v>80</v>
      </c>
      <c r="B735" t="s">
        <v>580</v>
      </c>
      <c r="C735" t="s">
        <v>2</v>
      </c>
      <c r="D735" t="s">
        <v>3</v>
      </c>
      <c r="E735" t="s">
        <v>2</v>
      </c>
      <c r="F735" t="s">
        <v>536</v>
      </c>
      <c r="G735">
        <v>6</v>
      </c>
      <c r="H735">
        <f>VLOOKUP(F735,Const!$A$2:$B$23,2,FALSE)</f>
        <v>4</v>
      </c>
      <c r="J735" t="str">
        <f t="shared" si="11"/>
        <v>NEXELUS 2024.2: Regular bug fixing activity</v>
      </c>
    </row>
    <row r="736" spans="1:10" x14ac:dyDescent="0.25">
      <c r="A736" t="s">
        <v>80</v>
      </c>
      <c r="B736" t="s">
        <v>580</v>
      </c>
      <c r="C736" t="s">
        <v>37</v>
      </c>
      <c r="D736" t="s">
        <v>37</v>
      </c>
      <c r="E736" t="s">
        <v>8</v>
      </c>
      <c r="F736" t="s">
        <v>536</v>
      </c>
      <c r="G736">
        <v>1</v>
      </c>
      <c r="H736">
        <f>VLOOKUP(F736,Const!$A$2:$B$23,2,FALSE)</f>
        <v>4</v>
      </c>
      <c r="J736" t="str">
        <f t="shared" si="11"/>
        <v>NEXELUS 2024.2: Support Items</v>
      </c>
    </row>
    <row r="737" spans="1:10" x14ac:dyDescent="0.25">
      <c r="A737" t="s">
        <v>80</v>
      </c>
      <c r="B737" t="s">
        <v>583</v>
      </c>
      <c r="C737">
        <v>1</v>
      </c>
      <c r="D737" t="s">
        <v>35</v>
      </c>
      <c r="E737" t="s">
        <v>38</v>
      </c>
      <c r="F737" t="s">
        <v>536</v>
      </c>
      <c r="G737">
        <v>86</v>
      </c>
      <c r="H737">
        <f>VLOOKUP(F737,Const!$A$2:$B$23,2,FALSE)</f>
        <v>4</v>
      </c>
      <c r="J737" t="str">
        <f t="shared" si="11"/>
        <v>Support and Maintenance: Time</v>
      </c>
    </row>
    <row r="738" spans="1:10" x14ac:dyDescent="0.25">
      <c r="A738" t="s">
        <v>80</v>
      </c>
      <c r="B738" t="s">
        <v>583</v>
      </c>
      <c r="C738">
        <v>1</v>
      </c>
      <c r="D738" t="s">
        <v>35</v>
      </c>
      <c r="E738" t="s">
        <v>38</v>
      </c>
      <c r="F738" t="s">
        <v>536</v>
      </c>
      <c r="G738">
        <v>6</v>
      </c>
      <c r="H738">
        <f>VLOOKUP(F738,Const!$A$2:$B$23,2,FALSE)</f>
        <v>4</v>
      </c>
      <c r="J738" t="str">
        <f t="shared" si="11"/>
        <v>Support and Maintenance: Time</v>
      </c>
    </row>
    <row r="739" spans="1:10" x14ac:dyDescent="0.25">
      <c r="A739" t="s">
        <v>80</v>
      </c>
      <c r="B739" t="s">
        <v>583</v>
      </c>
      <c r="C739">
        <v>1</v>
      </c>
      <c r="D739" t="s">
        <v>35</v>
      </c>
      <c r="E739" t="s">
        <v>38</v>
      </c>
      <c r="F739" t="s">
        <v>536</v>
      </c>
      <c r="G739">
        <v>10</v>
      </c>
      <c r="H739">
        <f>VLOOKUP(F739,Const!$A$2:$B$23,2,FALSE)</f>
        <v>4</v>
      </c>
      <c r="J739" t="str">
        <f t="shared" si="11"/>
        <v>Support and Maintenance: Time</v>
      </c>
    </row>
    <row r="740" spans="1:10" x14ac:dyDescent="0.25">
      <c r="A740" t="s">
        <v>80</v>
      </c>
      <c r="B740" t="s">
        <v>583</v>
      </c>
      <c r="C740">
        <v>1</v>
      </c>
      <c r="D740" t="s">
        <v>35</v>
      </c>
      <c r="E740" t="s">
        <v>38</v>
      </c>
      <c r="F740" t="s">
        <v>536</v>
      </c>
      <c r="G740">
        <v>36</v>
      </c>
      <c r="H740">
        <f>VLOOKUP(F740,Const!$A$2:$B$23,2,FALSE)</f>
        <v>4</v>
      </c>
      <c r="J740" t="str">
        <f t="shared" si="11"/>
        <v>Support and Maintenance: Time</v>
      </c>
    </row>
    <row r="741" spans="1:10" x14ac:dyDescent="0.25">
      <c r="A741" t="s">
        <v>80</v>
      </c>
      <c r="B741" t="s">
        <v>583</v>
      </c>
      <c r="C741">
        <v>1</v>
      </c>
      <c r="D741" t="s">
        <v>35</v>
      </c>
      <c r="E741" t="s">
        <v>38</v>
      </c>
      <c r="F741" t="s">
        <v>536</v>
      </c>
      <c r="G741">
        <v>5</v>
      </c>
      <c r="H741">
        <f>VLOOKUP(F741,Const!$A$2:$B$23,2,FALSE)</f>
        <v>4</v>
      </c>
      <c r="I741">
        <f>IFERROR(VLOOKUP($J741,'Planned QA'!$D$4:$V$1390,5+H741,FALSE),0)</f>
        <v>0</v>
      </c>
      <c r="J741" t="str">
        <f t="shared" si="11"/>
        <v>Support and Maintenance: Time</v>
      </c>
    </row>
    <row r="742" spans="1:10" x14ac:dyDescent="0.25">
      <c r="A742" t="s">
        <v>80</v>
      </c>
      <c r="B742" t="s">
        <v>129</v>
      </c>
      <c r="C742">
        <v>98</v>
      </c>
      <c r="D742" t="s">
        <v>151</v>
      </c>
      <c r="E742" t="s">
        <v>2</v>
      </c>
      <c r="F742" t="s">
        <v>537</v>
      </c>
      <c r="G742">
        <v>71</v>
      </c>
      <c r="H742">
        <f>VLOOKUP(F742,Const!$A$2:$B$23,2,FALSE)</f>
        <v>5</v>
      </c>
      <c r="I742">
        <f>IFERROR(VLOOKUP($J742,'Planned QA'!$D$4:$V$1390,5+H742,FALSE),0)</f>
        <v>0</v>
      </c>
      <c r="J742" t="str">
        <f t="shared" si="11"/>
        <v>APWORKS 2024.2 - PHASE 4: Integration Testing</v>
      </c>
    </row>
    <row r="743" spans="1:10" x14ac:dyDescent="0.25">
      <c r="A743" t="s">
        <v>80</v>
      </c>
      <c r="B743" t="s">
        <v>25</v>
      </c>
      <c r="C743">
        <v>7</v>
      </c>
      <c r="D743" t="s">
        <v>125</v>
      </c>
      <c r="E743" t="s">
        <v>2</v>
      </c>
      <c r="F743" t="s">
        <v>537</v>
      </c>
      <c r="G743">
        <v>3</v>
      </c>
      <c r="H743">
        <f>VLOOKUP(F743,Const!$A$2:$B$23,2,FALSE)</f>
        <v>5</v>
      </c>
      <c r="J743" t="str">
        <f t="shared" si="11"/>
        <v>NEXELUS 2024.1 SP2: Billing by Media Type</v>
      </c>
    </row>
    <row r="744" spans="1:10" x14ac:dyDescent="0.25">
      <c r="A744" t="s">
        <v>80</v>
      </c>
      <c r="B744" t="s">
        <v>585</v>
      </c>
      <c r="C744">
        <v>3</v>
      </c>
      <c r="D744" t="s">
        <v>159</v>
      </c>
      <c r="E744" t="s">
        <v>13</v>
      </c>
      <c r="F744" t="s">
        <v>537</v>
      </c>
      <c r="G744">
        <v>1</v>
      </c>
      <c r="H744">
        <f>VLOOKUP(F744,Const!$A$2:$B$23,2,FALSE)</f>
        <v>5</v>
      </c>
      <c r="J744" t="str">
        <f t="shared" si="11"/>
        <v>NEXELUS SUPPORT: Maintenance Activity</v>
      </c>
    </row>
    <row r="745" spans="1:10" x14ac:dyDescent="0.25">
      <c r="A745" t="s">
        <v>80</v>
      </c>
      <c r="B745" t="s">
        <v>581</v>
      </c>
      <c r="C745" t="s">
        <v>44</v>
      </c>
      <c r="D745" t="s">
        <v>45</v>
      </c>
      <c r="E745" t="s">
        <v>18</v>
      </c>
      <c r="F745" t="s">
        <v>537</v>
      </c>
      <c r="G745">
        <v>3</v>
      </c>
      <c r="H745">
        <f>VLOOKUP(F745,Const!$A$2:$B$23,2,FALSE)</f>
        <v>5</v>
      </c>
      <c r="J745" t="str">
        <f t="shared" si="11"/>
        <v>PR-0013: Development of new project/assignment/task</v>
      </c>
    </row>
    <row r="746" spans="1:10" x14ac:dyDescent="0.25">
      <c r="A746" t="s">
        <v>80</v>
      </c>
      <c r="B746" t="s">
        <v>581</v>
      </c>
      <c r="C746" t="s">
        <v>85</v>
      </c>
      <c r="D746" t="s">
        <v>86</v>
      </c>
      <c r="E746" t="s">
        <v>132</v>
      </c>
      <c r="F746" t="s">
        <v>537</v>
      </c>
      <c r="G746">
        <v>12</v>
      </c>
      <c r="H746">
        <f>VLOOKUP(F746,Const!$A$2:$B$23,2,FALSE)</f>
        <v>5</v>
      </c>
      <c r="J746" t="str">
        <f t="shared" si="11"/>
        <v>PR-0013: QA Environment Upgrade</v>
      </c>
    </row>
    <row r="747" spans="1:10" x14ac:dyDescent="0.25">
      <c r="A747" t="s">
        <v>80</v>
      </c>
      <c r="B747" t="s">
        <v>583</v>
      </c>
      <c r="C747">
        <v>2</v>
      </c>
      <c r="D747" t="s">
        <v>35</v>
      </c>
      <c r="E747" t="s">
        <v>38</v>
      </c>
      <c r="F747" t="s">
        <v>537</v>
      </c>
      <c r="G747">
        <v>2</v>
      </c>
      <c r="H747">
        <f>VLOOKUP(F747,Const!$A$2:$B$23,2,FALSE)</f>
        <v>5</v>
      </c>
      <c r="J747" t="str">
        <f t="shared" si="11"/>
        <v>Support and Maintenance: Time</v>
      </c>
    </row>
    <row r="748" spans="1:10" x14ac:dyDescent="0.25">
      <c r="A748" t="s">
        <v>80</v>
      </c>
      <c r="B748" t="s">
        <v>583</v>
      </c>
      <c r="C748">
        <v>1</v>
      </c>
      <c r="D748" t="s">
        <v>35</v>
      </c>
      <c r="E748" t="s">
        <v>38</v>
      </c>
      <c r="F748" t="s">
        <v>537</v>
      </c>
      <c r="G748">
        <v>2</v>
      </c>
      <c r="H748">
        <f>VLOOKUP(F748,Const!$A$2:$B$23,2,FALSE)</f>
        <v>5</v>
      </c>
      <c r="J748" t="str">
        <f t="shared" si="11"/>
        <v>Support and Maintenance: Time</v>
      </c>
    </row>
    <row r="749" spans="1:10" x14ac:dyDescent="0.25">
      <c r="A749" t="s">
        <v>80</v>
      </c>
      <c r="B749" t="s">
        <v>583</v>
      </c>
      <c r="C749">
        <v>1</v>
      </c>
      <c r="D749" t="s">
        <v>35</v>
      </c>
      <c r="E749" t="s">
        <v>38</v>
      </c>
      <c r="F749" t="s">
        <v>537</v>
      </c>
      <c r="G749">
        <v>38</v>
      </c>
      <c r="H749">
        <f>VLOOKUP(F749,Const!$A$2:$B$23,2,FALSE)</f>
        <v>5</v>
      </c>
      <c r="I749">
        <f>IFERROR(VLOOKUP($J749,'Planned QA'!$D$4:$V$1390,5+H749,FALSE),0)</f>
        <v>0</v>
      </c>
      <c r="J749" t="str">
        <f t="shared" si="11"/>
        <v>Support and Maintenance: Time</v>
      </c>
    </row>
    <row r="750" spans="1:10" x14ac:dyDescent="0.25">
      <c r="A750" t="s">
        <v>80</v>
      </c>
      <c r="B750" t="s">
        <v>583</v>
      </c>
      <c r="C750">
        <v>1</v>
      </c>
      <c r="D750" t="s">
        <v>35</v>
      </c>
      <c r="E750" t="s">
        <v>132</v>
      </c>
      <c r="F750" t="s">
        <v>537</v>
      </c>
      <c r="G750">
        <v>4</v>
      </c>
      <c r="H750">
        <f>VLOOKUP(F750,Const!$A$2:$B$23,2,FALSE)</f>
        <v>5</v>
      </c>
      <c r="J750" t="str">
        <f t="shared" si="11"/>
        <v>Support and Maintenance: Time</v>
      </c>
    </row>
    <row r="751" spans="1:10" x14ac:dyDescent="0.25">
      <c r="A751" t="s">
        <v>83</v>
      </c>
      <c r="B751" t="s">
        <v>579</v>
      </c>
      <c r="C751" t="s">
        <v>4</v>
      </c>
      <c r="D751" t="s">
        <v>5</v>
      </c>
      <c r="E751" t="s">
        <v>591</v>
      </c>
      <c r="F751" t="s">
        <v>533</v>
      </c>
      <c r="G751">
        <v>3</v>
      </c>
      <c r="H751">
        <f>VLOOKUP(F751,Const!$A$2:$B$23,2,FALSE)</f>
        <v>1</v>
      </c>
      <c r="I751">
        <f>IFERROR(VLOOKUP($J751,'Planned QA'!$D$4:$V$1390,5+H751,FALSE),0)</f>
        <v>0</v>
      </c>
      <c r="J751" t="str">
        <f t="shared" si="11"/>
        <v>AP WORKFLOW: Analysis of production issues reported by support team</v>
      </c>
    </row>
    <row r="752" spans="1:10" x14ac:dyDescent="0.25">
      <c r="A752" t="s">
        <v>83</v>
      </c>
      <c r="B752" t="s">
        <v>579</v>
      </c>
      <c r="C752" t="s">
        <v>8</v>
      </c>
      <c r="D752" t="s">
        <v>73</v>
      </c>
      <c r="E752" t="s">
        <v>591</v>
      </c>
      <c r="F752" t="s">
        <v>533</v>
      </c>
      <c r="G752">
        <v>1</v>
      </c>
      <c r="H752">
        <f>VLOOKUP(F752,Const!$A$2:$B$23,2,FALSE)</f>
        <v>1</v>
      </c>
      <c r="I752">
        <f>IFERROR(VLOOKUP($J752,'Planned QA'!$D$4:$V$1390,5+H752,FALSE),0)</f>
        <v>0</v>
      </c>
      <c r="J752" t="str">
        <f t="shared" si="11"/>
        <v>AP WORKFLOW: Analysis of the new project/assignment/task</v>
      </c>
    </row>
    <row r="753" spans="1:10" x14ac:dyDescent="0.25">
      <c r="A753" t="s">
        <v>83</v>
      </c>
      <c r="B753" t="s">
        <v>579</v>
      </c>
      <c r="C753" t="s">
        <v>75</v>
      </c>
      <c r="D753" t="s">
        <v>76</v>
      </c>
      <c r="E753" t="s">
        <v>591</v>
      </c>
      <c r="F753" t="s">
        <v>533</v>
      </c>
      <c r="G753">
        <v>11</v>
      </c>
      <c r="H753">
        <f>VLOOKUP(F753,Const!$A$2:$B$23,2,FALSE)</f>
        <v>1</v>
      </c>
      <c r="I753">
        <f>IFERROR(VLOOKUP($J753,'Planned QA'!$D$4:$V$1390,5+H753,FALSE),0)</f>
        <v>0</v>
      </c>
      <c r="J753" t="str">
        <f t="shared" si="11"/>
        <v>AP WORKFLOW: Document review/understanding Requirement Specifications</v>
      </c>
    </row>
    <row r="754" spans="1:10" x14ac:dyDescent="0.25">
      <c r="A754" t="s">
        <v>83</v>
      </c>
      <c r="B754" t="s">
        <v>579</v>
      </c>
      <c r="C754" t="s">
        <v>29</v>
      </c>
      <c r="D754" t="s">
        <v>46</v>
      </c>
      <c r="E754" t="s">
        <v>591</v>
      </c>
      <c r="F754" t="s">
        <v>533</v>
      </c>
      <c r="G754">
        <v>6</v>
      </c>
      <c r="H754">
        <f>VLOOKUP(F754,Const!$A$2:$B$23,2,FALSE)</f>
        <v>1</v>
      </c>
      <c r="J754" t="str">
        <f t="shared" si="11"/>
        <v>AP WORKFLOW: Internal Meetings</v>
      </c>
    </row>
    <row r="755" spans="1:10" x14ac:dyDescent="0.25">
      <c r="A755" t="s">
        <v>83</v>
      </c>
      <c r="B755" t="s">
        <v>579</v>
      </c>
      <c r="C755" t="s">
        <v>525</v>
      </c>
      <c r="D755" t="s">
        <v>526</v>
      </c>
      <c r="E755" t="s">
        <v>591</v>
      </c>
      <c r="F755" t="s">
        <v>533</v>
      </c>
      <c r="G755">
        <v>3</v>
      </c>
      <c r="H755">
        <f>VLOOKUP(F755,Const!$A$2:$B$23,2,FALSE)</f>
        <v>1</v>
      </c>
      <c r="J755" t="str">
        <f t="shared" si="11"/>
        <v>AP WORKFLOW: Project planning for new project/assignment/task</v>
      </c>
    </row>
    <row r="756" spans="1:10" x14ac:dyDescent="0.25">
      <c r="A756" t="s">
        <v>83</v>
      </c>
      <c r="B756" t="s">
        <v>579</v>
      </c>
      <c r="C756" t="s">
        <v>85</v>
      </c>
      <c r="D756" t="s">
        <v>86</v>
      </c>
      <c r="E756" t="s">
        <v>591</v>
      </c>
      <c r="F756" t="s">
        <v>533</v>
      </c>
      <c r="G756">
        <v>39</v>
      </c>
      <c r="H756">
        <f>VLOOKUP(F756,Const!$A$2:$B$23,2,FALSE)</f>
        <v>1</v>
      </c>
      <c r="J756" t="str">
        <f t="shared" si="11"/>
        <v>AP WORKFLOW: QA Environment Upgrade</v>
      </c>
    </row>
    <row r="757" spans="1:10" x14ac:dyDescent="0.25">
      <c r="A757" t="s">
        <v>83</v>
      </c>
      <c r="B757" t="s">
        <v>579</v>
      </c>
      <c r="C757" t="s">
        <v>2</v>
      </c>
      <c r="D757" t="s">
        <v>3</v>
      </c>
      <c r="E757" t="s">
        <v>591</v>
      </c>
      <c r="F757" t="s">
        <v>533</v>
      </c>
      <c r="G757">
        <v>9</v>
      </c>
      <c r="H757">
        <f>VLOOKUP(F757,Const!$A$2:$B$23,2,FALSE)</f>
        <v>1</v>
      </c>
      <c r="I757">
        <f>IFERROR(VLOOKUP($J757,'Planned QA'!$D$4:$V$1390,5+H757,FALSE),0)</f>
        <v>0</v>
      </c>
      <c r="J757" t="str">
        <f t="shared" si="11"/>
        <v>AP WORKFLOW: Regular bug fixing activity</v>
      </c>
    </row>
    <row r="758" spans="1:10" x14ac:dyDescent="0.25">
      <c r="A758" t="s">
        <v>83</v>
      </c>
      <c r="B758" t="s">
        <v>579</v>
      </c>
      <c r="C758" t="s">
        <v>71</v>
      </c>
      <c r="D758" t="s">
        <v>72</v>
      </c>
      <c r="E758" t="s">
        <v>591</v>
      </c>
      <c r="F758" t="s">
        <v>533</v>
      </c>
      <c r="G758">
        <v>46</v>
      </c>
      <c r="H758">
        <f>VLOOKUP(F758,Const!$A$2:$B$23,2,FALSE)</f>
        <v>1</v>
      </c>
      <c r="J758" t="str">
        <f t="shared" si="11"/>
        <v>AP WORKFLOW: Regular testing and QA new project/assignment/task</v>
      </c>
    </row>
    <row r="759" spans="1:10" x14ac:dyDescent="0.25">
      <c r="A759" t="s">
        <v>83</v>
      </c>
      <c r="B759" t="s">
        <v>579</v>
      </c>
      <c r="C759" t="s">
        <v>107</v>
      </c>
      <c r="D759" t="s">
        <v>108</v>
      </c>
      <c r="E759" t="s">
        <v>591</v>
      </c>
      <c r="F759" t="s">
        <v>533</v>
      </c>
      <c r="G759">
        <v>6</v>
      </c>
      <c r="H759">
        <f>VLOOKUP(F759,Const!$A$2:$B$23,2,FALSE)</f>
        <v>1</v>
      </c>
      <c r="I759">
        <f>IFERROR(VLOOKUP($J759,'Planned QA'!$D$4:$V$1390,5+H759,FALSE),0)</f>
        <v>0</v>
      </c>
      <c r="J759" t="str">
        <f t="shared" si="11"/>
        <v>AP WORKFLOW: Release Environment Upgrade</v>
      </c>
    </row>
    <row r="760" spans="1:10" x14ac:dyDescent="0.25">
      <c r="A760" t="s">
        <v>83</v>
      </c>
      <c r="B760" t="s">
        <v>579</v>
      </c>
      <c r="C760" t="s">
        <v>116</v>
      </c>
      <c r="D760" t="s">
        <v>117</v>
      </c>
      <c r="E760" t="s">
        <v>591</v>
      </c>
      <c r="F760" t="s">
        <v>533</v>
      </c>
      <c r="G760">
        <v>11</v>
      </c>
      <c r="H760">
        <f>VLOOKUP(F760,Const!$A$2:$B$23,2,FALSE)</f>
        <v>1</v>
      </c>
      <c r="J760" t="str">
        <f t="shared" si="11"/>
        <v>AP WORKFLOW: Requirement Specifications document writing</v>
      </c>
    </row>
    <row r="761" spans="1:10" x14ac:dyDescent="0.25">
      <c r="A761" t="s">
        <v>83</v>
      </c>
      <c r="B761" t="s">
        <v>582</v>
      </c>
      <c r="C761" t="s">
        <v>112</v>
      </c>
      <c r="D761" t="s">
        <v>112</v>
      </c>
      <c r="E761" t="s">
        <v>8</v>
      </c>
      <c r="F761" t="s">
        <v>533</v>
      </c>
      <c r="G761">
        <v>5</v>
      </c>
      <c r="H761">
        <f>VLOOKUP(F761,Const!$A$2:$B$23,2,FALSE)</f>
        <v>1</v>
      </c>
      <c r="I761">
        <f>IFERROR(VLOOKUP($J761,'Planned QA'!$D$4:$V$1390,5+H761,FALSE),0)</f>
        <v>0</v>
      </c>
      <c r="J761" t="str">
        <f t="shared" si="11"/>
        <v>APWORKS PHASE2: Dev Support</v>
      </c>
    </row>
    <row r="762" spans="1:10" x14ac:dyDescent="0.25">
      <c r="A762" t="s">
        <v>83</v>
      </c>
      <c r="B762" t="s">
        <v>582</v>
      </c>
      <c r="C762" t="s">
        <v>85</v>
      </c>
      <c r="D762" t="s">
        <v>86</v>
      </c>
      <c r="E762" t="s">
        <v>20</v>
      </c>
      <c r="F762" t="s">
        <v>533</v>
      </c>
      <c r="G762">
        <v>22</v>
      </c>
      <c r="H762">
        <f>VLOOKUP(F762,Const!$A$2:$B$23,2,FALSE)</f>
        <v>1</v>
      </c>
      <c r="I762">
        <f>IFERROR(VLOOKUP($J762,'Planned QA'!$D$4:$V$1390,5+H762,FALSE),0)</f>
        <v>0</v>
      </c>
      <c r="J762" t="str">
        <f t="shared" si="11"/>
        <v>APWORKS PHASE2: QA Environment Upgrade</v>
      </c>
    </row>
    <row r="763" spans="1:10" x14ac:dyDescent="0.25">
      <c r="A763" t="s">
        <v>83</v>
      </c>
      <c r="B763" t="s">
        <v>582</v>
      </c>
      <c r="C763" t="s">
        <v>71</v>
      </c>
      <c r="D763" t="s">
        <v>72</v>
      </c>
      <c r="E763" t="s">
        <v>20</v>
      </c>
      <c r="F763" t="s">
        <v>533</v>
      </c>
      <c r="G763">
        <v>10</v>
      </c>
      <c r="H763">
        <f>VLOOKUP(F763,Const!$A$2:$B$23,2,FALSE)</f>
        <v>1</v>
      </c>
      <c r="J763" t="str">
        <f t="shared" si="11"/>
        <v>APWORKS PHASE2: Regular testing and QA new project/assignment/task</v>
      </c>
    </row>
    <row r="764" spans="1:10" x14ac:dyDescent="0.25">
      <c r="A764" t="s">
        <v>83</v>
      </c>
      <c r="B764" t="s">
        <v>584</v>
      </c>
      <c r="C764" t="s">
        <v>56</v>
      </c>
      <c r="D764" t="s">
        <v>35</v>
      </c>
      <c r="E764" t="s">
        <v>84</v>
      </c>
      <c r="F764" t="s">
        <v>534</v>
      </c>
      <c r="G764">
        <v>8</v>
      </c>
      <c r="H764">
        <f>VLOOKUP(F764,Const!$A$2:$B$23,2,FALSE)</f>
        <v>2</v>
      </c>
      <c r="I764">
        <f>IFERROR(VLOOKUP($J764,'Planned QA'!$D$4:$V$1390,5+H764,FALSE),0)</f>
        <v>0</v>
      </c>
      <c r="J764" t="str">
        <f t="shared" si="11"/>
        <v>AD-0001: Time</v>
      </c>
    </row>
    <row r="765" spans="1:10" x14ac:dyDescent="0.25">
      <c r="A765" t="s">
        <v>83</v>
      </c>
      <c r="B765" t="s">
        <v>6</v>
      </c>
      <c r="C765">
        <v>3</v>
      </c>
      <c r="D765" t="s">
        <v>9</v>
      </c>
      <c r="E765" t="s">
        <v>14</v>
      </c>
      <c r="F765" t="s">
        <v>534</v>
      </c>
      <c r="G765">
        <v>16</v>
      </c>
      <c r="H765">
        <f>VLOOKUP(F765,Const!$A$2:$B$23,2,FALSE)</f>
        <v>2</v>
      </c>
      <c r="I765">
        <f>IFERROR(VLOOKUP($J765,'Planned QA'!$D$4:$V$1390,5+H765,FALSE),0)</f>
        <v>0</v>
      </c>
      <c r="J765" t="str">
        <f t="shared" si="11"/>
        <v>APWORKS 2024.2 - PHASE 3: Ability to assign Employees to Roles by Media type and by Client</v>
      </c>
    </row>
    <row r="766" spans="1:10" x14ac:dyDescent="0.25">
      <c r="A766" t="s">
        <v>83</v>
      </c>
      <c r="B766" t="s">
        <v>6</v>
      </c>
      <c r="C766">
        <v>3</v>
      </c>
      <c r="D766" t="s">
        <v>9</v>
      </c>
      <c r="E766" t="s">
        <v>68</v>
      </c>
      <c r="F766" t="s">
        <v>534</v>
      </c>
      <c r="G766">
        <v>3</v>
      </c>
      <c r="H766">
        <f>VLOOKUP(F766,Const!$A$2:$B$23,2,FALSE)</f>
        <v>2</v>
      </c>
      <c r="J766" t="str">
        <f t="shared" si="11"/>
        <v>APWORKS 2024.2 - PHASE 3: Ability to assign Employees to Roles by Media type and by Client</v>
      </c>
    </row>
    <row r="767" spans="1:10" x14ac:dyDescent="0.25">
      <c r="A767" t="s">
        <v>83</v>
      </c>
      <c r="B767" t="s">
        <v>6</v>
      </c>
      <c r="C767">
        <v>2</v>
      </c>
      <c r="D767" t="s">
        <v>69</v>
      </c>
      <c r="E767" t="s">
        <v>68</v>
      </c>
      <c r="F767" t="s">
        <v>534</v>
      </c>
      <c r="G767">
        <v>9</v>
      </c>
      <c r="H767">
        <f>VLOOKUP(F767,Const!$A$2:$B$23,2,FALSE)</f>
        <v>2</v>
      </c>
      <c r="I767">
        <f>IFERROR(VLOOKUP($J767,'Planned QA'!$D$4:$V$1390,5+H767,FALSE),0)</f>
        <v>0</v>
      </c>
      <c r="J767" t="str">
        <f t="shared" si="11"/>
        <v>APWORKS 2024.2 - PHASE 3: Add Media Type/Service type/Roles</v>
      </c>
    </row>
    <row r="768" spans="1:10" x14ac:dyDescent="0.25">
      <c r="A768" t="s">
        <v>83</v>
      </c>
      <c r="B768" t="s">
        <v>582</v>
      </c>
      <c r="C768" t="s">
        <v>4</v>
      </c>
      <c r="D768" t="s">
        <v>5</v>
      </c>
      <c r="E768" t="s">
        <v>38</v>
      </c>
      <c r="F768" t="s">
        <v>534</v>
      </c>
      <c r="G768">
        <v>15</v>
      </c>
      <c r="H768">
        <f>VLOOKUP(F768,Const!$A$2:$B$23,2,FALSE)</f>
        <v>2</v>
      </c>
      <c r="I768">
        <f>IFERROR(VLOOKUP($J768,'Planned QA'!$D$4:$V$1390,5+H768,FALSE),0)</f>
        <v>0</v>
      </c>
      <c r="J768" t="str">
        <f t="shared" si="11"/>
        <v>APWORKS PHASE2: Analysis of production issues reported by support team</v>
      </c>
    </row>
    <row r="769" spans="1:10" x14ac:dyDescent="0.25">
      <c r="A769" t="s">
        <v>83</v>
      </c>
      <c r="B769" t="s">
        <v>582</v>
      </c>
      <c r="C769" t="s">
        <v>29</v>
      </c>
      <c r="D769" t="s">
        <v>46</v>
      </c>
      <c r="E769" t="s">
        <v>14</v>
      </c>
      <c r="F769" t="s">
        <v>534</v>
      </c>
      <c r="G769">
        <v>7</v>
      </c>
      <c r="H769">
        <f>VLOOKUP(F769,Const!$A$2:$B$23,2,FALSE)</f>
        <v>2</v>
      </c>
      <c r="J769" t="str">
        <f t="shared" si="11"/>
        <v>APWORKS PHASE2: Internal Meetings</v>
      </c>
    </row>
    <row r="770" spans="1:10" x14ac:dyDescent="0.25">
      <c r="A770" t="s">
        <v>83</v>
      </c>
      <c r="B770" t="s">
        <v>582</v>
      </c>
      <c r="C770" t="s">
        <v>29</v>
      </c>
      <c r="D770" t="s">
        <v>46</v>
      </c>
      <c r="E770" t="s">
        <v>14</v>
      </c>
      <c r="F770" t="s">
        <v>534</v>
      </c>
      <c r="G770">
        <v>8</v>
      </c>
      <c r="H770">
        <f>VLOOKUP(F770,Const!$A$2:$B$23,2,FALSE)</f>
        <v>2</v>
      </c>
      <c r="J770" t="str">
        <f t="shared" si="11"/>
        <v>APWORKS PHASE2: Internal Meetings</v>
      </c>
    </row>
    <row r="771" spans="1:10" x14ac:dyDescent="0.25">
      <c r="A771" t="s">
        <v>83</v>
      </c>
      <c r="B771" t="s">
        <v>582</v>
      </c>
      <c r="C771" t="s">
        <v>29</v>
      </c>
      <c r="D771" t="s">
        <v>46</v>
      </c>
      <c r="E771" t="s">
        <v>20</v>
      </c>
      <c r="F771" t="s">
        <v>534</v>
      </c>
      <c r="G771">
        <v>30</v>
      </c>
      <c r="H771">
        <f>VLOOKUP(F771,Const!$A$2:$B$23,2,FALSE)</f>
        <v>2</v>
      </c>
      <c r="J771" t="str">
        <f t="shared" ref="J771:J834" si="12">CONCATENATE(TRIM(B771),": ",D771)</f>
        <v>APWORKS PHASE2: Internal Meetings</v>
      </c>
    </row>
    <row r="772" spans="1:10" x14ac:dyDescent="0.25">
      <c r="A772" t="s">
        <v>83</v>
      </c>
      <c r="B772" t="s">
        <v>582</v>
      </c>
      <c r="C772" t="s">
        <v>85</v>
      </c>
      <c r="D772" t="s">
        <v>86</v>
      </c>
      <c r="E772" t="s">
        <v>20</v>
      </c>
      <c r="F772" t="s">
        <v>534</v>
      </c>
      <c r="G772">
        <v>4</v>
      </c>
      <c r="H772">
        <f>VLOOKUP(F772,Const!$A$2:$B$23,2,FALSE)</f>
        <v>2</v>
      </c>
      <c r="I772">
        <f>IFERROR(VLOOKUP($J772,'Planned QA'!$D$4:$V$1390,5+H772,FALSE),0)</f>
        <v>0</v>
      </c>
      <c r="J772" t="str">
        <f t="shared" si="12"/>
        <v>APWORKS PHASE2: QA Environment Upgrade</v>
      </c>
    </row>
    <row r="773" spans="1:10" x14ac:dyDescent="0.25">
      <c r="A773" t="s">
        <v>83</v>
      </c>
      <c r="B773" t="s">
        <v>582</v>
      </c>
      <c r="C773" t="s">
        <v>71</v>
      </c>
      <c r="D773" t="s">
        <v>72</v>
      </c>
      <c r="E773" t="s">
        <v>20</v>
      </c>
      <c r="F773" t="s">
        <v>534</v>
      </c>
      <c r="G773">
        <v>41</v>
      </c>
      <c r="H773">
        <f>VLOOKUP(F773,Const!$A$2:$B$23,2,FALSE)</f>
        <v>2</v>
      </c>
      <c r="I773">
        <f>IFERROR(VLOOKUP($J773,'Planned QA'!$D$4:$V$1390,5+H773,FALSE),0)</f>
        <v>0</v>
      </c>
      <c r="J773" t="str">
        <f t="shared" si="12"/>
        <v>APWORKS PHASE2: Regular testing and QA new project/assignment/task</v>
      </c>
    </row>
    <row r="774" spans="1:10" x14ac:dyDescent="0.25">
      <c r="A774" t="s">
        <v>83</v>
      </c>
      <c r="B774" t="s">
        <v>582</v>
      </c>
      <c r="C774" t="s">
        <v>71</v>
      </c>
      <c r="D774" t="s">
        <v>72</v>
      </c>
      <c r="E774" t="s">
        <v>20</v>
      </c>
      <c r="F774" t="s">
        <v>534</v>
      </c>
      <c r="G774">
        <v>11</v>
      </c>
      <c r="H774">
        <f>VLOOKUP(F774,Const!$A$2:$B$23,2,FALSE)</f>
        <v>2</v>
      </c>
      <c r="I774">
        <f>IFERROR(VLOOKUP($J774,'Planned QA'!$D$4:$V$1390,5+H774,FALSE),0)</f>
        <v>0</v>
      </c>
      <c r="J774" t="str">
        <f t="shared" si="12"/>
        <v>APWORKS PHASE2: Regular testing and QA new project/assignment/task</v>
      </c>
    </row>
    <row r="775" spans="1:10" x14ac:dyDescent="0.25">
      <c r="A775" t="s">
        <v>83</v>
      </c>
      <c r="B775" t="s">
        <v>581</v>
      </c>
      <c r="C775" t="s">
        <v>105</v>
      </c>
      <c r="D775" t="s">
        <v>106</v>
      </c>
      <c r="E775" t="s">
        <v>84</v>
      </c>
      <c r="F775" t="s">
        <v>534</v>
      </c>
      <c r="G775">
        <v>8</v>
      </c>
      <c r="H775">
        <f>VLOOKUP(F775,Const!$A$2:$B$23,2,FALSE)</f>
        <v>2</v>
      </c>
      <c r="I775">
        <f>IFERROR(VLOOKUP($J775,'Planned QA'!$D$4:$V$1390,5+H775,FALSE),0)</f>
        <v>0</v>
      </c>
      <c r="J775" t="str">
        <f t="shared" si="12"/>
        <v>PR-0013: Time Off - Planned</v>
      </c>
    </row>
    <row r="776" spans="1:10" x14ac:dyDescent="0.25">
      <c r="A776" t="s">
        <v>83</v>
      </c>
      <c r="B776" t="s">
        <v>584</v>
      </c>
      <c r="C776" t="s">
        <v>56</v>
      </c>
      <c r="D776" t="s">
        <v>35</v>
      </c>
      <c r="E776" t="s">
        <v>84</v>
      </c>
      <c r="F776" t="s">
        <v>535</v>
      </c>
      <c r="G776">
        <v>8</v>
      </c>
      <c r="H776">
        <f>VLOOKUP(F776,Const!$A$2:$B$23,2,FALSE)</f>
        <v>3</v>
      </c>
      <c r="I776">
        <f>IFERROR(VLOOKUP($J776,'Planned QA'!$D$4:$V$1390,5+H776,FALSE),0)</f>
        <v>0</v>
      </c>
      <c r="J776" t="str">
        <f t="shared" si="12"/>
        <v>AD-0001: Time</v>
      </c>
    </row>
    <row r="777" spans="1:10" x14ac:dyDescent="0.25">
      <c r="A777" t="s">
        <v>83</v>
      </c>
      <c r="B777" t="s">
        <v>6</v>
      </c>
      <c r="C777">
        <v>3</v>
      </c>
      <c r="D777" t="s">
        <v>9</v>
      </c>
      <c r="E777" t="s">
        <v>68</v>
      </c>
      <c r="F777" t="s">
        <v>535</v>
      </c>
      <c r="G777">
        <v>3</v>
      </c>
      <c r="H777">
        <f>VLOOKUP(F777,Const!$A$2:$B$23,2,FALSE)</f>
        <v>3</v>
      </c>
      <c r="I777">
        <f>IFERROR(VLOOKUP($J777,'Planned QA'!$D$4:$V$1390,5+H777,FALSE),0)</f>
        <v>8</v>
      </c>
      <c r="J777" t="str">
        <f t="shared" si="12"/>
        <v>APWORKS 2024.2 - PHASE 3: Ability to assign Employees to Roles by Media type and by Client</v>
      </c>
    </row>
    <row r="778" spans="1:10" x14ac:dyDescent="0.25">
      <c r="A778" t="s">
        <v>83</v>
      </c>
      <c r="B778" t="s">
        <v>6</v>
      </c>
      <c r="C778">
        <v>3</v>
      </c>
      <c r="D778" t="s">
        <v>9</v>
      </c>
      <c r="E778" t="s">
        <v>20</v>
      </c>
      <c r="F778" t="s">
        <v>535</v>
      </c>
      <c r="G778">
        <v>33</v>
      </c>
      <c r="H778">
        <f>VLOOKUP(F778,Const!$A$2:$B$23,2,FALSE)</f>
        <v>3</v>
      </c>
      <c r="J778" t="str">
        <f t="shared" si="12"/>
        <v>APWORKS 2024.2 - PHASE 3: Ability to assign Employees to Roles by Media type and by Client</v>
      </c>
    </row>
    <row r="779" spans="1:10" x14ac:dyDescent="0.25">
      <c r="A779" t="s">
        <v>83</v>
      </c>
      <c r="B779" t="s">
        <v>6</v>
      </c>
      <c r="C779">
        <v>2</v>
      </c>
      <c r="D779" t="s">
        <v>69</v>
      </c>
      <c r="E779" t="s">
        <v>68</v>
      </c>
      <c r="F779" t="s">
        <v>535</v>
      </c>
      <c r="G779">
        <v>2</v>
      </c>
      <c r="H779">
        <f>VLOOKUP(F779,Const!$A$2:$B$23,2,FALSE)</f>
        <v>3</v>
      </c>
      <c r="J779" t="str">
        <f t="shared" si="12"/>
        <v>APWORKS 2024.2 - PHASE 3: Add Media Type/Service type/Roles</v>
      </c>
    </row>
    <row r="780" spans="1:10" x14ac:dyDescent="0.25">
      <c r="A780" t="s">
        <v>83</v>
      </c>
      <c r="B780" t="s">
        <v>6</v>
      </c>
      <c r="C780">
        <v>2</v>
      </c>
      <c r="D780" t="s">
        <v>69</v>
      </c>
      <c r="E780" t="s">
        <v>20</v>
      </c>
      <c r="F780" t="s">
        <v>535</v>
      </c>
      <c r="G780">
        <v>44</v>
      </c>
      <c r="H780">
        <f>VLOOKUP(F780,Const!$A$2:$B$23,2,FALSE)</f>
        <v>3</v>
      </c>
      <c r="I780">
        <f>IFERROR(VLOOKUP($J780,'Planned QA'!$D$4:$V$1390,5+H780,FALSE),0)</f>
        <v>0</v>
      </c>
      <c r="J780" t="str">
        <f t="shared" si="12"/>
        <v>APWORKS 2024.2 - PHASE 3: Add Media Type/Service type/Roles</v>
      </c>
    </row>
    <row r="781" spans="1:10" x14ac:dyDescent="0.25">
      <c r="A781" t="s">
        <v>83</v>
      </c>
      <c r="B781" t="s">
        <v>6</v>
      </c>
      <c r="C781">
        <v>28</v>
      </c>
      <c r="D781" t="s">
        <v>22</v>
      </c>
      <c r="E781" t="s">
        <v>20</v>
      </c>
      <c r="F781" t="s">
        <v>535</v>
      </c>
      <c r="G781">
        <v>4</v>
      </c>
      <c r="H781">
        <f>VLOOKUP(F781,Const!$A$2:$B$23,2,FALSE)</f>
        <v>3</v>
      </c>
      <c r="J781" t="str">
        <f t="shared" si="12"/>
        <v>APWORKS 2024.2 - PHASE 3: Customer Information: Select Client on Vendor Invoice</v>
      </c>
    </row>
    <row r="782" spans="1:10" x14ac:dyDescent="0.25">
      <c r="A782" t="s">
        <v>83</v>
      </c>
      <c r="B782" t="s">
        <v>6</v>
      </c>
      <c r="C782">
        <v>21</v>
      </c>
      <c r="D782" t="s">
        <v>21</v>
      </c>
      <c r="E782" t="s">
        <v>57</v>
      </c>
      <c r="F782" t="s">
        <v>535</v>
      </c>
      <c r="G782">
        <v>1</v>
      </c>
      <c r="H782">
        <f>VLOOKUP(F782,Const!$A$2:$B$23,2,FALSE)</f>
        <v>3</v>
      </c>
      <c r="I782">
        <f>IFERROR(VLOOKUP($J782,'Planned QA'!$D$4:$V$1390,5+H782,FALSE),0)</f>
        <v>0</v>
      </c>
      <c r="J782" t="str">
        <f t="shared" si="12"/>
        <v>APWORKS 2024.2 - PHASE 3: Switch Company on Invoice</v>
      </c>
    </row>
    <row r="783" spans="1:10" x14ac:dyDescent="0.25">
      <c r="A783" t="s">
        <v>83</v>
      </c>
      <c r="B783" t="s">
        <v>6</v>
      </c>
      <c r="C783">
        <v>31</v>
      </c>
      <c r="D783" t="s">
        <v>41</v>
      </c>
      <c r="E783" t="s">
        <v>20</v>
      </c>
      <c r="F783" t="s">
        <v>535</v>
      </c>
      <c r="G783">
        <v>29</v>
      </c>
      <c r="H783">
        <f>VLOOKUP(F783,Const!$A$2:$B$23,2,FALSE)</f>
        <v>3</v>
      </c>
      <c r="I783">
        <f>IFERROR(VLOOKUP($J783,'Planned BugFix'!$D$4:$V$1390,5+H783,FALSE),0)</f>
        <v>0</v>
      </c>
      <c r="J783" t="str">
        <f t="shared" si="12"/>
        <v>APWORKS 2024.2 - PHASE 3: Vendor/stations/sites associated to multiple pay to.</v>
      </c>
    </row>
    <row r="784" spans="1:10" x14ac:dyDescent="0.25">
      <c r="A784" t="s">
        <v>83</v>
      </c>
      <c r="B784" t="s">
        <v>582</v>
      </c>
      <c r="C784" t="s">
        <v>23</v>
      </c>
      <c r="D784" t="s">
        <v>24</v>
      </c>
      <c r="E784" t="s">
        <v>38</v>
      </c>
      <c r="F784" t="s">
        <v>535</v>
      </c>
      <c r="G784">
        <v>11</v>
      </c>
      <c r="H784">
        <f>VLOOKUP(F784,Const!$A$2:$B$23,2,FALSE)</f>
        <v>3</v>
      </c>
      <c r="I784">
        <f>IFERROR(VLOOKUP($J784,'Planned QA'!$D$4:$V$1390,5+H784,FALSE),0)</f>
        <v>0</v>
      </c>
      <c r="J784" t="str">
        <f t="shared" si="12"/>
        <v>APWORKS PHASE2: Cient UAT Upgrade</v>
      </c>
    </row>
    <row r="785" spans="1:10" x14ac:dyDescent="0.25">
      <c r="A785" t="s">
        <v>83</v>
      </c>
      <c r="B785" t="s">
        <v>582</v>
      </c>
      <c r="C785" t="s">
        <v>23</v>
      </c>
      <c r="D785" t="s">
        <v>24</v>
      </c>
      <c r="E785" t="s">
        <v>20</v>
      </c>
      <c r="F785" t="s">
        <v>535</v>
      </c>
      <c r="G785">
        <v>8</v>
      </c>
      <c r="H785">
        <f>VLOOKUP(F785,Const!$A$2:$B$23,2,FALSE)</f>
        <v>3</v>
      </c>
      <c r="I785">
        <f>IFERROR(VLOOKUP($J785,'Planned QA'!$D$4:$V$1390,5+H785,FALSE),0)</f>
        <v>0</v>
      </c>
      <c r="J785" t="str">
        <f t="shared" si="12"/>
        <v>APWORKS PHASE2: Cient UAT Upgrade</v>
      </c>
    </row>
    <row r="786" spans="1:10" x14ac:dyDescent="0.25">
      <c r="A786" t="s">
        <v>83</v>
      </c>
      <c r="B786" t="s">
        <v>582</v>
      </c>
      <c r="C786" t="s">
        <v>38</v>
      </c>
      <c r="D786" t="s">
        <v>38</v>
      </c>
      <c r="E786" t="s">
        <v>20</v>
      </c>
      <c r="F786" t="s">
        <v>535</v>
      </c>
      <c r="G786">
        <v>13</v>
      </c>
      <c r="H786">
        <f>VLOOKUP(F786,Const!$A$2:$B$23,2,FALSE)</f>
        <v>3</v>
      </c>
      <c r="I786">
        <f>IFERROR(VLOOKUP($J786,'Planned QA'!$D$4:$V$1390,5+H786,FALSE),0)</f>
        <v>0</v>
      </c>
      <c r="J786" t="str">
        <f t="shared" si="12"/>
        <v>APWORKS PHASE2: Client Items</v>
      </c>
    </row>
    <row r="787" spans="1:10" x14ac:dyDescent="0.25">
      <c r="A787" t="s">
        <v>83</v>
      </c>
      <c r="B787" t="s">
        <v>582</v>
      </c>
      <c r="C787" t="s">
        <v>29</v>
      </c>
      <c r="D787" t="s">
        <v>46</v>
      </c>
      <c r="E787" t="s">
        <v>14</v>
      </c>
      <c r="F787" t="s">
        <v>535</v>
      </c>
      <c r="G787">
        <v>4</v>
      </c>
      <c r="H787">
        <f>VLOOKUP(F787,Const!$A$2:$B$23,2,FALSE)</f>
        <v>3</v>
      </c>
      <c r="I787">
        <f>IFERROR(VLOOKUP($J787,'Planned QA'!$D$4:$V$1390,5+H787,FALSE),0)</f>
        <v>0</v>
      </c>
      <c r="J787" t="str">
        <f t="shared" si="12"/>
        <v>APWORKS PHASE2: Internal Meetings</v>
      </c>
    </row>
    <row r="788" spans="1:10" x14ac:dyDescent="0.25">
      <c r="A788" t="s">
        <v>83</v>
      </c>
      <c r="B788" t="s">
        <v>582</v>
      </c>
      <c r="C788" t="s">
        <v>85</v>
      </c>
      <c r="D788" t="s">
        <v>86</v>
      </c>
      <c r="E788" t="s">
        <v>20</v>
      </c>
      <c r="F788" t="s">
        <v>535</v>
      </c>
      <c r="G788">
        <v>9</v>
      </c>
      <c r="H788">
        <f>VLOOKUP(F788,Const!$A$2:$B$23,2,FALSE)</f>
        <v>3</v>
      </c>
      <c r="J788" t="str">
        <f t="shared" si="12"/>
        <v>APWORKS PHASE2: QA Environment Upgrade</v>
      </c>
    </row>
    <row r="789" spans="1:10" x14ac:dyDescent="0.25">
      <c r="A789" t="s">
        <v>83</v>
      </c>
      <c r="B789" t="s">
        <v>582</v>
      </c>
      <c r="C789" t="s">
        <v>71</v>
      </c>
      <c r="D789" t="s">
        <v>72</v>
      </c>
      <c r="E789" t="s">
        <v>20</v>
      </c>
      <c r="F789" t="s">
        <v>535</v>
      </c>
      <c r="G789">
        <v>8</v>
      </c>
      <c r="H789">
        <f>VLOOKUP(F789,Const!$A$2:$B$23,2,FALSE)</f>
        <v>3</v>
      </c>
      <c r="J789" t="str">
        <f t="shared" si="12"/>
        <v>APWORKS PHASE2: Regular testing and QA new project/assignment/task</v>
      </c>
    </row>
    <row r="790" spans="1:10" x14ac:dyDescent="0.25">
      <c r="A790" t="s">
        <v>83</v>
      </c>
      <c r="B790" t="s">
        <v>581</v>
      </c>
      <c r="C790" t="s">
        <v>32</v>
      </c>
      <c r="D790" t="s">
        <v>33</v>
      </c>
      <c r="E790" t="s">
        <v>84</v>
      </c>
      <c r="F790" t="s">
        <v>535</v>
      </c>
      <c r="G790">
        <v>8</v>
      </c>
      <c r="H790">
        <f>VLOOKUP(F790,Const!$A$2:$B$23,2,FALSE)</f>
        <v>3</v>
      </c>
      <c r="J790" t="str">
        <f t="shared" si="12"/>
        <v>PR-0013: Time Off - Un Planned</v>
      </c>
    </row>
    <row r="791" spans="1:10" x14ac:dyDescent="0.25">
      <c r="A791" t="s">
        <v>83</v>
      </c>
      <c r="B791" t="s">
        <v>579</v>
      </c>
      <c r="C791" t="s">
        <v>71</v>
      </c>
      <c r="D791" t="s">
        <v>72</v>
      </c>
      <c r="E791" t="s">
        <v>8</v>
      </c>
      <c r="F791" t="s">
        <v>536</v>
      </c>
      <c r="G791">
        <v>8</v>
      </c>
      <c r="H791">
        <f>VLOOKUP(F791,Const!$A$2:$B$23,2,FALSE)</f>
        <v>4</v>
      </c>
      <c r="J791" t="str">
        <f t="shared" si="12"/>
        <v>AP WORKFLOW: Regular testing and QA new project/assignment/task</v>
      </c>
    </row>
    <row r="792" spans="1:10" x14ac:dyDescent="0.25">
      <c r="A792" t="s">
        <v>83</v>
      </c>
      <c r="B792" t="s">
        <v>6</v>
      </c>
      <c r="C792">
        <v>3</v>
      </c>
      <c r="D792" t="s">
        <v>9</v>
      </c>
      <c r="E792" t="s">
        <v>20</v>
      </c>
      <c r="F792" t="s">
        <v>536</v>
      </c>
      <c r="G792">
        <v>4</v>
      </c>
      <c r="H792">
        <f>VLOOKUP(F792,Const!$A$2:$B$23,2,FALSE)</f>
        <v>4</v>
      </c>
      <c r="I792">
        <f>IFERROR(VLOOKUP($J792,'Planned QA'!$D$4:$V$1390,5+H792,FALSE),0)</f>
        <v>0</v>
      </c>
      <c r="J792" t="str">
        <f t="shared" si="12"/>
        <v>APWORKS 2024.2 - PHASE 3: Ability to assign Employees to Roles by Media type and by Client</v>
      </c>
    </row>
    <row r="793" spans="1:10" x14ac:dyDescent="0.25">
      <c r="A793" t="s">
        <v>83</v>
      </c>
      <c r="B793" t="s">
        <v>6</v>
      </c>
      <c r="C793">
        <v>2</v>
      </c>
      <c r="D793" t="s">
        <v>69</v>
      </c>
      <c r="E793" t="s">
        <v>20</v>
      </c>
      <c r="F793" t="s">
        <v>536</v>
      </c>
      <c r="G793">
        <v>4</v>
      </c>
      <c r="H793">
        <f>VLOOKUP(F793,Const!$A$2:$B$23,2,FALSE)</f>
        <v>4</v>
      </c>
      <c r="J793" t="str">
        <f t="shared" si="12"/>
        <v>APWORKS 2024.2 - PHASE 3: Add Media Type/Service type/Roles</v>
      </c>
    </row>
    <row r="794" spans="1:10" x14ac:dyDescent="0.25">
      <c r="A794" t="s">
        <v>83</v>
      </c>
      <c r="B794" t="s">
        <v>6</v>
      </c>
      <c r="C794">
        <v>100</v>
      </c>
      <c r="D794" t="s">
        <v>53</v>
      </c>
      <c r="E794" t="s">
        <v>20</v>
      </c>
      <c r="F794" t="s">
        <v>536</v>
      </c>
      <c r="G794">
        <v>2</v>
      </c>
      <c r="H794">
        <f>VLOOKUP(F794,Const!$A$2:$B$23,2,FALSE)</f>
        <v>4</v>
      </c>
      <c r="J794" t="str">
        <f t="shared" si="12"/>
        <v>APWORKS 2024.2 - PHASE 3: Apply discount based on Payment terms settings</v>
      </c>
    </row>
    <row r="795" spans="1:10" x14ac:dyDescent="0.25">
      <c r="A795" t="s">
        <v>83</v>
      </c>
      <c r="B795" t="s">
        <v>6</v>
      </c>
      <c r="C795">
        <v>28</v>
      </c>
      <c r="D795" t="s">
        <v>22</v>
      </c>
      <c r="E795" t="s">
        <v>20</v>
      </c>
      <c r="F795" t="s">
        <v>536</v>
      </c>
      <c r="G795">
        <v>6</v>
      </c>
      <c r="H795">
        <f>VLOOKUP(F795,Const!$A$2:$B$23,2,FALSE)</f>
        <v>4</v>
      </c>
      <c r="J795" t="str">
        <f t="shared" si="12"/>
        <v>APWORKS 2024.2 - PHASE 3: Customer Information: Select Client on Vendor Invoice</v>
      </c>
    </row>
    <row r="796" spans="1:10" x14ac:dyDescent="0.25">
      <c r="A796" t="s">
        <v>83</v>
      </c>
      <c r="B796" t="s">
        <v>6</v>
      </c>
      <c r="C796">
        <v>102</v>
      </c>
      <c r="D796" t="s">
        <v>118</v>
      </c>
      <c r="E796" t="s">
        <v>8</v>
      </c>
      <c r="F796" t="s">
        <v>536</v>
      </c>
      <c r="G796">
        <v>2</v>
      </c>
      <c r="H796">
        <f>VLOOKUP(F796,Const!$A$2:$B$23,2,FALSE)</f>
        <v>4</v>
      </c>
      <c r="J796" t="str">
        <f t="shared" si="12"/>
        <v>APWORKS 2024.2 - PHASE 3: Invoice Editing: Make the tax editable</v>
      </c>
    </row>
    <row r="797" spans="1:10" x14ac:dyDescent="0.25">
      <c r="A797" t="s">
        <v>83</v>
      </c>
      <c r="B797" t="s">
        <v>6</v>
      </c>
      <c r="C797">
        <v>101</v>
      </c>
      <c r="D797" t="s">
        <v>119</v>
      </c>
      <c r="E797" t="s">
        <v>20</v>
      </c>
      <c r="F797" t="s">
        <v>536</v>
      </c>
      <c r="G797">
        <v>1</v>
      </c>
      <c r="H797">
        <f>VLOOKUP(F797,Const!$A$2:$B$23,2,FALSE)</f>
        <v>4</v>
      </c>
      <c r="I797">
        <f>IFERROR(VLOOKUP($J797,'Planned QA'!$D$4:$V$1390,5+H797,FALSE),0)</f>
        <v>0</v>
      </c>
      <c r="J797" t="str">
        <f t="shared" si="12"/>
        <v>APWORKS 2024.2 - PHASE 3: Remove Site column from vendor lookup</v>
      </c>
    </row>
    <row r="798" spans="1:10" x14ac:dyDescent="0.25">
      <c r="A798" t="s">
        <v>83</v>
      </c>
      <c r="B798" t="s">
        <v>6</v>
      </c>
      <c r="C798">
        <v>31</v>
      </c>
      <c r="D798" t="s">
        <v>41</v>
      </c>
      <c r="E798" t="s">
        <v>20</v>
      </c>
      <c r="F798" t="s">
        <v>536</v>
      </c>
      <c r="G798">
        <v>2</v>
      </c>
      <c r="H798">
        <f>VLOOKUP(F798,Const!$A$2:$B$23,2,FALSE)</f>
        <v>4</v>
      </c>
      <c r="J798" t="str">
        <f t="shared" si="12"/>
        <v>APWORKS 2024.2 - PHASE 3: Vendor/stations/sites associated to multiple pay to.</v>
      </c>
    </row>
    <row r="799" spans="1:10" x14ac:dyDescent="0.25">
      <c r="A799" t="s">
        <v>83</v>
      </c>
      <c r="B799" t="s">
        <v>129</v>
      </c>
      <c r="C799">
        <v>10</v>
      </c>
      <c r="D799" t="s">
        <v>130</v>
      </c>
      <c r="E799" t="s">
        <v>8</v>
      </c>
      <c r="F799" t="s">
        <v>536</v>
      </c>
      <c r="G799">
        <v>4</v>
      </c>
      <c r="H799">
        <f>VLOOKUP(F799,Const!$A$2:$B$23,2,FALSE)</f>
        <v>4</v>
      </c>
      <c r="I799">
        <f>IFERROR(VLOOKUP($J799,'Planned QA'!$D$4:$V$1390,5+H799,FALSE),0)</f>
        <v>0</v>
      </c>
      <c r="J799" t="str">
        <f t="shared" si="12"/>
        <v>APWORKS 2024.2 - PHASE 4: Approve upto last level and auto post.</v>
      </c>
    </row>
    <row r="800" spans="1:10" x14ac:dyDescent="0.25">
      <c r="A800" t="s">
        <v>83</v>
      </c>
      <c r="B800" t="s">
        <v>129</v>
      </c>
      <c r="C800">
        <v>10</v>
      </c>
      <c r="D800" t="s">
        <v>130</v>
      </c>
      <c r="E800" t="s">
        <v>20</v>
      </c>
      <c r="F800" t="s">
        <v>536</v>
      </c>
      <c r="G800">
        <v>6</v>
      </c>
      <c r="H800">
        <f>VLOOKUP(F800,Const!$A$2:$B$23,2,FALSE)</f>
        <v>4</v>
      </c>
      <c r="I800">
        <f>IFERROR(VLOOKUP($J800,'Planned QA'!$D$4:$V$1390,5+H800,FALSE),0)</f>
        <v>0</v>
      </c>
      <c r="J800" t="str">
        <f t="shared" si="12"/>
        <v>APWORKS 2024.2 - PHASE 4: Approve upto last level and auto post.</v>
      </c>
    </row>
    <row r="801" spans="1:10" x14ac:dyDescent="0.25">
      <c r="A801" t="s">
        <v>83</v>
      </c>
      <c r="B801" t="s">
        <v>129</v>
      </c>
      <c r="C801">
        <v>11</v>
      </c>
      <c r="D801" t="s">
        <v>150</v>
      </c>
      <c r="E801" t="s">
        <v>8</v>
      </c>
      <c r="F801" t="s">
        <v>536</v>
      </c>
      <c r="G801">
        <v>2</v>
      </c>
      <c r="H801">
        <f>VLOOKUP(F801,Const!$A$2:$B$23,2,FALSE)</f>
        <v>4</v>
      </c>
      <c r="I801">
        <f>IFERROR(VLOOKUP($J801,'Planned QA'!$D$4:$V$1390,5+H801,FALSE),0)</f>
        <v>0</v>
      </c>
      <c r="J801" t="str">
        <f t="shared" si="12"/>
        <v>APWORKS 2024.2 - PHASE 4: Currency Changes on Vendor Map</v>
      </c>
    </row>
    <row r="802" spans="1:10" x14ac:dyDescent="0.25">
      <c r="A802" t="s">
        <v>83</v>
      </c>
      <c r="B802" t="s">
        <v>129</v>
      </c>
      <c r="C802">
        <v>98</v>
      </c>
      <c r="D802" t="s">
        <v>151</v>
      </c>
      <c r="E802" t="s">
        <v>2</v>
      </c>
      <c r="F802" t="s">
        <v>536</v>
      </c>
      <c r="G802">
        <v>12</v>
      </c>
      <c r="H802">
        <f>VLOOKUP(F802,Const!$A$2:$B$23,2,FALSE)</f>
        <v>4</v>
      </c>
      <c r="I802">
        <f>IFERROR(VLOOKUP($J802,'Planned BugFix'!$D$4:$V$1390,5+H802,FALSE),0)</f>
        <v>0</v>
      </c>
      <c r="J802" t="str">
        <f t="shared" si="12"/>
        <v>APWORKS 2024.2 - PHASE 4: Integration Testing</v>
      </c>
    </row>
    <row r="803" spans="1:10" x14ac:dyDescent="0.25">
      <c r="A803" t="s">
        <v>83</v>
      </c>
      <c r="B803" t="s">
        <v>129</v>
      </c>
      <c r="C803">
        <v>100</v>
      </c>
      <c r="D803" t="s">
        <v>148</v>
      </c>
      <c r="E803" t="s">
        <v>20</v>
      </c>
      <c r="F803" t="s">
        <v>536</v>
      </c>
      <c r="G803">
        <v>3</v>
      </c>
      <c r="H803">
        <f>VLOOKUP(F803,Const!$A$2:$B$23,2,FALSE)</f>
        <v>4</v>
      </c>
      <c r="I803">
        <f>IFERROR(VLOOKUP($J803,'Planned QA'!$D$4:$V$1390,5+H803,FALSE),0)</f>
        <v>4</v>
      </c>
      <c r="J803" t="str">
        <f t="shared" si="12"/>
        <v>APWORKS 2024.2 - PHASE 4: Production: Auto populate lines based PO during scanning</v>
      </c>
    </row>
    <row r="804" spans="1:10" x14ac:dyDescent="0.25">
      <c r="A804" t="s">
        <v>83</v>
      </c>
      <c r="B804" t="s">
        <v>129</v>
      </c>
      <c r="C804">
        <v>12</v>
      </c>
      <c r="D804" t="s">
        <v>131</v>
      </c>
      <c r="E804" t="s">
        <v>20</v>
      </c>
      <c r="F804" t="s">
        <v>536</v>
      </c>
      <c r="G804">
        <v>1</v>
      </c>
      <c r="H804">
        <f>VLOOKUP(F804,Const!$A$2:$B$23,2,FALSE)</f>
        <v>4</v>
      </c>
      <c r="J804" t="str">
        <f t="shared" si="12"/>
        <v>APWORKS 2024.2 - PHASE 4: Stamp multiple approvers.</v>
      </c>
    </row>
    <row r="805" spans="1:10" x14ac:dyDescent="0.25">
      <c r="A805" t="s">
        <v>83</v>
      </c>
      <c r="B805" t="s">
        <v>582</v>
      </c>
      <c r="C805" t="s">
        <v>85</v>
      </c>
      <c r="D805" t="s">
        <v>86</v>
      </c>
      <c r="E805" t="s">
        <v>20</v>
      </c>
      <c r="F805" t="s">
        <v>536</v>
      </c>
      <c r="G805">
        <v>16</v>
      </c>
      <c r="H805">
        <f>VLOOKUP(F805,Const!$A$2:$B$23,2,FALSE)</f>
        <v>4</v>
      </c>
      <c r="I805">
        <f>IFERROR(VLOOKUP($J805,'Planned BugFix'!$D$4:$V$1390,5+H805,FALSE),0)</f>
        <v>0</v>
      </c>
      <c r="J805" t="str">
        <f t="shared" si="12"/>
        <v>APWORKS PHASE2: QA Environment Upgrade</v>
      </c>
    </row>
    <row r="806" spans="1:10" x14ac:dyDescent="0.25">
      <c r="A806" t="s">
        <v>83</v>
      </c>
      <c r="B806" t="s">
        <v>582</v>
      </c>
      <c r="C806" t="s">
        <v>71</v>
      </c>
      <c r="D806" t="s">
        <v>72</v>
      </c>
      <c r="E806" t="s">
        <v>20</v>
      </c>
      <c r="F806" t="s">
        <v>536</v>
      </c>
      <c r="G806">
        <v>7</v>
      </c>
      <c r="H806">
        <f>VLOOKUP(F806,Const!$A$2:$B$23,2,FALSE)</f>
        <v>4</v>
      </c>
      <c r="I806">
        <f>IFERROR(VLOOKUP($J806,'Planned BugFix'!$D$4:$V$1390,5+H806,FALSE),0)</f>
        <v>0</v>
      </c>
      <c r="J806" t="str">
        <f t="shared" si="12"/>
        <v>APWORKS PHASE2: Regular testing and QA new project/assignment/task</v>
      </c>
    </row>
    <row r="807" spans="1:10" x14ac:dyDescent="0.25">
      <c r="A807" t="s">
        <v>83</v>
      </c>
      <c r="B807" t="s">
        <v>582</v>
      </c>
      <c r="C807" t="s">
        <v>71</v>
      </c>
      <c r="D807" t="s">
        <v>72</v>
      </c>
      <c r="E807" t="s">
        <v>20</v>
      </c>
      <c r="F807" t="s">
        <v>536</v>
      </c>
      <c r="G807">
        <v>16</v>
      </c>
      <c r="H807">
        <f>VLOOKUP(F807,Const!$A$2:$B$23,2,FALSE)</f>
        <v>4</v>
      </c>
      <c r="J807" t="str">
        <f t="shared" si="12"/>
        <v>APWORKS PHASE2: Regular testing and QA new project/assignment/task</v>
      </c>
    </row>
    <row r="808" spans="1:10" x14ac:dyDescent="0.25">
      <c r="A808" t="s">
        <v>83</v>
      </c>
      <c r="B808" t="s">
        <v>581</v>
      </c>
      <c r="C808" t="s">
        <v>23</v>
      </c>
      <c r="D808" t="s">
        <v>24</v>
      </c>
      <c r="E808" t="s">
        <v>8</v>
      </c>
      <c r="F808" t="s">
        <v>536</v>
      </c>
      <c r="G808">
        <v>2</v>
      </c>
      <c r="H808">
        <f>VLOOKUP(F808,Const!$A$2:$B$23,2,FALSE)</f>
        <v>4</v>
      </c>
      <c r="J808" t="str">
        <f t="shared" si="12"/>
        <v>PR-0013: Cient UAT Upgrade</v>
      </c>
    </row>
    <row r="809" spans="1:10" x14ac:dyDescent="0.25">
      <c r="A809" t="s">
        <v>83</v>
      </c>
      <c r="B809" t="s">
        <v>581</v>
      </c>
      <c r="C809" t="s">
        <v>81</v>
      </c>
      <c r="D809" t="s">
        <v>82</v>
      </c>
      <c r="E809" t="s">
        <v>127</v>
      </c>
      <c r="F809" t="s">
        <v>536</v>
      </c>
      <c r="G809">
        <v>2</v>
      </c>
      <c r="H809">
        <f>VLOOKUP(F809,Const!$A$2:$B$23,2,FALSE)</f>
        <v>4</v>
      </c>
      <c r="J809" t="str">
        <f t="shared" si="12"/>
        <v>PR-0013: In-house Training</v>
      </c>
    </row>
    <row r="810" spans="1:10" x14ac:dyDescent="0.25">
      <c r="A810" t="s">
        <v>83</v>
      </c>
      <c r="B810" t="s">
        <v>581</v>
      </c>
      <c r="C810" t="s">
        <v>29</v>
      </c>
      <c r="D810" t="s">
        <v>46</v>
      </c>
      <c r="E810" t="s">
        <v>14</v>
      </c>
      <c r="F810" t="s">
        <v>536</v>
      </c>
      <c r="G810">
        <v>1</v>
      </c>
      <c r="H810">
        <f>VLOOKUP(F810,Const!$A$2:$B$23,2,FALSE)</f>
        <v>4</v>
      </c>
      <c r="J810" t="str">
        <f t="shared" si="12"/>
        <v>PR-0013: Internal Meetings</v>
      </c>
    </row>
    <row r="811" spans="1:10" x14ac:dyDescent="0.25">
      <c r="A811" t="s">
        <v>83</v>
      </c>
      <c r="B811" t="s">
        <v>581</v>
      </c>
      <c r="C811" t="s">
        <v>27</v>
      </c>
      <c r="D811" t="s">
        <v>28</v>
      </c>
      <c r="E811" t="s">
        <v>14</v>
      </c>
      <c r="F811" t="s">
        <v>536</v>
      </c>
      <c r="G811">
        <v>1</v>
      </c>
      <c r="H811">
        <f>VLOOKUP(F811,Const!$A$2:$B$23,2,FALSE)</f>
        <v>4</v>
      </c>
      <c r="J811" t="str">
        <f t="shared" si="12"/>
        <v>PR-0013: Meetings, mails, communication, TFS, Interviews</v>
      </c>
    </row>
    <row r="812" spans="1:10" x14ac:dyDescent="0.25">
      <c r="A812" t="s">
        <v>83</v>
      </c>
      <c r="B812" t="s">
        <v>581</v>
      </c>
      <c r="C812" t="s">
        <v>85</v>
      </c>
      <c r="D812" t="s">
        <v>86</v>
      </c>
      <c r="E812" t="s">
        <v>20</v>
      </c>
      <c r="F812" t="s">
        <v>536</v>
      </c>
      <c r="G812">
        <v>4</v>
      </c>
      <c r="H812">
        <f>VLOOKUP(F812,Const!$A$2:$B$23,2,FALSE)</f>
        <v>4</v>
      </c>
      <c r="J812" t="str">
        <f t="shared" si="12"/>
        <v>PR-0013: QA Environment Upgrade</v>
      </c>
    </row>
    <row r="813" spans="1:10" x14ac:dyDescent="0.25">
      <c r="A813" t="s">
        <v>83</v>
      </c>
      <c r="B813" t="s">
        <v>581</v>
      </c>
      <c r="C813" t="s">
        <v>105</v>
      </c>
      <c r="D813" t="s">
        <v>106</v>
      </c>
      <c r="E813" t="s">
        <v>84</v>
      </c>
      <c r="F813" t="s">
        <v>536</v>
      </c>
      <c r="G813">
        <v>32</v>
      </c>
      <c r="H813">
        <f>VLOOKUP(F813,Const!$A$2:$B$23,2,FALSE)</f>
        <v>4</v>
      </c>
      <c r="J813" t="str">
        <f t="shared" si="12"/>
        <v>PR-0013: Time Off - Planned</v>
      </c>
    </row>
    <row r="814" spans="1:10" x14ac:dyDescent="0.25">
      <c r="A814" t="s">
        <v>83</v>
      </c>
      <c r="B814" t="s">
        <v>581</v>
      </c>
      <c r="C814" t="s">
        <v>32</v>
      </c>
      <c r="D814" t="s">
        <v>33</v>
      </c>
      <c r="E814" t="s">
        <v>84</v>
      </c>
      <c r="F814" t="s">
        <v>536</v>
      </c>
      <c r="G814">
        <v>24</v>
      </c>
      <c r="H814">
        <f>VLOOKUP(F814,Const!$A$2:$B$23,2,FALSE)</f>
        <v>4</v>
      </c>
      <c r="J814" t="str">
        <f t="shared" si="12"/>
        <v>PR-0013: Time Off - Un Planned</v>
      </c>
    </row>
    <row r="815" spans="1:10" x14ac:dyDescent="0.25">
      <c r="A815" t="s">
        <v>83</v>
      </c>
      <c r="B815" t="s">
        <v>583</v>
      </c>
      <c r="C815">
        <v>2</v>
      </c>
      <c r="D815" t="s">
        <v>35</v>
      </c>
      <c r="E815" t="s">
        <v>38</v>
      </c>
      <c r="F815" t="s">
        <v>536</v>
      </c>
      <c r="G815">
        <v>8</v>
      </c>
      <c r="H815">
        <f>VLOOKUP(F815,Const!$A$2:$B$23,2,FALSE)</f>
        <v>4</v>
      </c>
      <c r="I815">
        <f>IFERROR(VLOOKUP($J815,'Planned BugFix'!$D$4:$V$1390,5+H815,FALSE),0)</f>
        <v>0</v>
      </c>
      <c r="J815" t="str">
        <f t="shared" si="12"/>
        <v>Support and Maintenance: Time</v>
      </c>
    </row>
    <row r="816" spans="1:10" x14ac:dyDescent="0.25">
      <c r="A816" t="s">
        <v>83</v>
      </c>
      <c r="B816" t="s">
        <v>129</v>
      </c>
      <c r="C816">
        <v>102</v>
      </c>
      <c r="D816" t="s">
        <v>149</v>
      </c>
      <c r="E816" t="s">
        <v>20</v>
      </c>
      <c r="F816" t="s">
        <v>537</v>
      </c>
      <c r="G816">
        <v>2</v>
      </c>
      <c r="H816">
        <f>VLOOKUP(F816,Const!$A$2:$B$23,2,FALSE)</f>
        <v>5</v>
      </c>
      <c r="I816">
        <f>IFERROR(VLOOKUP($J816,'Planned BugFix'!$D$4:$V$1390,5+H816,FALSE),0)</f>
        <v>0</v>
      </c>
      <c r="J816" t="str">
        <f t="shared" si="12"/>
        <v>APWORKS 2024.2 - PHASE 4: Apply variable name for Site in vendor mapping</v>
      </c>
    </row>
    <row r="817" spans="1:10" x14ac:dyDescent="0.25">
      <c r="A817" t="s">
        <v>83</v>
      </c>
      <c r="B817" t="s">
        <v>129</v>
      </c>
      <c r="C817">
        <v>1</v>
      </c>
      <c r="D817" t="s">
        <v>139</v>
      </c>
      <c r="E817" t="s">
        <v>20</v>
      </c>
      <c r="F817" t="s">
        <v>537</v>
      </c>
      <c r="G817">
        <v>8</v>
      </c>
      <c r="H817">
        <f>VLOOKUP(F817,Const!$A$2:$B$23,2,FALSE)</f>
        <v>5</v>
      </c>
      <c r="I817">
        <f>IFERROR(VLOOKUP($J817,'Planned BugFix'!$D$4:$V$1390,5+H817,FALSE),0)</f>
        <v>0</v>
      </c>
      <c r="J817" t="str">
        <f t="shared" si="12"/>
        <v>APWORKS 2024.2 - PHASE 4: Approval routing</v>
      </c>
    </row>
    <row r="818" spans="1:10" x14ac:dyDescent="0.25">
      <c r="A818" t="s">
        <v>83</v>
      </c>
      <c r="B818" t="s">
        <v>129</v>
      </c>
      <c r="C818">
        <v>10</v>
      </c>
      <c r="D818" t="s">
        <v>130</v>
      </c>
      <c r="E818" t="s">
        <v>20</v>
      </c>
      <c r="F818" t="s">
        <v>537</v>
      </c>
      <c r="G818">
        <v>8</v>
      </c>
      <c r="H818">
        <f>VLOOKUP(F818,Const!$A$2:$B$23,2,FALSE)</f>
        <v>5</v>
      </c>
      <c r="I818">
        <f>IFERROR(VLOOKUP($J818,'Planned BugFix'!$D$4:$V$1390,5+H818,FALSE),0)</f>
        <v>0</v>
      </c>
      <c r="J818" t="str">
        <f t="shared" si="12"/>
        <v>APWORKS 2024.2 - PHASE 4: Approve upto last level and auto post.</v>
      </c>
    </row>
    <row r="819" spans="1:10" x14ac:dyDescent="0.25">
      <c r="A819" t="s">
        <v>83</v>
      </c>
      <c r="B819" t="s">
        <v>129</v>
      </c>
      <c r="C819">
        <v>11</v>
      </c>
      <c r="D819" t="s">
        <v>150</v>
      </c>
      <c r="E819" t="s">
        <v>20</v>
      </c>
      <c r="F819" t="s">
        <v>537</v>
      </c>
      <c r="G819">
        <v>2</v>
      </c>
      <c r="H819">
        <f>VLOOKUP(F819,Const!$A$2:$B$23,2,FALSE)</f>
        <v>5</v>
      </c>
      <c r="I819">
        <f>IFERROR(VLOOKUP($J819,'Planned BugFix'!$D$4:$V$1390,5+H819,FALSE),0)</f>
        <v>0</v>
      </c>
      <c r="J819" t="str">
        <f t="shared" si="12"/>
        <v>APWORKS 2024.2 - PHASE 4: Currency Changes on Vendor Map</v>
      </c>
    </row>
    <row r="820" spans="1:10" x14ac:dyDescent="0.25">
      <c r="A820" t="s">
        <v>83</v>
      </c>
      <c r="B820" t="s">
        <v>129</v>
      </c>
      <c r="C820">
        <v>100</v>
      </c>
      <c r="D820" t="s">
        <v>148</v>
      </c>
      <c r="E820" t="s">
        <v>20</v>
      </c>
      <c r="F820" t="s">
        <v>537</v>
      </c>
      <c r="G820">
        <v>6</v>
      </c>
      <c r="H820">
        <f>VLOOKUP(F820,Const!$A$2:$B$23,2,FALSE)</f>
        <v>5</v>
      </c>
      <c r="I820">
        <f>IFERROR(VLOOKUP($J820,'Planned BugFix'!$D$4:$V$1390,5+H820,FALSE),0)</f>
        <v>0</v>
      </c>
      <c r="J820" t="str">
        <f t="shared" si="12"/>
        <v>APWORKS 2024.2 - PHASE 4: Production: Auto populate lines based PO during scanning</v>
      </c>
    </row>
    <row r="821" spans="1:10" x14ac:dyDescent="0.25">
      <c r="A821" t="s">
        <v>83</v>
      </c>
      <c r="B821" t="s">
        <v>129</v>
      </c>
      <c r="C821">
        <v>8</v>
      </c>
      <c r="D821" t="s">
        <v>134</v>
      </c>
      <c r="E821" t="s">
        <v>8</v>
      </c>
      <c r="F821" t="s">
        <v>537</v>
      </c>
      <c r="G821">
        <v>4</v>
      </c>
      <c r="H821">
        <f>VLOOKUP(F821,Const!$A$2:$B$23,2,FALSE)</f>
        <v>5</v>
      </c>
      <c r="I821">
        <f>IFERROR(VLOOKUP($J821,'Planned BugFix'!$D$4:$V$1390,5+H821,FALSE),0)</f>
        <v>0</v>
      </c>
      <c r="J821" t="str">
        <f t="shared" si="12"/>
        <v>APWORKS 2024.2 - PHASE 4: Production: Project should be available on summary as well.</v>
      </c>
    </row>
    <row r="822" spans="1:10" x14ac:dyDescent="0.25">
      <c r="A822" t="s">
        <v>83</v>
      </c>
      <c r="B822" t="s">
        <v>129</v>
      </c>
      <c r="C822">
        <v>101</v>
      </c>
      <c r="D822" t="s">
        <v>147</v>
      </c>
      <c r="E822" t="s">
        <v>2</v>
      </c>
      <c r="F822" t="s">
        <v>537</v>
      </c>
      <c r="G822">
        <v>4</v>
      </c>
      <c r="H822">
        <f>VLOOKUP(F822,Const!$A$2:$B$23,2,FALSE)</f>
        <v>5</v>
      </c>
      <c r="I822">
        <f>IFERROR(VLOOKUP($J822,'Planned BugFix'!$D$4:$V$1390,5+H822,FALSE),0)</f>
        <v>0</v>
      </c>
      <c r="J822" t="str">
        <f t="shared" si="12"/>
        <v>APWORKS 2024.2 - PHASE 4: Production: show keyvalue pairs for level2 mapping</v>
      </c>
    </row>
    <row r="823" spans="1:10" x14ac:dyDescent="0.25">
      <c r="A823" t="s">
        <v>83</v>
      </c>
      <c r="B823" t="s">
        <v>129</v>
      </c>
      <c r="C823">
        <v>0</v>
      </c>
      <c r="D823" t="s">
        <v>12</v>
      </c>
      <c r="E823" t="s">
        <v>8</v>
      </c>
      <c r="F823" t="s">
        <v>537</v>
      </c>
      <c r="G823">
        <v>24</v>
      </c>
      <c r="H823">
        <f>VLOOKUP(F823,Const!$A$2:$B$23,2,FALSE)</f>
        <v>5</v>
      </c>
      <c r="I823">
        <f>IFERROR(VLOOKUP($J823,'Planned BugFix'!$D$4:$V$1390,5+H823,FALSE),0)</f>
        <v>0</v>
      </c>
      <c r="J823" t="str">
        <f t="shared" si="12"/>
        <v>APWORKS 2024.2 - PHASE 4: Project Overhead</v>
      </c>
    </row>
    <row r="824" spans="1:10" x14ac:dyDescent="0.25">
      <c r="A824" t="s">
        <v>83</v>
      </c>
      <c r="B824" t="s">
        <v>586</v>
      </c>
      <c r="C824">
        <v>0</v>
      </c>
      <c r="D824" t="s">
        <v>12</v>
      </c>
      <c r="E824" t="s">
        <v>8</v>
      </c>
      <c r="F824" t="s">
        <v>537</v>
      </c>
      <c r="G824">
        <v>48</v>
      </c>
      <c r="H824">
        <f>VLOOKUP(F824,Const!$A$2:$B$23,2,FALSE)</f>
        <v>5</v>
      </c>
      <c r="I824">
        <f>IFERROR(VLOOKUP($J824,'Planned BugFix'!$D$4:$V$1390,5+H824,FALSE),0)</f>
        <v>0</v>
      </c>
      <c r="J824" t="str">
        <f t="shared" si="12"/>
        <v>APWORKS 2024.2 PHASE 5: Project Overhead</v>
      </c>
    </row>
    <row r="825" spans="1:10" x14ac:dyDescent="0.25">
      <c r="A825" t="s">
        <v>83</v>
      </c>
      <c r="B825" t="s">
        <v>581</v>
      </c>
      <c r="C825" t="s">
        <v>105</v>
      </c>
      <c r="D825" t="s">
        <v>106</v>
      </c>
      <c r="E825" t="s">
        <v>84</v>
      </c>
      <c r="F825" t="s">
        <v>537</v>
      </c>
      <c r="G825">
        <v>8</v>
      </c>
      <c r="H825">
        <f>VLOOKUP(F825,Const!$A$2:$B$23,2,FALSE)</f>
        <v>5</v>
      </c>
      <c r="I825">
        <f>IFERROR(VLOOKUP($J825,'Planned BugFix'!$D$4:$V$1390,5+H825,FALSE),0)</f>
        <v>0</v>
      </c>
      <c r="J825" t="str">
        <f t="shared" si="12"/>
        <v>PR-0013: Time Off - Planned</v>
      </c>
    </row>
    <row r="826" spans="1:10" x14ac:dyDescent="0.25">
      <c r="A826" t="s">
        <v>83</v>
      </c>
      <c r="B826" t="s">
        <v>581</v>
      </c>
      <c r="C826" t="s">
        <v>32</v>
      </c>
      <c r="D826" t="s">
        <v>33</v>
      </c>
      <c r="E826" t="s">
        <v>84</v>
      </c>
      <c r="F826" t="s">
        <v>537</v>
      </c>
      <c r="G826">
        <v>8</v>
      </c>
      <c r="H826">
        <f>VLOOKUP(F826,Const!$A$2:$B$23,2,FALSE)</f>
        <v>5</v>
      </c>
      <c r="I826">
        <f>IFERROR(VLOOKUP($J826,'Planned BugFix'!$D$4:$V$1390,5+H826,FALSE),0)</f>
        <v>0</v>
      </c>
      <c r="J826" t="str">
        <f t="shared" si="12"/>
        <v>PR-0013: Time Off - Un Planned</v>
      </c>
    </row>
    <row r="827" spans="1:10" x14ac:dyDescent="0.25">
      <c r="A827" t="s">
        <v>83</v>
      </c>
      <c r="B827" t="s">
        <v>583</v>
      </c>
      <c r="C827">
        <v>2</v>
      </c>
      <c r="D827" t="s">
        <v>35</v>
      </c>
      <c r="E827" t="s">
        <v>38</v>
      </c>
      <c r="F827" t="s">
        <v>537</v>
      </c>
      <c r="G827">
        <v>20</v>
      </c>
      <c r="H827">
        <f>VLOOKUP(F827,Const!$A$2:$B$23,2,FALSE)</f>
        <v>5</v>
      </c>
      <c r="I827">
        <f>IFERROR(VLOOKUP($J827,'Planned BugFix'!$D$4:$V$1390,5+H827,FALSE),0)</f>
        <v>0</v>
      </c>
      <c r="J827" t="str">
        <f t="shared" si="12"/>
        <v>Support and Maintenance: Time</v>
      </c>
    </row>
    <row r="828" spans="1:10" x14ac:dyDescent="0.25">
      <c r="A828" t="s">
        <v>87</v>
      </c>
      <c r="B828" t="s">
        <v>25</v>
      </c>
      <c r="C828">
        <v>5</v>
      </c>
      <c r="D828" t="s">
        <v>88</v>
      </c>
      <c r="E828" t="s">
        <v>18</v>
      </c>
      <c r="F828" t="s">
        <v>535</v>
      </c>
      <c r="G828">
        <v>16</v>
      </c>
      <c r="H828">
        <f>VLOOKUP(F828,Const!$A$2:$B$23,2,FALSE)</f>
        <v>3</v>
      </c>
      <c r="J828" t="str">
        <f t="shared" si="12"/>
        <v>NEXELUS 2024.1 SP2: eConnect shell change to service</v>
      </c>
    </row>
    <row r="829" spans="1:10" x14ac:dyDescent="0.25">
      <c r="A829" t="s">
        <v>87</v>
      </c>
      <c r="B829" t="s">
        <v>25</v>
      </c>
      <c r="C829">
        <v>5</v>
      </c>
      <c r="D829" t="s">
        <v>88</v>
      </c>
      <c r="E829" t="s">
        <v>89</v>
      </c>
      <c r="F829" t="s">
        <v>535</v>
      </c>
      <c r="G829">
        <v>16</v>
      </c>
      <c r="H829">
        <f>VLOOKUP(F829,Const!$A$2:$B$23,2,FALSE)</f>
        <v>3</v>
      </c>
      <c r="J829" t="str">
        <f t="shared" si="12"/>
        <v>NEXELUS 2024.1 SP2: eConnect shell change to service</v>
      </c>
    </row>
    <row r="830" spans="1:10" x14ac:dyDescent="0.25">
      <c r="A830" t="s">
        <v>87</v>
      </c>
      <c r="B830" t="s">
        <v>581</v>
      </c>
      <c r="C830" t="s">
        <v>81</v>
      </c>
      <c r="D830" t="s">
        <v>82</v>
      </c>
      <c r="E830" t="s">
        <v>90</v>
      </c>
      <c r="F830" t="s">
        <v>535</v>
      </c>
      <c r="G830">
        <v>40</v>
      </c>
      <c r="H830">
        <f>VLOOKUP(F830,Const!$A$2:$B$23,2,FALSE)</f>
        <v>3</v>
      </c>
      <c r="J830" t="str">
        <f t="shared" si="12"/>
        <v>PR-0013: In-house Training</v>
      </c>
    </row>
    <row r="831" spans="1:10" x14ac:dyDescent="0.25">
      <c r="A831" t="s">
        <v>87</v>
      </c>
      <c r="B831" t="s">
        <v>584</v>
      </c>
      <c r="C831">
        <v>1</v>
      </c>
      <c r="D831" t="s">
        <v>14</v>
      </c>
      <c r="E831" t="s">
        <v>14</v>
      </c>
      <c r="F831" t="s">
        <v>536</v>
      </c>
      <c r="G831">
        <v>0.75</v>
      </c>
      <c r="H831">
        <f>VLOOKUP(F831,Const!$A$2:$B$23,2,FALSE)</f>
        <v>4</v>
      </c>
      <c r="J831" t="str">
        <f t="shared" si="12"/>
        <v>AD-0001: Meetings</v>
      </c>
    </row>
    <row r="832" spans="1:10" x14ac:dyDescent="0.25">
      <c r="A832" t="s">
        <v>87</v>
      </c>
      <c r="B832" t="s">
        <v>584</v>
      </c>
      <c r="C832">
        <v>1</v>
      </c>
      <c r="D832" t="s">
        <v>14</v>
      </c>
      <c r="E832" t="s">
        <v>14</v>
      </c>
      <c r="F832" t="s">
        <v>536</v>
      </c>
      <c r="G832">
        <v>0.3</v>
      </c>
      <c r="H832">
        <f>VLOOKUP(F832,Const!$A$2:$B$23,2,FALSE)</f>
        <v>4</v>
      </c>
      <c r="J832" t="str">
        <f t="shared" si="12"/>
        <v>AD-0001: Meetings</v>
      </c>
    </row>
    <row r="833" spans="1:10" x14ac:dyDescent="0.25">
      <c r="A833" t="s">
        <v>87</v>
      </c>
      <c r="B833" t="s">
        <v>584</v>
      </c>
      <c r="C833">
        <v>1</v>
      </c>
      <c r="D833" t="s">
        <v>14</v>
      </c>
      <c r="E833" t="s">
        <v>127</v>
      </c>
      <c r="F833" t="s">
        <v>536</v>
      </c>
      <c r="G833">
        <v>2.2999999999999998</v>
      </c>
      <c r="H833">
        <f>VLOOKUP(F833,Const!$A$2:$B$23,2,FALSE)</f>
        <v>4</v>
      </c>
      <c r="I833">
        <f>IFERROR(VLOOKUP($J833,'Planned BugFix'!$D$4:$V$1390,5+H833,FALSE),0)</f>
        <v>0</v>
      </c>
      <c r="J833" t="str">
        <f t="shared" si="12"/>
        <v>AD-0001: Meetings</v>
      </c>
    </row>
    <row r="834" spans="1:10" x14ac:dyDescent="0.25">
      <c r="A834" t="s">
        <v>87</v>
      </c>
      <c r="B834" t="s">
        <v>584</v>
      </c>
      <c r="C834" t="s">
        <v>65</v>
      </c>
      <c r="D834" t="s">
        <v>66</v>
      </c>
      <c r="E834" t="s">
        <v>64</v>
      </c>
      <c r="F834" t="s">
        <v>536</v>
      </c>
      <c r="G834">
        <v>1</v>
      </c>
      <c r="H834">
        <f>VLOOKUP(F834,Const!$A$2:$B$23,2,FALSE)</f>
        <v>4</v>
      </c>
      <c r="I834">
        <f>IFERROR(VLOOKUP($J834,'Planned BugFix'!$D$4:$V$1390,5+H834,FALSE),0)</f>
        <v>0</v>
      </c>
      <c r="J834" t="str">
        <f t="shared" si="12"/>
        <v>AD-0001: Taxes and Bank Related</v>
      </c>
    </row>
    <row r="835" spans="1:10" x14ac:dyDescent="0.25">
      <c r="A835" t="s">
        <v>87</v>
      </c>
      <c r="B835" t="s">
        <v>584</v>
      </c>
      <c r="C835" t="s">
        <v>56</v>
      </c>
      <c r="D835" t="s">
        <v>35</v>
      </c>
      <c r="E835" t="s">
        <v>92</v>
      </c>
      <c r="F835" t="s">
        <v>536</v>
      </c>
      <c r="G835">
        <v>3.3</v>
      </c>
      <c r="H835">
        <f>VLOOKUP(F835,Const!$A$2:$B$23,2,FALSE)</f>
        <v>4</v>
      </c>
      <c r="J835" t="str">
        <f t="shared" ref="J835:J898" si="13">CONCATENATE(TRIM(B835),": ",D835)</f>
        <v>AD-0001: Time</v>
      </c>
    </row>
    <row r="836" spans="1:10" x14ac:dyDescent="0.25">
      <c r="A836" t="s">
        <v>87</v>
      </c>
      <c r="B836" t="s">
        <v>584</v>
      </c>
      <c r="C836" t="s">
        <v>56</v>
      </c>
      <c r="D836" t="s">
        <v>35</v>
      </c>
      <c r="E836" t="s">
        <v>89</v>
      </c>
      <c r="F836" t="s">
        <v>536</v>
      </c>
      <c r="G836">
        <v>2.6</v>
      </c>
      <c r="H836">
        <f>VLOOKUP(F836,Const!$A$2:$B$23,2,FALSE)</f>
        <v>4</v>
      </c>
      <c r="J836" t="str">
        <f t="shared" si="13"/>
        <v>AD-0001: Time</v>
      </c>
    </row>
    <row r="837" spans="1:10" x14ac:dyDescent="0.25">
      <c r="A837" t="s">
        <v>87</v>
      </c>
      <c r="B837" t="s">
        <v>579</v>
      </c>
      <c r="C837" t="s">
        <v>81</v>
      </c>
      <c r="D837" t="s">
        <v>82</v>
      </c>
      <c r="E837" t="s">
        <v>8</v>
      </c>
      <c r="F837" t="s">
        <v>536</v>
      </c>
      <c r="G837">
        <v>1</v>
      </c>
      <c r="H837">
        <f>VLOOKUP(F837,Const!$A$2:$B$23,2,FALSE)</f>
        <v>4</v>
      </c>
      <c r="J837" t="str">
        <f t="shared" si="13"/>
        <v>AP WORKFLOW: In-house Training</v>
      </c>
    </row>
    <row r="838" spans="1:10" x14ac:dyDescent="0.25">
      <c r="A838" t="s">
        <v>87</v>
      </c>
      <c r="B838" t="s">
        <v>25</v>
      </c>
      <c r="C838">
        <v>7</v>
      </c>
      <c r="D838" t="s">
        <v>125</v>
      </c>
      <c r="E838" t="s">
        <v>18</v>
      </c>
      <c r="F838" t="s">
        <v>536</v>
      </c>
      <c r="G838">
        <v>10.3</v>
      </c>
      <c r="H838">
        <f>VLOOKUP(F838,Const!$A$2:$B$23,2,FALSE)</f>
        <v>4</v>
      </c>
      <c r="J838" t="str">
        <f t="shared" si="13"/>
        <v>NEXELUS 2024.1 SP2: Billing by Media Type</v>
      </c>
    </row>
    <row r="839" spans="1:10" x14ac:dyDescent="0.25">
      <c r="A839" t="s">
        <v>87</v>
      </c>
      <c r="B839" t="s">
        <v>25</v>
      </c>
      <c r="C839">
        <v>7</v>
      </c>
      <c r="D839" t="s">
        <v>125</v>
      </c>
      <c r="E839" t="s">
        <v>89</v>
      </c>
      <c r="F839" t="s">
        <v>536</v>
      </c>
      <c r="G839">
        <v>2.2999999999999998</v>
      </c>
      <c r="H839">
        <f>VLOOKUP(F839,Const!$A$2:$B$23,2,FALSE)</f>
        <v>4</v>
      </c>
      <c r="J839" t="str">
        <f t="shared" si="13"/>
        <v>NEXELUS 2024.1 SP2: Billing by Media Type</v>
      </c>
    </row>
    <row r="840" spans="1:10" x14ac:dyDescent="0.25">
      <c r="A840" t="s">
        <v>87</v>
      </c>
      <c r="B840" t="s">
        <v>25</v>
      </c>
      <c r="C840">
        <v>7</v>
      </c>
      <c r="D840" t="s">
        <v>125</v>
      </c>
      <c r="E840" t="s">
        <v>20</v>
      </c>
      <c r="F840" t="s">
        <v>536</v>
      </c>
      <c r="G840">
        <v>1</v>
      </c>
      <c r="H840">
        <f>VLOOKUP(F840,Const!$A$2:$B$23,2,FALSE)</f>
        <v>4</v>
      </c>
      <c r="J840" t="str">
        <f t="shared" si="13"/>
        <v>NEXELUS 2024.1 SP2: Billing by Media Type</v>
      </c>
    </row>
    <row r="841" spans="1:10" x14ac:dyDescent="0.25">
      <c r="A841" t="s">
        <v>87</v>
      </c>
      <c r="B841" t="s">
        <v>25</v>
      </c>
      <c r="C841">
        <v>1</v>
      </c>
      <c r="D841" t="s">
        <v>121</v>
      </c>
      <c r="E841" t="s">
        <v>18</v>
      </c>
      <c r="F841" t="s">
        <v>536</v>
      </c>
      <c r="G841">
        <v>5</v>
      </c>
      <c r="H841">
        <f>VLOOKUP(F841,Const!$A$2:$B$23,2,FALSE)</f>
        <v>4</v>
      </c>
      <c r="J841" t="str">
        <f t="shared" si="13"/>
        <v>NEXELUS 2024.1 SP2: Client Profile: Media &gt; Flag to make the vendor inactive</v>
      </c>
    </row>
    <row r="842" spans="1:10" x14ac:dyDescent="0.25">
      <c r="A842" t="s">
        <v>87</v>
      </c>
      <c r="B842" t="s">
        <v>25</v>
      </c>
      <c r="C842">
        <v>1</v>
      </c>
      <c r="D842" t="s">
        <v>121</v>
      </c>
      <c r="E842" t="s">
        <v>89</v>
      </c>
      <c r="F842" t="s">
        <v>536</v>
      </c>
      <c r="G842">
        <v>3.6</v>
      </c>
      <c r="H842">
        <f>VLOOKUP(F842,Const!$A$2:$B$23,2,FALSE)</f>
        <v>4</v>
      </c>
      <c r="J842" t="str">
        <f t="shared" si="13"/>
        <v>NEXELUS 2024.1 SP2: Client Profile: Media &gt; Flag to make the vendor inactive</v>
      </c>
    </row>
    <row r="843" spans="1:10" x14ac:dyDescent="0.25">
      <c r="A843" t="s">
        <v>87</v>
      </c>
      <c r="B843" t="s">
        <v>25</v>
      </c>
      <c r="C843">
        <v>5</v>
      </c>
      <c r="D843" t="s">
        <v>88</v>
      </c>
      <c r="E843" t="s">
        <v>18</v>
      </c>
      <c r="F843" t="s">
        <v>536</v>
      </c>
      <c r="G843">
        <v>21.2</v>
      </c>
      <c r="H843">
        <f>VLOOKUP(F843,Const!$A$2:$B$23,2,FALSE)</f>
        <v>4</v>
      </c>
      <c r="J843" t="str">
        <f t="shared" si="13"/>
        <v>NEXELUS 2024.1 SP2: eConnect shell change to service</v>
      </c>
    </row>
    <row r="844" spans="1:10" x14ac:dyDescent="0.25">
      <c r="A844" t="s">
        <v>87</v>
      </c>
      <c r="B844" t="s">
        <v>25</v>
      </c>
      <c r="C844">
        <v>5</v>
      </c>
      <c r="D844" t="s">
        <v>88</v>
      </c>
      <c r="E844" t="s">
        <v>14</v>
      </c>
      <c r="F844" t="s">
        <v>536</v>
      </c>
      <c r="G844">
        <v>1</v>
      </c>
      <c r="H844">
        <f>VLOOKUP(F844,Const!$A$2:$B$23,2,FALSE)</f>
        <v>4</v>
      </c>
      <c r="J844" t="str">
        <f t="shared" si="13"/>
        <v>NEXELUS 2024.1 SP2: eConnect shell change to service</v>
      </c>
    </row>
    <row r="845" spans="1:10" x14ac:dyDescent="0.25">
      <c r="A845" t="s">
        <v>87</v>
      </c>
      <c r="B845" t="s">
        <v>25</v>
      </c>
      <c r="C845">
        <v>5</v>
      </c>
      <c r="D845" t="s">
        <v>88</v>
      </c>
      <c r="E845" t="s">
        <v>89</v>
      </c>
      <c r="F845" t="s">
        <v>536</v>
      </c>
      <c r="G845">
        <v>8</v>
      </c>
      <c r="H845">
        <f>VLOOKUP(F845,Const!$A$2:$B$23,2,FALSE)</f>
        <v>4</v>
      </c>
      <c r="J845" t="str">
        <f t="shared" si="13"/>
        <v>NEXELUS 2024.1 SP2: eConnect shell change to service</v>
      </c>
    </row>
    <row r="846" spans="1:10" x14ac:dyDescent="0.25">
      <c r="A846" t="s">
        <v>87</v>
      </c>
      <c r="B846" t="s">
        <v>25</v>
      </c>
      <c r="C846">
        <v>5</v>
      </c>
      <c r="D846" t="s">
        <v>88</v>
      </c>
      <c r="E846" t="s">
        <v>20</v>
      </c>
      <c r="F846" t="s">
        <v>536</v>
      </c>
      <c r="G846">
        <v>5.3</v>
      </c>
      <c r="H846">
        <f>VLOOKUP(F846,Const!$A$2:$B$23,2,FALSE)</f>
        <v>4</v>
      </c>
      <c r="J846" t="str">
        <f t="shared" si="13"/>
        <v>NEXELUS 2024.1 SP2: eConnect shell change to service</v>
      </c>
    </row>
    <row r="847" spans="1:10" x14ac:dyDescent="0.25">
      <c r="A847" t="s">
        <v>87</v>
      </c>
      <c r="B847" t="s">
        <v>25</v>
      </c>
      <c r="C847">
        <v>3</v>
      </c>
      <c r="D847" t="s">
        <v>26</v>
      </c>
      <c r="E847" t="s">
        <v>18</v>
      </c>
      <c r="F847" t="s">
        <v>536</v>
      </c>
      <c r="G847">
        <v>26.6</v>
      </c>
      <c r="H847">
        <f>VLOOKUP(F847,Const!$A$2:$B$23,2,FALSE)</f>
        <v>4</v>
      </c>
      <c r="J847" t="str">
        <f t="shared" si="13"/>
        <v>NEXELUS 2024.1 SP2: Generate Client Schedule Lines based on media type</v>
      </c>
    </row>
    <row r="848" spans="1:10" x14ac:dyDescent="0.25">
      <c r="A848" t="s">
        <v>87</v>
      </c>
      <c r="B848" t="s">
        <v>25</v>
      </c>
      <c r="C848">
        <v>3</v>
      </c>
      <c r="D848" t="s">
        <v>26</v>
      </c>
      <c r="E848" t="s">
        <v>14</v>
      </c>
      <c r="F848" t="s">
        <v>536</v>
      </c>
      <c r="G848">
        <v>3.5</v>
      </c>
      <c r="H848">
        <f>VLOOKUP(F848,Const!$A$2:$B$23,2,FALSE)</f>
        <v>4</v>
      </c>
      <c r="J848" t="str">
        <f t="shared" si="13"/>
        <v>NEXELUS 2024.1 SP2: Generate Client Schedule Lines based on media type</v>
      </c>
    </row>
    <row r="849" spans="1:10" x14ac:dyDescent="0.25">
      <c r="A849" t="s">
        <v>87</v>
      </c>
      <c r="B849" t="s">
        <v>25</v>
      </c>
      <c r="C849">
        <v>3</v>
      </c>
      <c r="D849" t="s">
        <v>26</v>
      </c>
      <c r="E849" t="s">
        <v>89</v>
      </c>
      <c r="F849" t="s">
        <v>536</v>
      </c>
      <c r="G849">
        <v>23.6</v>
      </c>
      <c r="H849">
        <f>VLOOKUP(F849,Const!$A$2:$B$23,2,FALSE)</f>
        <v>4</v>
      </c>
      <c r="J849" t="str">
        <f t="shared" si="13"/>
        <v>NEXELUS 2024.1 SP2: Generate Client Schedule Lines based on media type</v>
      </c>
    </row>
    <row r="850" spans="1:10" x14ac:dyDescent="0.25">
      <c r="A850" t="s">
        <v>87</v>
      </c>
      <c r="B850" t="s">
        <v>25</v>
      </c>
      <c r="C850">
        <v>3</v>
      </c>
      <c r="D850" t="s">
        <v>26</v>
      </c>
      <c r="E850" t="s">
        <v>20</v>
      </c>
      <c r="F850" t="s">
        <v>536</v>
      </c>
      <c r="G850">
        <v>4.75</v>
      </c>
      <c r="H850">
        <f>VLOOKUP(F850,Const!$A$2:$B$23,2,FALSE)</f>
        <v>4</v>
      </c>
      <c r="J850" t="str">
        <f t="shared" si="13"/>
        <v>NEXELUS 2024.1 SP2: Generate Client Schedule Lines based on media type</v>
      </c>
    </row>
    <row r="851" spans="1:10" x14ac:dyDescent="0.25">
      <c r="A851" t="s">
        <v>87</v>
      </c>
      <c r="B851" t="s">
        <v>580</v>
      </c>
      <c r="C851" t="s">
        <v>81</v>
      </c>
      <c r="D851" t="s">
        <v>82</v>
      </c>
      <c r="E851" t="s">
        <v>14</v>
      </c>
      <c r="F851" t="s">
        <v>536</v>
      </c>
      <c r="G851">
        <v>3</v>
      </c>
      <c r="H851">
        <f>VLOOKUP(F851,Const!$A$2:$B$23,2,FALSE)</f>
        <v>4</v>
      </c>
      <c r="J851" t="str">
        <f t="shared" si="13"/>
        <v>NEXELUS 2024.2: In-house Training</v>
      </c>
    </row>
    <row r="852" spans="1:10" x14ac:dyDescent="0.25">
      <c r="A852" t="s">
        <v>87</v>
      </c>
      <c r="B852" t="s">
        <v>581</v>
      </c>
      <c r="C852" t="s">
        <v>81</v>
      </c>
      <c r="D852" t="s">
        <v>82</v>
      </c>
      <c r="E852" t="s">
        <v>90</v>
      </c>
      <c r="F852" t="s">
        <v>536</v>
      </c>
      <c r="G852">
        <v>24</v>
      </c>
      <c r="H852">
        <f>VLOOKUP(F852,Const!$A$2:$B$23,2,FALSE)</f>
        <v>4</v>
      </c>
      <c r="J852" t="str">
        <f t="shared" si="13"/>
        <v>PR-0013: In-house Training</v>
      </c>
    </row>
    <row r="853" spans="1:10" x14ac:dyDescent="0.25">
      <c r="A853" t="s">
        <v>87</v>
      </c>
      <c r="B853" t="s">
        <v>581</v>
      </c>
      <c r="C853" t="s">
        <v>32</v>
      </c>
      <c r="D853" t="s">
        <v>33</v>
      </c>
      <c r="E853" t="s">
        <v>84</v>
      </c>
      <c r="F853" t="s">
        <v>536</v>
      </c>
      <c r="G853">
        <v>8</v>
      </c>
      <c r="H853">
        <f>VLOOKUP(F853,Const!$A$2:$B$23,2,FALSE)</f>
        <v>4</v>
      </c>
      <c r="J853" t="str">
        <f t="shared" si="13"/>
        <v>PR-0013: Time Off - Un Planned</v>
      </c>
    </row>
    <row r="854" spans="1:10" x14ac:dyDescent="0.25">
      <c r="A854" t="s">
        <v>87</v>
      </c>
      <c r="B854" t="s">
        <v>584</v>
      </c>
      <c r="C854">
        <v>1</v>
      </c>
      <c r="D854" t="s">
        <v>14</v>
      </c>
      <c r="E854" t="s">
        <v>14</v>
      </c>
      <c r="F854" t="s">
        <v>537</v>
      </c>
      <c r="G854">
        <v>1.8</v>
      </c>
      <c r="H854">
        <f>VLOOKUP(F854,Const!$A$2:$B$23,2,FALSE)</f>
        <v>5</v>
      </c>
      <c r="J854" t="str">
        <f t="shared" si="13"/>
        <v>AD-0001: Meetings</v>
      </c>
    </row>
    <row r="855" spans="1:10" x14ac:dyDescent="0.25">
      <c r="A855" t="s">
        <v>87</v>
      </c>
      <c r="B855" t="s">
        <v>584</v>
      </c>
      <c r="C855">
        <v>1</v>
      </c>
      <c r="D855" t="s">
        <v>14</v>
      </c>
      <c r="E855" t="s">
        <v>127</v>
      </c>
      <c r="F855" t="s">
        <v>537</v>
      </c>
      <c r="G855">
        <v>3</v>
      </c>
      <c r="H855">
        <f>VLOOKUP(F855,Const!$A$2:$B$23,2,FALSE)</f>
        <v>5</v>
      </c>
      <c r="J855" t="str">
        <f t="shared" si="13"/>
        <v>AD-0001: Meetings</v>
      </c>
    </row>
    <row r="856" spans="1:10" x14ac:dyDescent="0.25">
      <c r="A856" t="s">
        <v>87</v>
      </c>
      <c r="B856" t="s">
        <v>25</v>
      </c>
      <c r="C856">
        <v>3</v>
      </c>
      <c r="D856" t="s">
        <v>26</v>
      </c>
      <c r="E856" t="s">
        <v>18</v>
      </c>
      <c r="F856" t="s">
        <v>537</v>
      </c>
      <c r="G856">
        <v>52.4</v>
      </c>
      <c r="H856">
        <f>VLOOKUP(F856,Const!$A$2:$B$23,2,FALSE)</f>
        <v>5</v>
      </c>
      <c r="J856" t="str">
        <f t="shared" si="13"/>
        <v>NEXELUS 2024.1 SP2: Generate Client Schedule Lines based on media type</v>
      </c>
    </row>
    <row r="857" spans="1:10" x14ac:dyDescent="0.25">
      <c r="A857" t="s">
        <v>87</v>
      </c>
      <c r="B857" t="s">
        <v>25</v>
      </c>
      <c r="C857">
        <v>3</v>
      </c>
      <c r="D857" t="s">
        <v>26</v>
      </c>
      <c r="E857" t="s">
        <v>20</v>
      </c>
      <c r="F857" t="s">
        <v>537</v>
      </c>
      <c r="G857">
        <v>18.8</v>
      </c>
      <c r="H857">
        <f>VLOOKUP(F857,Const!$A$2:$B$23,2,FALSE)</f>
        <v>5</v>
      </c>
      <c r="J857" t="str">
        <f t="shared" si="13"/>
        <v>NEXELUS 2024.1 SP2: Generate Client Schedule Lines based on media type</v>
      </c>
    </row>
    <row r="858" spans="1:10" x14ac:dyDescent="0.25">
      <c r="A858" t="s">
        <v>91</v>
      </c>
      <c r="B858" t="s">
        <v>584</v>
      </c>
      <c r="C858" t="s">
        <v>62</v>
      </c>
      <c r="D858" t="s">
        <v>63</v>
      </c>
      <c r="E858" t="s">
        <v>64</v>
      </c>
      <c r="F858" t="s">
        <v>533</v>
      </c>
      <c r="G858">
        <v>80</v>
      </c>
      <c r="H858">
        <f>VLOOKUP(F858,Const!$A$2:$B$23,2,FALSE)</f>
        <v>1</v>
      </c>
      <c r="J858" t="str">
        <f t="shared" si="13"/>
        <v>AD-0001: Network and infrastructure Support</v>
      </c>
    </row>
    <row r="859" spans="1:10" x14ac:dyDescent="0.25">
      <c r="A859" t="s">
        <v>91</v>
      </c>
      <c r="B859" t="s">
        <v>584</v>
      </c>
      <c r="C859" t="s">
        <v>62</v>
      </c>
      <c r="D859" t="s">
        <v>63</v>
      </c>
      <c r="E859" t="s">
        <v>591</v>
      </c>
      <c r="F859" t="s">
        <v>533</v>
      </c>
      <c r="G859">
        <v>96</v>
      </c>
      <c r="H859">
        <f>VLOOKUP(F859,Const!$A$2:$B$23,2,FALSE)</f>
        <v>1</v>
      </c>
      <c r="J859" t="str">
        <f t="shared" si="13"/>
        <v>AD-0001: Network and infrastructure Support</v>
      </c>
    </row>
    <row r="860" spans="1:10" x14ac:dyDescent="0.25">
      <c r="A860" t="s">
        <v>91</v>
      </c>
      <c r="B860" t="s">
        <v>584</v>
      </c>
      <c r="C860" t="s">
        <v>62</v>
      </c>
      <c r="D860" t="s">
        <v>63</v>
      </c>
      <c r="E860" t="s">
        <v>64</v>
      </c>
      <c r="F860" t="s">
        <v>534</v>
      </c>
      <c r="G860">
        <v>168</v>
      </c>
      <c r="H860">
        <f>VLOOKUP(F860,Const!$A$2:$B$23,2,FALSE)</f>
        <v>2</v>
      </c>
      <c r="J860" t="str">
        <f t="shared" si="13"/>
        <v>AD-0001: Network and infrastructure Support</v>
      </c>
    </row>
    <row r="861" spans="1:10" x14ac:dyDescent="0.25">
      <c r="A861" t="s">
        <v>91</v>
      </c>
      <c r="B861" t="s">
        <v>584</v>
      </c>
      <c r="C861" t="s">
        <v>62</v>
      </c>
      <c r="D861" t="s">
        <v>63</v>
      </c>
      <c r="E861" t="s">
        <v>64</v>
      </c>
      <c r="F861" t="s">
        <v>535</v>
      </c>
      <c r="G861">
        <v>72</v>
      </c>
      <c r="H861">
        <f>VLOOKUP(F861,Const!$A$2:$B$23,2,FALSE)</f>
        <v>3</v>
      </c>
      <c r="I861">
        <f>IFERROR(VLOOKUP($J861,'Planned Dev'!$D$4:$Z$694,5+$H861,FALSE),0)</f>
        <v>0</v>
      </c>
      <c r="J861" t="str">
        <f t="shared" si="13"/>
        <v>AD-0001: Network and infrastructure Support</v>
      </c>
    </row>
    <row r="862" spans="1:10" x14ac:dyDescent="0.25">
      <c r="A862" t="s">
        <v>91</v>
      </c>
      <c r="B862" t="s">
        <v>584</v>
      </c>
      <c r="C862" t="s">
        <v>62</v>
      </c>
      <c r="D862" t="s">
        <v>63</v>
      </c>
      <c r="E862" t="s">
        <v>92</v>
      </c>
      <c r="F862" t="s">
        <v>535</v>
      </c>
      <c r="G862">
        <v>72</v>
      </c>
      <c r="H862">
        <f>VLOOKUP(F862,Const!$A$2:$B$23,2,FALSE)</f>
        <v>3</v>
      </c>
      <c r="J862" t="str">
        <f t="shared" si="13"/>
        <v>AD-0001: Network and infrastructure Support</v>
      </c>
    </row>
    <row r="863" spans="1:10" x14ac:dyDescent="0.25">
      <c r="A863" t="s">
        <v>91</v>
      </c>
      <c r="B863" t="s">
        <v>584</v>
      </c>
      <c r="C863" t="s">
        <v>56</v>
      </c>
      <c r="D863" t="s">
        <v>35</v>
      </c>
      <c r="E863" t="s">
        <v>92</v>
      </c>
      <c r="F863" t="s">
        <v>535</v>
      </c>
      <c r="G863">
        <v>40</v>
      </c>
      <c r="H863">
        <f>VLOOKUP(F863,Const!$A$2:$B$23,2,FALSE)</f>
        <v>3</v>
      </c>
      <c r="J863" t="str">
        <f t="shared" si="13"/>
        <v>AD-0001: Time</v>
      </c>
    </row>
    <row r="864" spans="1:10" x14ac:dyDescent="0.25">
      <c r="A864" t="s">
        <v>91</v>
      </c>
      <c r="B864" t="s">
        <v>584</v>
      </c>
      <c r="C864" t="s">
        <v>62</v>
      </c>
      <c r="D864" t="s">
        <v>63</v>
      </c>
      <c r="E864" t="s">
        <v>64</v>
      </c>
      <c r="F864" t="s">
        <v>536</v>
      </c>
      <c r="G864">
        <v>160</v>
      </c>
      <c r="H864">
        <f>VLOOKUP(F864,Const!$A$2:$B$23,2,FALSE)</f>
        <v>4</v>
      </c>
      <c r="J864" t="str">
        <f t="shared" si="13"/>
        <v>AD-0001: Network and infrastructure Support</v>
      </c>
    </row>
    <row r="865" spans="1:10" x14ac:dyDescent="0.25">
      <c r="A865" t="s">
        <v>91</v>
      </c>
      <c r="B865" t="s">
        <v>584</v>
      </c>
      <c r="C865" t="s">
        <v>62</v>
      </c>
      <c r="D865" t="s">
        <v>63</v>
      </c>
      <c r="E865" t="s">
        <v>92</v>
      </c>
      <c r="F865" t="s">
        <v>536</v>
      </c>
      <c r="G865">
        <v>8</v>
      </c>
      <c r="H865">
        <f>VLOOKUP(F865,Const!$A$2:$B$23,2,FALSE)</f>
        <v>4</v>
      </c>
      <c r="J865" t="str">
        <f t="shared" si="13"/>
        <v>AD-0001: Network and infrastructure Support</v>
      </c>
    </row>
    <row r="866" spans="1:10" x14ac:dyDescent="0.25">
      <c r="A866" t="s">
        <v>91</v>
      </c>
      <c r="B866" t="s">
        <v>584</v>
      </c>
      <c r="C866" t="s">
        <v>62</v>
      </c>
      <c r="D866" t="s">
        <v>63</v>
      </c>
      <c r="E866" t="s">
        <v>64</v>
      </c>
      <c r="F866" t="s">
        <v>537</v>
      </c>
      <c r="G866">
        <v>144</v>
      </c>
      <c r="H866">
        <f>VLOOKUP(F866,Const!$A$2:$B$23,2,FALSE)</f>
        <v>5</v>
      </c>
      <c r="J866" t="str">
        <f t="shared" si="13"/>
        <v>AD-0001: Network and infrastructure Support</v>
      </c>
    </row>
    <row r="867" spans="1:10" x14ac:dyDescent="0.25">
      <c r="A867" t="s">
        <v>93</v>
      </c>
      <c r="B867" t="s">
        <v>584</v>
      </c>
      <c r="C867" t="s">
        <v>59</v>
      </c>
      <c r="D867" t="s">
        <v>60</v>
      </c>
      <c r="E867" t="s">
        <v>94</v>
      </c>
      <c r="F867" t="s">
        <v>533</v>
      </c>
      <c r="G867">
        <v>6</v>
      </c>
      <c r="H867">
        <f>VLOOKUP(F867,Const!$A$2:$B$23,2,FALSE)</f>
        <v>1</v>
      </c>
      <c r="J867" t="str">
        <f t="shared" si="13"/>
        <v>AD-0001: HR ad Admin Activities</v>
      </c>
    </row>
    <row r="868" spans="1:10" x14ac:dyDescent="0.25">
      <c r="A868" t="s">
        <v>93</v>
      </c>
      <c r="B868" t="s">
        <v>584</v>
      </c>
      <c r="C868" t="s">
        <v>62</v>
      </c>
      <c r="D868" t="s">
        <v>63</v>
      </c>
      <c r="E868" t="s">
        <v>64</v>
      </c>
      <c r="F868" t="s">
        <v>533</v>
      </c>
      <c r="G868">
        <v>1</v>
      </c>
      <c r="H868">
        <f>VLOOKUP(F868,Const!$A$2:$B$23,2,FALSE)</f>
        <v>1</v>
      </c>
      <c r="J868" t="str">
        <f t="shared" si="13"/>
        <v>AD-0001: Network and infrastructure Support</v>
      </c>
    </row>
    <row r="869" spans="1:10" x14ac:dyDescent="0.25">
      <c r="A869" t="s">
        <v>93</v>
      </c>
      <c r="B869" t="s">
        <v>584</v>
      </c>
      <c r="C869" t="s">
        <v>62</v>
      </c>
      <c r="D869" t="s">
        <v>63</v>
      </c>
      <c r="E869" t="s">
        <v>591</v>
      </c>
      <c r="F869" t="s">
        <v>533</v>
      </c>
      <c r="G869">
        <v>55</v>
      </c>
      <c r="H869">
        <f>VLOOKUP(F869,Const!$A$2:$B$23,2,FALSE)</f>
        <v>1</v>
      </c>
      <c r="J869" t="str">
        <f t="shared" si="13"/>
        <v>AD-0001: Network and infrastructure Support</v>
      </c>
    </row>
    <row r="870" spans="1:10" x14ac:dyDescent="0.25">
      <c r="A870" t="s">
        <v>93</v>
      </c>
      <c r="B870" t="s">
        <v>584</v>
      </c>
      <c r="C870" t="s">
        <v>56</v>
      </c>
      <c r="D870" t="s">
        <v>35</v>
      </c>
      <c r="E870" t="s">
        <v>64</v>
      </c>
      <c r="F870" t="s">
        <v>533</v>
      </c>
      <c r="G870">
        <v>1</v>
      </c>
      <c r="H870">
        <f>VLOOKUP(F870,Const!$A$2:$B$23,2,FALSE)</f>
        <v>1</v>
      </c>
      <c r="J870" t="str">
        <f t="shared" si="13"/>
        <v>AD-0001: Time</v>
      </c>
    </row>
    <row r="871" spans="1:10" x14ac:dyDescent="0.25">
      <c r="A871" t="s">
        <v>93</v>
      </c>
      <c r="B871" t="s">
        <v>584</v>
      </c>
      <c r="C871" t="s">
        <v>56</v>
      </c>
      <c r="D871" t="s">
        <v>35</v>
      </c>
      <c r="E871" t="s">
        <v>14</v>
      </c>
      <c r="F871" t="s">
        <v>533</v>
      </c>
      <c r="G871">
        <v>6</v>
      </c>
      <c r="H871">
        <f>VLOOKUP(F871,Const!$A$2:$B$23,2,FALSE)</f>
        <v>1</v>
      </c>
      <c r="J871" t="str">
        <f t="shared" si="13"/>
        <v>AD-0001: Time</v>
      </c>
    </row>
    <row r="872" spans="1:10" x14ac:dyDescent="0.25">
      <c r="A872" t="s">
        <v>93</v>
      </c>
      <c r="B872" t="s">
        <v>584</v>
      </c>
      <c r="C872" t="s">
        <v>56</v>
      </c>
      <c r="D872" t="s">
        <v>35</v>
      </c>
      <c r="E872" t="s">
        <v>591</v>
      </c>
      <c r="F872" t="s">
        <v>533</v>
      </c>
      <c r="G872">
        <v>34.5</v>
      </c>
      <c r="H872">
        <f>VLOOKUP(F872,Const!$A$2:$B$23,2,FALSE)</f>
        <v>1</v>
      </c>
      <c r="J872" t="str">
        <f t="shared" si="13"/>
        <v>AD-0001: Time</v>
      </c>
    </row>
    <row r="873" spans="1:10" x14ac:dyDescent="0.25">
      <c r="A873" t="s">
        <v>93</v>
      </c>
      <c r="B873" t="s">
        <v>579</v>
      </c>
      <c r="C873" t="s">
        <v>8</v>
      </c>
      <c r="D873" t="s">
        <v>73</v>
      </c>
      <c r="E873" t="s">
        <v>591</v>
      </c>
      <c r="F873" t="s">
        <v>533</v>
      </c>
      <c r="G873">
        <v>14</v>
      </c>
      <c r="H873">
        <f>VLOOKUP(F873,Const!$A$2:$B$23,2,FALSE)</f>
        <v>1</v>
      </c>
      <c r="J873" t="str">
        <f t="shared" si="13"/>
        <v>AP WORKFLOW: Analysis of the new project/assignment/task</v>
      </c>
    </row>
    <row r="874" spans="1:10" x14ac:dyDescent="0.25">
      <c r="A874" t="s">
        <v>93</v>
      </c>
      <c r="B874" t="s">
        <v>579</v>
      </c>
      <c r="C874" t="s">
        <v>38</v>
      </c>
      <c r="D874" t="s">
        <v>38</v>
      </c>
      <c r="E874" t="s">
        <v>591</v>
      </c>
      <c r="F874" t="s">
        <v>533</v>
      </c>
      <c r="G874">
        <v>2</v>
      </c>
      <c r="H874">
        <f>VLOOKUP(F874,Const!$A$2:$B$23,2,FALSE)</f>
        <v>1</v>
      </c>
      <c r="J874" t="str">
        <f t="shared" si="13"/>
        <v>AP WORKFLOW: Client Items</v>
      </c>
    </row>
    <row r="875" spans="1:10" x14ac:dyDescent="0.25">
      <c r="A875" t="s">
        <v>93</v>
      </c>
      <c r="B875" t="s">
        <v>579</v>
      </c>
      <c r="C875" t="s">
        <v>27</v>
      </c>
      <c r="D875" t="s">
        <v>28</v>
      </c>
      <c r="E875" t="s">
        <v>591</v>
      </c>
      <c r="F875" t="s">
        <v>533</v>
      </c>
      <c r="G875">
        <v>17</v>
      </c>
      <c r="H875">
        <f>VLOOKUP(F875,Const!$A$2:$B$23,2,FALSE)</f>
        <v>1</v>
      </c>
      <c r="J875" t="str">
        <f t="shared" si="13"/>
        <v>AP WORKFLOW: Meetings, mails, communication, TFS, Interviews</v>
      </c>
    </row>
    <row r="876" spans="1:10" x14ac:dyDescent="0.25">
      <c r="A876" t="s">
        <v>93</v>
      </c>
      <c r="B876" t="s">
        <v>6</v>
      </c>
      <c r="C876">
        <v>5</v>
      </c>
      <c r="D876" t="s">
        <v>12</v>
      </c>
      <c r="E876" t="s">
        <v>14</v>
      </c>
      <c r="F876" t="s">
        <v>533</v>
      </c>
      <c r="G876">
        <v>4</v>
      </c>
      <c r="H876">
        <f>VLOOKUP(F876,Const!$A$2:$B$23,2,FALSE)</f>
        <v>1</v>
      </c>
      <c r="J876" t="str">
        <f t="shared" si="13"/>
        <v>APWORKS 2024.2 - PHASE 3: Project Overhead</v>
      </c>
    </row>
    <row r="877" spans="1:10" x14ac:dyDescent="0.25">
      <c r="A877" t="s">
        <v>93</v>
      </c>
      <c r="B877" t="s">
        <v>6</v>
      </c>
      <c r="C877">
        <v>5</v>
      </c>
      <c r="D877" t="s">
        <v>12</v>
      </c>
      <c r="E877" t="s">
        <v>15</v>
      </c>
      <c r="F877" t="s">
        <v>533</v>
      </c>
      <c r="G877">
        <v>4</v>
      </c>
      <c r="H877">
        <f>VLOOKUP(F877,Const!$A$2:$B$23,2,FALSE)</f>
        <v>1</v>
      </c>
      <c r="J877" t="str">
        <f t="shared" si="13"/>
        <v>APWORKS 2024.2 - PHASE 3: Project Overhead</v>
      </c>
    </row>
    <row r="878" spans="1:10" x14ac:dyDescent="0.25">
      <c r="A878" t="s">
        <v>93</v>
      </c>
      <c r="B878" t="s">
        <v>580</v>
      </c>
      <c r="C878" t="s">
        <v>23</v>
      </c>
      <c r="D878" t="s">
        <v>24</v>
      </c>
      <c r="E878" t="s">
        <v>591</v>
      </c>
      <c r="F878" t="s">
        <v>533</v>
      </c>
      <c r="G878">
        <v>3</v>
      </c>
      <c r="H878">
        <f>VLOOKUP(F878,Const!$A$2:$B$23,2,FALSE)</f>
        <v>1</v>
      </c>
      <c r="J878" t="str">
        <f t="shared" si="13"/>
        <v>NEXELUS 2024.2: Cient UAT Upgrade</v>
      </c>
    </row>
    <row r="879" spans="1:10" x14ac:dyDescent="0.25">
      <c r="A879" t="s">
        <v>93</v>
      </c>
      <c r="B879" t="s">
        <v>580</v>
      </c>
      <c r="C879" t="s">
        <v>38</v>
      </c>
      <c r="D879" t="s">
        <v>38</v>
      </c>
      <c r="E879" t="s">
        <v>591</v>
      </c>
      <c r="F879" t="s">
        <v>533</v>
      </c>
      <c r="G879">
        <v>3</v>
      </c>
      <c r="H879">
        <f>VLOOKUP(F879,Const!$A$2:$B$23,2,FALSE)</f>
        <v>1</v>
      </c>
      <c r="J879" t="str">
        <f t="shared" si="13"/>
        <v>NEXELUS 2024.2: Client Items</v>
      </c>
    </row>
    <row r="880" spans="1:10" x14ac:dyDescent="0.25">
      <c r="A880" t="s">
        <v>93</v>
      </c>
      <c r="B880" t="s">
        <v>580</v>
      </c>
      <c r="C880" t="s">
        <v>27</v>
      </c>
      <c r="D880" t="s">
        <v>28</v>
      </c>
      <c r="E880" t="s">
        <v>591</v>
      </c>
      <c r="F880" t="s">
        <v>533</v>
      </c>
      <c r="G880">
        <v>8</v>
      </c>
      <c r="H880">
        <f>VLOOKUP(F880,Const!$A$2:$B$23,2,FALSE)</f>
        <v>1</v>
      </c>
      <c r="J880" t="str">
        <f t="shared" si="13"/>
        <v>NEXELUS 2024.2: Meetings, mails, communication, TFS, Interviews</v>
      </c>
    </row>
    <row r="881" spans="1:10" x14ac:dyDescent="0.25">
      <c r="A881" t="s">
        <v>93</v>
      </c>
      <c r="B881" t="s">
        <v>584</v>
      </c>
      <c r="C881" t="s">
        <v>59</v>
      </c>
      <c r="D881" t="s">
        <v>60</v>
      </c>
      <c r="E881" t="s">
        <v>64</v>
      </c>
      <c r="F881" t="s">
        <v>534</v>
      </c>
      <c r="G881">
        <v>6</v>
      </c>
      <c r="H881">
        <f>VLOOKUP(F881,Const!$A$2:$B$23,2,FALSE)</f>
        <v>2</v>
      </c>
      <c r="J881" t="str">
        <f t="shared" si="13"/>
        <v>AD-0001: HR ad Admin Activities</v>
      </c>
    </row>
    <row r="882" spans="1:10" x14ac:dyDescent="0.25">
      <c r="A882" t="s">
        <v>93</v>
      </c>
      <c r="B882" t="s">
        <v>584</v>
      </c>
      <c r="C882" t="s">
        <v>59</v>
      </c>
      <c r="D882" t="s">
        <v>60</v>
      </c>
      <c r="E882" t="s">
        <v>61</v>
      </c>
      <c r="F882" t="s">
        <v>534</v>
      </c>
      <c r="G882">
        <v>4</v>
      </c>
      <c r="H882">
        <f>VLOOKUP(F882,Const!$A$2:$B$23,2,FALSE)</f>
        <v>2</v>
      </c>
      <c r="J882" t="str">
        <f t="shared" si="13"/>
        <v>AD-0001: HR ad Admin Activities</v>
      </c>
    </row>
    <row r="883" spans="1:10" x14ac:dyDescent="0.25">
      <c r="A883" t="s">
        <v>93</v>
      </c>
      <c r="B883" t="s">
        <v>584</v>
      </c>
      <c r="C883" t="s">
        <v>59</v>
      </c>
      <c r="D883" t="s">
        <v>60</v>
      </c>
      <c r="E883" t="s">
        <v>94</v>
      </c>
      <c r="F883" t="s">
        <v>534</v>
      </c>
      <c r="G883">
        <v>9</v>
      </c>
      <c r="H883">
        <f>VLOOKUP(F883,Const!$A$2:$B$23,2,FALSE)</f>
        <v>2</v>
      </c>
      <c r="J883" t="str">
        <f t="shared" si="13"/>
        <v>AD-0001: HR ad Admin Activities</v>
      </c>
    </row>
    <row r="884" spans="1:10" x14ac:dyDescent="0.25">
      <c r="A884" t="s">
        <v>93</v>
      </c>
      <c r="B884" t="s">
        <v>584</v>
      </c>
      <c r="C884" t="s">
        <v>62</v>
      </c>
      <c r="D884" t="s">
        <v>63</v>
      </c>
      <c r="E884" t="s">
        <v>18</v>
      </c>
      <c r="F884" t="s">
        <v>534</v>
      </c>
      <c r="G884">
        <v>1</v>
      </c>
      <c r="H884">
        <f>VLOOKUP(F884,Const!$A$2:$B$23,2,FALSE)</f>
        <v>2</v>
      </c>
      <c r="J884" t="str">
        <f t="shared" si="13"/>
        <v>AD-0001: Network and infrastructure Support</v>
      </c>
    </row>
    <row r="885" spans="1:10" x14ac:dyDescent="0.25">
      <c r="A885" t="s">
        <v>93</v>
      </c>
      <c r="B885" t="s">
        <v>584</v>
      </c>
      <c r="C885" t="s">
        <v>56</v>
      </c>
      <c r="D885" t="s">
        <v>35</v>
      </c>
      <c r="E885" t="s">
        <v>13</v>
      </c>
      <c r="F885" t="s">
        <v>534</v>
      </c>
      <c r="G885">
        <v>4</v>
      </c>
      <c r="H885">
        <f>VLOOKUP(F885,Const!$A$2:$B$23,2,FALSE)</f>
        <v>2</v>
      </c>
      <c r="J885" t="str">
        <f t="shared" si="13"/>
        <v>AD-0001: Time</v>
      </c>
    </row>
    <row r="886" spans="1:10" x14ac:dyDescent="0.25">
      <c r="A886" t="s">
        <v>93</v>
      </c>
      <c r="B886" t="s">
        <v>584</v>
      </c>
      <c r="C886" t="s">
        <v>56</v>
      </c>
      <c r="D886" t="s">
        <v>35</v>
      </c>
      <c r="E886" t="s">
        <v>84</v>
      </c>
      <c r="F886" t="s">
        <v>534</v>
      </c>
      <c r="G886">
        <v>8</v>
      </c>
      <c r="H886">
        <f>VLOOKUP(F886,Const!$A$2:$B$23,2,FALSE)</f>
        <v>2</v>
      </c>
      <c r="J886" t="str">
        <f t="shared" si="13"/>
        <v>AD-0001: Time</v>
      </c>
    </row>
    <row r="887" spans="1:10" x14ac:dyDescent="0.25">
      <c r="A887" t="s">
        <v>93</v>
      </c>
      <c r="B887" t="s">
        <v>584</v>
      </c>
      <c r="C887" t="s">
        <v>56</v>
      </c>
      <c r="D887" t="s">
        <v>35</v>
      </c>
      <c r="E887" t="s">
        <v>14</v>
      </c>
      <c r="F887" t="s">
        <v>534</v>
      </c>
      <c r="G887">
        <v>24</v>
      </c>
      <c r="H887">
        <f>VLOOKUP(F887,Const!$A$2:$B$23,2,FALSE)</f>
        <v>2</v>
      </c>
      <c r="J887" t="str">
        <f t="shared" si="13"/>
        <v>AD-0001: Time</v>
      </c>
    </row>
    <row r="888" spans="1:10" x14ac:dyDescent="0.25">
      <c r="A888" t="s">
        <v>93</v>
      </c>
      <c r="B888" t="s">
        <v>584</v>
      </c>
      <c r="C888" t="s">
        <v>56</v>
      </c>
      <c r="D888" t="s">
        <v>35</v>
      </c>
      <c r="E888" t="s">
        <v>95</v>
      </c>
      <c r="F888" t="s">
        <v>534</v>
      </c>
      <c r="G888">
        <v>27</v>
      </c>
      <c r="H888">
        <f>VLOOKUP(F888,Const!$A$2:$B$23,2,FALSE)</f>
        <v>2</v>
      </c>
      <c r="J888" t="str">
        <f t="shared" si="13"/>
        <v>AD-0001: Time</v>
      </c>
    </row>
    <row r="889" spans="1:10" x14ac:dyDescent="0.25">
      <c r="A889" t="s">
        <v>93</v>
      </c>
      <c r="B889" t="s">
        <v>584</v>
      </c>
      <c r="C889" t="s">
        <v>56</v>
      </c>
      <c r="D889" t="s">
        <v>35</v>
      </c>
      <c r="E889" t="s">
        <v>96</v>
      </c>
      <c r="F889" t="s">
        <v>534</v>
      </c>
      <c r="G889">
        <v>58</v>
      </c>
      <c r="H889">
        <f>VLOOKUP(F889,Const!$A$2:$B$23,2,FALSE)</f>
        <v>2</v>
      </c>
      <c r="J889" t="str">
        <f t="shared" si="13"/>
        <v>AD-0001: Time</v>
      </c>
    </row>
    <row r="890" spans="1:10" x14ac:dyDescent="0.25">
      <c r="A890" t="s">
        <v>93</v>
      </c>
      <c r="B890" t="s">
        <v>581</v>
      </c>
      <c r="C890" t="s">
        <v>30</v>
      </c>
      <c r="D890" t="s">
        <v>31</v>
      </c>
      <c r="E890" t="s">
        <v>14</v>
      </c>
      <c r="F890" t="s">
        <v>534</v>
      </c>
      <c r="G890">
        <v>8</v>
      </c>
      <c r="H890">
        <f>VLOOKUP(F890,Const!$A$2:$B$23,2,FALSE)</f>
        <v>2</v>
      </c>
      <c r="J890" t="str">
        <f t="shared" si="13"/>
        <v>PR-0013: Session with US team</v>
      </c>
    </row>
    <row r="891" spans="1:10" x14ac:dyDescent="0.25">
      <c r="A891" t="s">
        <v>93</v>
      </c>
      <c r="B891" t="s">
        <v>581</v>
      </c>
      <c r="C891" t="s">
        <v>32</v>
      </c>
      <c r="D891" t="s">
        <v>33</v>
      </c>
      <c r="E891" t="s">
        <v>84</v>
      </c>
      <c r="F891" t="s">
        <v>534</v>
      </c>
      <c r="G891">
        <v>8</v>
      </c>
      <c r="H891">
        <f>VLOOKUP(F891,Const!$A$2:$B$23,2,FALSE)</f>
        <v>2</v>
      </c>
      <c r="J891" t="str">
        <f t="shared" si="13"/>
        <v>PR-0013: Time Off - Un Planned</v>
      </c>
    </row>
    <row r="892" spans="1:10" x14ac:dyDescent="0.25">
      <c r="A892" t="s">
        <v>93</v>
      </c>
      <c r="B892" t="s">
        <v>584</v>
      </c>
      <c r="C892" t="s">
        <v>59</v>
      </c>
      <c r="D892" t="s">
        <v>60</v>
      </c>
      <c r="E892" t="s">
        <v>94</v>
      </c>
      <c r="F892" t="s">
        <v>535</v>
      </c>
      <c r="G892">
        <v>10</v>
      </c>
      <c r="H892">
        <f>VLOOKUP(F892,Const!$A$2:$B$23,2,FALSE)</f>
        <v>3</v>
      </c>
      <c r="J892" t="str">
        <f t="shared" si="13"/>
        <v>AD-0001: HR ad Admin Activities</v>
      </c>
    </row>
    <row r="893" spans="1:10" x14ac:dyDescent="0.25">
      <c r="A893" t="s">
        <v>93</v>
      </c>
      <c r="B893" t="s">
        <v>584</v>
      </c>
      <c r="C893" t="s">
        <v>56</v>
      </c>
      <c r="D893" t="s">
        <v>35</v>
      </c>
      <c r="E893" t="s">
        <v>64</v>
      </c>
      <c r="F893" t="s">
        <v>535</v>
      </c>
      <c r="G893">
        <v>6</v>
      </c>
      <c r="H893">
        <f>VLOOKUP(F893,Const!$A$2:$B$23,2,FALSE)</f>
        <v>3</v>
      </c>
      <c r="J893" t="str">
        <f t="shared" si="13"/>
        <v>AD-0001: Time</v>
      </c>
    </row>
    <row r="894" spans="1:10" x14ac:dyDescent="0.25">
      <c r="A894" t="s">
        <v>93</v>
      </c>
      <c r="B894" t="s">
        <v>584</v>
      </c>
      <c r="C894" t="s">
        <v>56</v>
      </c>
      <c r="D894" t="s">
        <v>35</v>
      </c>
      <c r="E894" t="s">
        <v>84</v>
      </c>
      <c r="F894" t="s">
        <v>535</v>
      </c>
      <c r="G894">
        <v>3</v>
      </c>
      <c r="H894">
        <f>VLOOKUP(F894,Const!$A$2:$B$23,2,FALSE)</f>
        <v>3</v>
      </c>
      <c r="I894">
        <f>IFERROR(VLOOKUP($J894,'Planned BugFix'!$D$4:$V$1390,5+H894,FALSE),0)</f>
        <v>0</v>
      </c>
      <c r="J894" t="str">
        <f t="shared" si="13"/>
        <v>AD-0001: Time</v>
      </c>
    </row>
    <row r="895" spans="1:10" x14ac:dyDescent="0.25">
      <c r="A895" t="s">
        <v>93</v>
      </c>
      <c r="B895" t="s">
        <v>584</v>
      </c>
      <c r="C895" t="s">
        <v>56</v>
      </c>
      <c r="D895" t="s">
        <v>35</v>
      </c>
      <c r="E895" t="s">
        <v>84</v>
      </c>
      <c r="F895" t="s">
        <v>535</v>
      </c>
      <c r="G895">
        <v>10</v>
      </c>
      <c r="H895">
        <f>VLOOKUP(F895,Const!$A$2:$B$23,2,FALSE)</f>
        <v>3</v>
      </c>
      <c r="I895">
        <f>IFERROR(VLOOKUP($J895,'Planned BugFix'!$D$4:$V$1390,5+H895,FALSE),0)</f>
        <v>0</v>
      </c>
      <c r="J895" t="str">
        <f t="shared" si="13"/>
        <v>AD-0001: Time</v>
      </c>
    </row>
    <row r="896" spans="1:10" x14ac:dyDescent="0.25">
      <c r="A896" t="s">
        <v>93</v>
      </c>
      <c r="B896" t="s">
        <v>584</v>
      </c>
      <c r="C896" t="s">
        <v>56</v>
      </c>
      <c r="D896" t="s">
        <v>35</v>
      </c>
      <c r="E896" t="s">
        <v>14</v>
      </c>
      <c r="F896" t="s">
        <v>535</v>
      </c>
      <c r="G896">
        <v>26</v>
      </c>
      <c r="H896">
        <f>VLOOKUP(F896,Const!$A$2:$B$23,2,FALSE)</f>
        <v>3</v>
      </c>
      <c r="I896">
        <f>IFERROR(VLOOKUP($J896,'Planned BugFix'!$D$4:$V$1390,5+H896,FALSE),0)</f>
        <v>0</v>
      </c>
      <c r="J896" t="str">
        <f t="shared" si="13"/>
        <v>AD-0001: Time</v>
      </c>
    </row>
    <row r="897" spans="1:10" x14ac:dyDescent="0.25">
      <c r="A897" t="s">
        <v>93</v>
      </c>
      <c r="B897" t="s">
        <v>584</v>
      </c>
      <c r="C897" t="s">
        <v>56</v>
      </c>
      <c r="D897" t="s">
        <v>35</v>
      </c>
      <c r="E897" t="s">
        <v>95</v>
      </c>
      <c r="F897" t="s">
        <v>535</v>
      </c>
      <c r="G897">
        <v>45</v>
      </c>
      <c r="H897">
        <f>VLOOKUP(F897,Const!$A$2:$B$23,2,FALSE)</f>
        <v>3</v>
      </c>
      <c r="I897">
        <f>IFERROR(VLOOKUP($J897,'Planned BugFix'!$D$4:$V$1390,5+H897,FALSE),0)</f>
        <v>0</v>
      </c>
      <c r="J897" t="str">
        <f t="shared" si="13"/>
        <v>AD-0001: Time</v>
      </c>
    </row>
    <row r="898" spans="1:10" x14ac:dyDescent="0.25">
      <c r="A898" t="s">
        <v>93</v>
      </c>
      <c r="B898" t="s">
        <v>584</v>
      </c>
      <c r="C898" t="s">
        <v>56</v>
      </c>
      <c r="D898" t="s">
        <v>35</v>
      </c>
      <c r="E898" t="s">
        <v>96</v>
      </c>
      <c r="F898" t="s">
        <v>535</v>
      </c>
      <c r="G898">
        <v>34</v>
      </c>
      <c r="H898">
        <f>VLOOKUP(F898,Const!$A$2:$B$23,2,FALSE)</f>
        <v>3</v>
      </c>
      <c r="I898">
        <f>IFERROR(VLOOKUP($J898,'Planned BugFix'!$D$4:$V$1390,5+H898,FALSE),0)</f>
        <v>0</v>
      </c>
      <c r="J898" t="str">
        <f t="shared" si="13"/>
        <v>AD-0001: Time</v>
      </c>
    </row>
    <row r="899" spans="1:10" x14ac:dyDescent="0.25">
      <c r="A899" t="s">
        <v>93</v>
      </c>
      <c r="B899" t="s">
        <v>581</v>
      </c>
      <c r="C899" t="s">
        <v>30</v>
      </c>
      <c r="D899" t="s">
        <v>31</v>
      </c>
      <c r="E899" t="s">
        <v>14</v>
      </c>
      <c r="F899" t="s">
        <v>535</v>
      </c>
      <c r="G899">
        <v>17</v>
      </c>
      <c r="H899">
        <f>VLOOKUP(F899,Const!$A$2:$B$23,2,FALSE)</f>
        <v>3</v>
      </c>
      <c r="I899">
        <f>IFERROR(VLOOKUP($J899,'Planned BugFix'!$D$4:$V$1390,5+H899,FALSE),0)</f>
        <v>0</v>
      </c>
      <c r="J899" t="str">
        <f t="shared" ref="J899:J962" si="14">CONCATENATE(TRIM(B899),": ",D899)</f>
        <v>PR-0013: Session with US team</v>
      </c>
    </row>
    <row r="900" spans="1:10" x14ac:dyDescent="0.25">
      <c r="A900" t="s">
        <v>93</v>
      </c>
      <c r="B900" t="s">
        <v>583</v>
      </c>
      <c r="C900">
        <v>1</v>
      </c>
      <c r="D900" t="s">
        <v>35</v>
      </c>
      <c r="E900" t="s">
        <v>38</v>
      </c>
      <c r="F900" t="s">
        <v>535</v>
      </c>
      <c r="G900">
        <v>2</v>
      </c>
      <c r="H900">
        <f>VLOOKUP(F900,Const!$A$2:$B$23,2,FALSE)</f>
        <v>3</v>
      </c>
      <c r="I900">
        <f>IFERROR(VLOOKUP($J900,'Planned BugFix'!$D$4:$V$1390,5+H900,FALSE),0)</f>
        <v>0</v>
      </c>
      <c r="J900" t="str">
        <f t="shared" si="14"/>
        <v>Support and Maintenance: Time</v>
      </c>
    </row>
    <row r="901" spans="1:10" x14ac:dyDescent="0.25">
      <c r="A901" t="s">
        <v>93</v>
      </c>
      <c r="B901" t="s">
        <v>583</v>
      </c>
      <c r="C901">
        <v>1</v>
      </c>
      <c r="D901" t="s">
        <v>35</v>
      </c>
      <c r="E901" t="s">
        <v>38</v>
      </c>
      <c r="F901" t="s">
        <v>535</v>
      </c>
      <c r="G901">
        <v>8</v>
      </c>
      <c r="H901">
        <f>VLOOKUP(F901,Const!$A$2:$B$23,2,FALSE)</f>
        <v>3</v>
      </c>
      <c r="I901">
        <f>IFERROR(VLOOKUP($J901,'Planned BugFix'!$D$4:$V$1390,5+H901,FALSE),0)</f>
        <v>0</v>
      </c>
      <c r="J901" t="str">
        <f t="shared" si="14"/>
        <v>Support and Maintenance: Time</v>
      </c>
    </row>
    <row r="902" spans="1:10" x14ac:dyDescent="0.25">
      <c r="A902" t="s">
        <v>93</v>
      </c>
      <c r="B902" t="s">
        <v>584</v>
      </c>
      <c r="C902" t="s">
        <v>59</v>
      </c>
      <c r="D902" t="s">
        <v>60</v>
      </c>
      <c r="E902" t="s">
        <v>94</v>
      </c>
      <c r="F902" t="s">
        <v>536</v>
      </c>
      <c r="G902">
        <v>4</v>
      </c>
      <c r="H902">
        <f>VLOOKUP(F902,Const!$A$2:$B$23,2,FALSE)</f>
        <v>4</v>
      </c>
      <c r="I902">
        <f>IFERROR(VLOOKUP($J902,'Planned BugFix'!$D$4:$V$1390,5+H902,FALSE),0)</f>
        <v>0</v>
      </c>
      <c r="J902" t="str">
        <f t="shared" si="14"/>
        <v>AD-0001: HR ad Admin Activities</v>
      </c>
    </row>
    <row r="903" spans="1:10" x14ac:dyDescent="0.25">
      <c r="A903" t="s">
        <v>93</v>
      </c>
      <c r="B903" t="s">
        <v>584</v>
      </c>
      <c r="C903" t="s">
        <v>56</v>
      </c>
      <c r="D903" t="s">
        <v>35</v>
      </c>
      <c r="E903" t="s">
        <v>64</v>
      </c>
      <c r="F903" t="s">
        <v>536</v>
      </c>
      <c r="G903">
        <v>20</v>
      </c>
      <c r="H903">
        <f>VLOOKUP(F903,Const!$A$2:$B$23,2,FALSE)</f>
        <v>4</v>
      </c>
      <c r="I903">
        <f>IFERROR(VLOOKUP($J903,'Planned BugFix'!$D$4:$V$1390,5+H903,FALSE),0)</f>
        <v>0</v>
      </c>
      <c r="J903" t="str">
        <f t="shared" si="14"/>
        <v>AD-0001: Time</v>
      </c>
    </row>
    <row r="904" spans="1:10" x14ac:dyDescent="0.25">
      <c r="A904" t="s">
        <v>93</v>
      </c>
      <c r="B904" t="s">
        <v>584</v>
      </c>
      <c r="C904" t="s">
        <v>56</v>
      </c>
      <c r="D904" t="s">
        <v>35</v>
      </c>
      <c r="E904" t="s">
        <v>84</v>
      </c>
      <c r="F904" t="s">
        <v>536</v>
      </c>
      <c r="G904">
        <v>22</v>
      </c>
      <c r="H904">
        <f>VLOOKUP(F904,Const!$A$2:$B$23,2,FALSE)</f>
        <v>4</v>
      </c>
      <c r="I904">
        <f>IFERROR(VLOOKUP($J904,'Planned BugFix'!$D$4:$V$1390,5+H904,FALSE),0)</f>
        <v>0</v>
      </c>
      <c r="J904" t="str">
        <f t="shared" si="14"/>
        <v>AD-0001: Time</v>
      </c>
    </row>
    <row r="905" spans="1:10" x14ac:dyDescent="0.25">
      <c r="A905" t="s">
        <v>93</v>
      </c>
      <c r="B905" t="s">
        <v>584</v>
      </c>
      <c r="C905" t="s">
        <v>56</v>
      </c>
      <c r="D905" t="s">
        <v>35</v>
      </c>
      <c r="E905" t="s">
        <v>14</v>
      </c>
      <c r="F905" t="s">
        <v>536</v>
      </c>
      <c r="G905">
        <v>33</v>
      </c>
      <c r="H905">
        <f>VLOOKUP(F905,Const!$A$2:$B$23,2,FALSE)</f>
        <v>4</v>
      </c>
      <c r="I905">
        <f>IFERROR(VLOOKUP($J905,'Planned BugFix'!$D$4:$V$1390,5+H905,FALSE),0)</f>
        <v>0</v>
      </c>
      <c r="J905" t="str">
        <f t="shared" si="14"/>
        <v>AD-0001: Time</v>
      </c>
    </row>
    <row r="906" spans="1:10" x14ac:dyDescent="0.25">
      <c r="A906" t="s">
        <v>93</v>
      </c>
      <c r="B906" t="s">
        <v>584</v>
      </c>
      <c r="C906" t="s">
        <v>56</v>
      </c>
      <c r="D906" t="s">
        <v>35</v>
      </c>
      <c r="E906" t="s">
        <v>95</v>
      </c>
      <c r="F906" t="s">
        <v>536</v>
      </c>
      <c r="G906">
        <v>38</v>
      </c>
      <c r="H906">
        <f>VLOOKUP(F906,Const!$A$2:$B$23,2,FALSE)</f>
        <v>4</v>
      </c>
      <c r="I906">
        <f>IFERROR(VLOOKUP($J906,'Planned BugFix'!$D$4:$V$1390,5+H906,FALSE),0)</f>
        <v>0</v>
      </c>
      <c r="J906" t="str">
        <f t="shared" si="14"/>
        <v>AD-0001: Time</v>
      </c>
    </row>
    <row r="907" spans="1:10" x14ac:dyDescent="0.25">
      <c r="A907" t="s">
        <v>93</v>
      </c>
      <c r="B907" t="s">
        <v>584</v>
      </c>
      <c r="C907" t="s">
        <v>56</v>
      </c>
      <c r="D907" t="s">
        <v>35</v>
      </c>
      <c r="E907" t="s">
        <v>96</v>
      </c>
      <c r="F907" t="s">
        <v>536</v>
      </c>
      <c r="G907">
        <v>4</v>
      </c>
      <c r="H907">
        <f>VLOOKUP(F907,Const!$A$2:$B$23,2,FALSE)</f>
        <v>4</v>
      </c>
      <c r="I907">
        <f>IFERROR(VLOOKUP($J907,'Planned BugFix'!$D$4:$V$1390,5+H907,FALSE),0)</f>
        <v>0</v>
      </c>
      <c r="J907" t="str">
        <f t="shared" si="14"/>
        <v>AD-0001: Time</v>
      </c>
    </row>
    <row r="908" spans="1:10" x14ac:dyDescent="0.25">
      <c r="A908" t="s">
        <v>93</v>
      </c>
      <c r="B908" t="s">
        <v>129</v>
      </c>
      <c r="C908">
        <v>0</v>
      </c>
      <c r="D908" t="s">
        <v>12</v>
      </c>
      <c r="E908" t="s">
        <v>13</v>
      </c>
      <c r="F908" t="s">
        <v>536</v>
      </c>
      <c r="G908">
        <v>7</v>
      </c>
      <c r="H908">
        <f>VLOOKUP(F908,Const!$A$2:$B$23,2,FALSE)</f>
        <v>4</v>
      </c>
      <c r="I908">
        <f>IFERROR(VLOOKUP($J908,'Planned BugFix'!$D$4:$V$1390,5+H908,FALSE),0)</f>
        <v>0</v>
      </c>
      <c r="J908" t="str">
        <f t="shared" si="14"/>
        <v>APWORKS 2024.2 - PHASE 4: Project Overhead</v>
      </c>
    </row>
    <row r="909" spans="1:10" x14ac:dyDescent="0.25">
      <c r="A909" t="s">
        <v>93</v>
      </c>
      <c r="B909" t="s">
        <v>581</v>
      </c>
      <c r="C909" t="s">
        <v>30</v>
      </c>
      <c r="D909" t="s">
        <v>31</v>
      </c>
      <c r="E909" t="s">
        <v>14</v>
      </c>
      <c r="F909" t="s">
        <v>536</v>
      </c>
      <c r="G909">
        <v>20</v>
      </c>
      <c r="H909">
        <f>VLOOKUP(F909,Const!$A$2:$B$23,2,FALSE)</f>
        <v>4</v>
      </c>
      <c r="I909">
        <f>IFERROR(VLOOKUP($J909,'Planned BugFix'!$D$4:$V$1390,5+H909,FALSE),0)</f>
        <v>0</v>
      </c>
      <c r="J909" t="str">
        <f t="shared" si="14"/>
        <v>PR-0013: Session with US team</v>
      </c>
    </row>
    <row r="910" spans="1:10" x14ac:dyDescent="0.25">
      <c r="A910" t="s">
        <v>93</v>
      </c>
      <c r="B910" t="s">
        <v>584</v>
      </c>
      <c r="C910" t="s">
        <v>59</v>
      </c>
      <c r="D910" t="s">
        <v>60</v>
      </c>
      <c r="E910" t="s">
        <v>94</v>
      </c>
      <c r="F910" t="s">
        <v>537</v>
      </c>
      <c r="G910">
        <v>1</v>
      </c>
      <c r="H910">
        <f>VLOOKUP(F910,Const!$A$2:$B$23,2,FALSE)</f>
        <v>5</v>
      </c>
      <c r="I910">
        <f>IFERROR(VLOOKUP($J910,'Planned BugFix'!$D$4:$V$1390,5+H910,FALSE),0)</f>
        <v>0</v>
      </c>
      <c r="J910" t="str">
        <f t="shared" si="14"/>
        <v>AD-0001: HR ad Admin Activities</v>
      </c>
    </row>
    <row r="911" spans="1:10" x14ac:dyDescent="0.25">
      <c r="A911" t="s">
        <v>93</v>
      </c>
      <c r="B911" t="s">
        <v>584</v>
      </c>
      <c r="C911" t="s">
        <v>56</v>
      </c>
      <c r="D911" t="s">
        <v>35</v>
      </c>
      <c r="E911" t="s">
        <v>64</v>
      </c>
      <c r="F911" t="s">
        <v>537</v>
      </c>
      <c r="G911">
        <v>22</v>
      </c>
      <c r="H911">
        <f>VLOOKUP(F911,Const!$A$2:$B$23,2,FALSE)</f>
        <v>5</v>
      </c>
      <c r="I911">
        <f>IFERROR(VLOOKUP($J911,'Planned BugFix'!$D$4:$V$1390,5+H911,FALSE),0)</f>
        <v>0</v>
      </c>
      <c r="J911" t="str">
        <f t="shared" si="14"/>
        <v>AD-0001: Time</v>
      </c>
    </row>
    <row r="912" spans="1:10" x14ac:dyDescent="0.25">
      <c r="A912" t="s">
        <v>93</v>
      </c>
      <c r="B912" t="s">
        <v>584</v>
      </c>
      <c r="C912" t="s">
        <v>56</v>
      </c>
      <c r="D912" t="s">
        <v>35</v>
      </c>
      <c r="E912" t="s">
        <v>84</v>
      </c>
      <c r="F912" t="s">
        <v>537</v>
      </c>
      <c r="G912">
        <v>32</v>
      </c>
      <c r="H912">
        <f>VLOOKUP(F912,Const!$A$2:$B$23,2,FALSE)</f>
        <v>5</v>
      </c>
      <c r="I912">
        <f>IFERROR(VLOOKUP($J912,'Planned BugFix'!$D$4:$V$1390,5+H912,FALSE),0)</f>
        <v>0</v>
      </c>
      <c r="J912" t="str">
        <f t="shared" si="14"/>
        <v>AD-0001: Time</v>
      </c>
    </row>
    <row r="913" spans="1:10" x14ac:dyDescent="0.25">
      <c r="A913" t="s">
        <v>93</v>
      </c>
      <c r="B913" t="s">
        <v>584</v>
      </c>
      <c r="C913" t="s">
        <v>56</v>
      </c>
      <c r="D913" t="s">
        <v>35</v>
      </c>
      <c r="E913" t="s">
        <v>14</v>
      </c>
      <c r="F913" t="s">
        <v>537</v>
      </c>
      <c r="G913">
        <v>19</v>
      </c>
      <c r="H913">
        <f>VLOOKUP(F913,Const!$A$2:$B$23,2,FALSE)</f>
        <v>5</v>
      </c>
      <c r="I913">
        <f>IFERROR(VLOOKUP($J913,'Planned BugFix'!$D$4:$V$1390,5+H913,FALSE),0)</f>
        <v>0</v>
      </c>
      <c r="J913" t="str">
        <f t="shared" si="14"/>
        <v>AD-0001: Time</v>
      </c>
    </row>
    <row r="914" spans="1:10" x14ac:dyDescent="0.25">
      <c r="A914" t="s">
        <v>93</v>
      </c>
      <c r="B914" t="s">
        <v>584</v>
      </c>
      <c r="C914" t="s">
        <v>56</v>
      </c>
      <c r="D914" t="s">
        <v>35</v>
      </c>
      <c r="E914" t="s">
        <v>95</v>
      </c>
      <c r="F914" t="s">
        <v>537</v>
      </c>
      <c r="G914">
        <v>39</v>
      </c>
      <c r="H914">
        <f>VLOOKUP(F914,Const!$A$2:$B$23,2,FALSE)</f>
        <v>5</v>
      </c>
      <c r="I914">
        <f>IFERROR(VLOOKUP($J914,'Planned BugFix'!$D$4:$V$1390,5+H914,FALSE),0)</f>
        <v>0</v>
      </c>
      <c r="J914" t="str">
        <f t="shared" si="14"/>
        <v>AD-0001: Time</v>
      </c>
    </row>
    <row r="915" spans="1:10" x14ac:dyDescent="0.25">
      <c r="A915" t="s">
        <v>93</v>
      </c>
      <c r="B915" t="s">
        <v>584</v>
      </c>
      <c r="C915" t="s">
        <v>56</v>
      </c>
      <c r="D915" t="s">
        <v>35</v>
      </c>
      <c r="E915" t="s">
        <v>96</v>
      </c>
      <c r="F915" t="s">
        <v>537</v>
      </c>
      <c r="G915">
        <v>4</v>
      </c>
      <c r="H915">
        <f>VLOOKUP(F915,Const!$A$2:$B$23,2,FALSE)</f>
        <v>5</v>
      </c>
      <c r="I915">
        <f>IFERROR(VLOOKUP($J915,'Planned BugFix'!$D$4:$V$1390,5+H915,FALSE),0)</f>
        <v>0</v>
      </c>
      <c r="J915" t="str">
        <f t="shared" si="14"/>
        <v>AD-0001: Time</v>
      </c>
    </row>
    <row r="916" spans="1:10" x14ac:dyDescent="0.25">
      <c r="A916" t="s">
        <v>93</v>
      </c>
      <c r="B916" t="s">
        <v>581</v>
      </c>
      <c r="C916" t="s">
        <v>30</v>
      </c>
      <c r="D916" t="s">
        <v>31</v>
      </c>
      <c r="E916" t="s">
        <v>14</v>
      </c>
      <c r="F916" t="s">
        <v>537</v>
      </c>
      <c r="G916">
        <v>17</v>
      </c>
      <c r="H916">
        <f>VLOOKUP(F916,Const!$A$2:$B$23,2,FALSE)</f>
        <v>5</v>
      </c>
      <c r="I916">
        <f>IFERROR(VLOOKUP($J916,'Planned BugFix'!$D$4:$V$1390,5+H916,FALSE),0)</f>
        <v>0</v>
      </c>
      <c r="J916" t="str">
        <f t="shared" si="14"/>
        <v>PR-0013: Session with US team</v>
      </c>
    </row>
    <row r="917" spans="1:10" x14ac:dyDescent="0.25">
      <c r="J917" t="str">
        <f t="shared" si="14"/>
        <v xml:space="preserve">: </v>
      </c>
    </row>
    <row r="918" spans="1:10" x14ac:dyDescent="0.25">
      <c r="J918" t="str">
        <f t="shared" si="14"/>
        <v xml:space="preserve">: </v>
      </c>
    </row>
    <row r="919" spans="1:10" x14ac:dyDescent="0.25">
      <c r="J919" t="str">
        <f t="shared" si="14"/>
        <v xml:space="preserve">: </v>
      </c>
    </row>
    <row r="920" spans="1:10" x14ac:dyDescent="0.25">
      <c r="J920" t="str">
        <f t="shared" si="14"/>
        <v xml:space="preserve">: </v>
      </c>
    </row>
    <row r="921" spans="1:10" x14ac:dyDescent="0.25">
      <c r="J921" t="str">
        <f t="shared" si="14"/>
        <v xml:space="preserve">: </v>
      </c>
    </row>
    <row r="922" spans="1:10" x14ac:dyDescent="0.25">
      <c r="J922" t="str">
        <f t="shared" si="14"/>
        <v xml:space="preserve">: </v>
      </c>
    </row>
    <row r="923" spans="1:10" x14ac:dyDescent="0.25">
      <c r="J923" t="str">
        <f t="shared" si="14"/>
        <v xml:space="preserve">: </v>
      </c>
    </row>
    <row r="924" spans="1:10" x14ac:dyDescent="0.25">
      <c r="J924" t="str">
        <f t="shared" si="14"/>
        <v xml:space="preserve">: </v>
      </c>
    </row>
    <row r="925" spans="1:10" x14ac:dyDescent="0.25">
      <c r="J925" t="str">
        <f t="shared" si="14"/>
        <v xml:space="preserve">: </v>
      </c>
    </row>
    <row r="926" spans="1:10" x14ac:dyDescent="0.25">
      <c r="J926" t="str">
        <f t="shared" si="14"/>
        <v xml:space="preserve">: </v>
      </c>
    </row>
    <row r="927" spans="1:10" x14ac:dyDescent="0.25">
      <c r="J927" t="str">
        <f t="shared" si="14"/>
        <v xml:space="preserve">: </v>
      </c>
    </row>
    <row r="928" spans="1:10" x14ac:dyDescent="0.25">
      <c r="J928" t="str">
        <f t="shared" si="14"/>
        <v xml:space="preserve">: </v>
      </c>
    </row>
    <row r="929" spans="10:10" x14ac:dyDescent="0.25">
      <c r="J929" t="str">
        <f t="shared" si="14"/>
        <v xml:space="preserve">: </v>
      </c>
    </row>
    <row r="930" spans="10:10" x14ac:dyDescent="0.25">
      <c r="J930" t="str">
        <f t="shared" si="14"/>
        <v xml:space="preserve">: </v>
      </c>
    </row>
    <row r="931" spans="10:10" x14ac:dyDescent="0.25">
      <c r="J931" t="str">
        <f t="shared" si="14"/>
        <v xml:space="preserve">: </v>
      </c>
    </row>
    <row r="932" spans="10:10" x14ac:dyDescent="0.25">
      <c r="J932" t="str">
        <f t="shared" si="14"/>
        <v xml:space="preserve">: </v>
      </c>
    </row>
    <row r="933" spans="10:10" x14ac:dyDescent="0.25">
      <c r="J933" t="str">
        <f t="shared" si="14"/>
        <v xml:space="preserve">: </v>
      </c>
    </row>
    <row r="934" spans="10:10" x14ac:dyDescent="0.25">
      <c r="J934" t="str">
        <f t="shared" si="14"/>
        <v xml:space="preserve">: </v>
      </c>
    </row>
    <row r="935" spans="10:10" x14ac:dyDescent="0.25">
      <c r="J935" t="str">
        <f t="shared" si="14"/>
        <v xml:space="preserve">: </v>
      </c>
    </row>
    <row r="936" spans="10:10" x14ac:dyDescent="0.25">
      <c r="J936" t="str">
        <f t="shared" si="14"/>
        <v xml:space="preserve">: </v>
      </c>
    </row>
    <row r="937" spans="10:10" x14ac:dyDescent="0.25">
      <c r="J937" t="str">
        <f t="shared" si="14"/>
        <v xml:space="preserve">: </v>
      </c>
    </row>
    <row r="938" spans="10:10" x14ac:dyDescent="0.25">
      <c r="J938" t="str">
        <f t="shared" si="14"/>
        <v xml:space="preserve">: </v>
      </c>
    </row>
    <row r="939" spans="10:10" x14ac:dyDescent="0.25">
      <c r="J939" t="str">
        <f t="shared" si="14"/>
        <v xml:space="preserve">: </v>
      </c>
    </row>
    <row r="940" spans="10:10" x14ac:dyDescent="0.25">
      <c r="J940" t="str">
        <f t="shared" si="14"/>
        <v xml:space="preserve">: </v>
      </c>
    </row>
    <row r="941" spans="10:10" x14ac:dyDescent="0.25">
      <c r="J941" t="str">
        <f t="shared" si="14"/>
        <v xml:space="preserve">: </v>
      </c>
    </row>
    <row r="942" spans="10:10" x14ac:dyDescent="0.25">
      <c r="J942" t="str">
        <f t="shared" si="14"/>
        <v xml:space="preserve">: </v>
      </c>
    </row>
    <row r="943" spans="10:10" x14ac:dyDescent="0.25">
      <c r="J943" t="str">
        <f t="shared" si="14"/>
        <v xml:space="preserve">: </v>
      </c>
    </row>
    <row r="944" spans="10:10" x14ac:dyDescent="0.25">
      <c r="J944" t="str">
        <f t="shared" si="14"/>
        <v xml:space="preserve">: </v>
      </c>
    </row>
    <row r="945" spans="10:10" x14ac:dyDescent="0.25">
      <c r="J945" t="str">
        <f t="shared" si="14"/>
        <v xml:space="preserve">: </v>
      </c>
    </row>
    <row r="946" spans="10:10" x14ac:dyDescent="0.25">
      <c r="J946" t="str">
        <f t="shared" si="14"/>
        <v xml:space="preserve">: </v>
      </c>
    </row>
    <row r="947" spans="10:10" x14ac:dyDescent="0.25">
      <c r="J947" t="str">
        <f t="shared" si="14"/>
        <v xml:space="preserve">: </v>
      </c>
    </row>
    <row r="948" spans="10:10" x14ac:dyDescent="0.25">
      <c r="J948" t="str">
        <f t="shared" si="14"/>
        <v xml:space="preserve">: </v>
      </c>
    </row>
    <row r="949" spans="10:10" x14ac:dyDescent="0.25">
      <c r="J949" t="str">
        <f t="shared" si="14"/>
        <v xml:space="preserve">: </v>
      </c>
    </row>
    <row r="950" spans="10:10" x14ac:dyDescent="0.25">
      <c r="J950" t="str">
        <f t="shared" si="14"/>
        <v xml:space="preserve">: </v>
      </c>
    </row>
    <row r="951" spans="10:10" x14ac:dyDescent="0.25">
      <c r="J951" t="str">
        <f t="shared" si="14"/>
        <v xml:space="preserve">: </v>
      </c>
    </row>
    <row r="952" spans="10:10" x14ac:dyDescent="0.25">
      <c r="J952" t="str">
        <f t="shared" si="14"/>
        <v xml:space="preserve">: </v>
      </c>
    </row>
    <row r="953" spans="10:10" x14ac:dyDescent="0.25">
      <c r="J953" t="str">
        <f t="shared" si="14"/>
        <v xml:space="preserve">: </v>
      </c>
    </row>
    <row r="954" spans="10:10" x14ac:dyDescent="0.25">
      <c r="J954" t="str">
        <f t="shared" si="14"/>
        <v xml:space="preserve">: </v>
      </c>
    </row>
    <row r="955" spans="10:10" x14ac:dyDescent="0.25">
      <c r="J955" t="str">
        <f t="shared" si="14"/>
        <v xml:space="preserve">: </v>
      </c>
    </row>
    <row r="956" spans="10:10" x14ac:dyDescent="0.25">
      <c r="J956" t="str">
        <f t="shared" si="14"/>
        <v xml:space="preserve">: </v>
      </c>
    </row>
    <row r="957" spans="10:10" x14ac:dyDescent="0.25">
      <c r="J957" t="str">
        <f t="shared" si="14"/>
        <v xml:space="preserve">: </v>
      </c>
    </row>
    <row r="958" spans="10:10" x14ac:dyDescent="0.25">
      <c r="J958" t="str">
        <f t="shared" si="14"/>
        <v xml:space="preserve">: </v>
      </c>
    </row>
    <row r="959" spans="10:10" x14ac:dyDescent="0.25">
      <c r="J959" t="str">
        <f t="shared" si="14"/>
        <v xml:space="preserve">: </v>
      </c>
    </row>
    <row r="960" spans="10:10" x14ac:dyDescent="0.25">
      <c r="J960" t="str">
        <f t="shared" si="14"/>
        <v xml:space="preserve">: </v>
      </c>
    </row>
    <row r="961" spans="10:10" x14ac:dyDescent="0.25">
      <c r="J961" t="str">
        <f t="shared" si="14"/>
        <v xml:space="preserve">: </v>
      </c>
    </row>
    <row r="962" spans="10:10" x14ac:dyDescent="0.25">
      <c r="J962" t="str">
        <f t="shared" si="14"/>
        <v xml:space="preserve">: </v>
      </c>
    </row>
    <row r="963" spans="10:10" x14ac:dyDescent="0.25">
      <c r="J963" t="str">
        <f t="shared" ref="J963:J1026" si="15">CONCATENATE(TRIM(B963),": ",D963)</f>
        <v xml:space="preserve">: </v>
      </c>
    </row>
    <row r="964" spans="10:10" x14ac:dyDescent="0.25">
      <c r="J964" t="str">
        <f t="shared" si="15"/>
        <v xml:space="preserve">: </v>
      </c>
    </row>
    <row r="965" spans="10:10" x14ac:dyDescent="0.25">
      <c r="J965" t="str">
        <f t="shared" si="15"/>
        <v xml:space="preserve">: </v>
      </c>
    </row>
    <row r="966" spans="10:10" x14ac:dyDescent="0.25">
      <c r="J966" t="str">
        <f t="shared" si="15"/>
        <v xml:space="preserve">: </v>
      </c>
    </row>
    <row r="967" spans="10:10" x14ac:dyDescent="0.25">
      <c r="J967" t="str">
        <f t="shared" si="15"/>
        <v xml:space="preserve">: </v>
      </c>
    </row>
    <row r="968" spans="10:10" x14ac:dyDescent="0.25">
      <c r="J968" t="str">
        <f t="shared" si="15"/>
        <v xml:space="preserve">: </v>
      </c>
    </row>
    <row r="969" spans="10:10" x14ac:dyDescent="0.25">
      <c r="J969" t="str">
        <f t="shared" si="15"/>
        <v xml:space="preserve">: </v>
      </c>
    </row>
    <row r="970" spans="10:10" x14ac:dyDescent="0.25">
      <c r="J970" t="str">
        <f t="shared" si="15"/>
        <v xml:space="preserve">: </v>
      </c>
    </row>
    <row r="971" spans="10:10" x14ac:dyDescent="0.25">
      <c r="J971" t="str">
        <f t="shared" si="15"/>
        <v xml:space="preserve">: </v>
      </c>
    </row>
    <row r="972" spans="10:10" x14ac:dyDescent="0.25">
      <c r="J972" t="str">
        <f t="shared" si="15"/>
        <v xml:space="preserve">: </v>
      </c>
    </row>
    <row r="973" spans="10:10" x14ac:dyDescent="0.25">
      <c r="J973" t="str">
        <f t="shared" si="15"/>
        <v xml:space="preserve">: </v>
      </c>
    </row>
    <row r="974" spans="10:10" x14ac:dyDescent="0.25">
      <c r="J974" t="str">
        <f t="shared" si="15"/>
        <v xml:space="preserve">: </v>
      </c>
    </row>
    <row r="975" spans="10:10" x14ac:dyDescent="0.25">
      <c r="J975" t="str">
        <f t="shared" si="15"/>
        <v xml:space="preserve">: </v>
      </c>
    </row>
    <row r="976" spans="10:10" x14ac:dyDescent="0.25">
      <c r="J976" t="str">
        <f t="shared" si="15"/>
        <v xml:space="preserve">: </v>
      </c>
    </row>
    <row r="977" spans="10:10" x14ac:dyDescent="0.25">
      <c r="J977" t="str">
        <f t="shared" si="15"/>
        <v xml:space="preserve">: </v>
      </c>
    </row>
    <row r="978" spans="10:10" x14ac:dyDescent="0.25">
      <c r="J978" t="str">
        <f t="shared" si="15"/>
        <v xml:space="preserve">: </v>
      </c>
    </row>
    <row r="979" spans="10:10" x14ac:dyDescent="0.25">
      <c r="J979" t="str">
        <f t="shared" si="15"/>
        <v xml:space="preserve">: </v>
      </c>
    </row>
    <row r="980" spans="10:10" x14ac:dyDescent="0.25">
      <c r="J980" t="str">
        <f t="shared" si="15"/>
        <v xml:space="preserve">: </v>
      </c>
    </row>
    <row r="981" spans="10:10" x14ac:dyDescent="0.25">
      <c r="J981" t="str">
        <f t="shared" si="15"/>
        <v xml:space="preserve">: </v>
      </c>
    </row>
    <row r="982" spans="10:10" x14ac:dyDescent="0.25">
      <c r="J982" t="str">
        <f t="shared" si="15"/>
        <v xml:space="preserve">: </v>
      </c>
    </row>
    <row r="983" spans="10:10" x14ac:dyDescent="0.25">
      <c r="J983" t="str">
        <f t="shared" si="15"/>
        <v xml:space="preserve">: </v>
      </c>
    </row>
    <row r="984" spans="10:10" x14ac:dyDescent="0.25">
      <c r="J984" t="str">
        <f t="shared" si="15"/>
        <v xml:space="preserve">: </v>
      </c>
    </row>
    <row r="985" spans="10:10" x14ac:dyDescent="0.25">
      <c r="J985" t="str">
        <f t="shared" si="15"/>
        <v xml:space="preserve">: </v>
      </c>
    </row>
    <row r="986" spans="10:10" x14ac:dyDescent="0.25">
      <c r="J986" t="str">
        <f t="shared" si="15"/>
        <v xml:space="preserve">: </v>
      </c>
    </row>
    <row r="987" spans="10:10" x14ac:dyDescent="0.25">
      <c r="J987" t="str">
        <f t="shared" si="15"/>
        <v xml:space="preserve">: </v>
      </c>
    </row>
    <row r="988" spans="10:10" x14ac:dyDescent="0.25">
      <c r="J988" t="str">
        <f t="shared" si="15"/>
        <v xml:space="preserve">: </v>
      </c>
    </row>
    <row r="989" spans="10:10" x14ac:dyDescent="0.25">
      <c r="J989" t="str">
        <f t="shared" si="15"/>
        <v xml:space="preserve">: </v>
      </c>
    </row>
    <row r="990" spans="10:10" x14ac:dyDescent="0.25">
      <c r="J990" t="str">
        <f t="shared" si="15"/>
        <v xml:space="preserve">: </v>
      </c>
    </row>
    <row r="991" spans="10:10" x14ac:dyDescent="0.25">
      <c r="J991" t="str">
        <f t="shared" si="15"/>
        <v xml:space="preserve">: </v>
      </c>
    </row>
    <row r="992" spans="10:10" x14ac:dyDescent="0.25">
      <c r="J992" t="str">
        <f t="shared" si="15"/>
        <v xml:space="preserve">: </v>
      </c>
    </row>
    <row r="993" spans="10:10" x14ac:dyDescent="0.25">
      <c r="J993" t="str">
        <f t="shared" si="15"/>
        <v xml:space="preserve">: </v>
      </c>
    </row>
    <row r="994" spans="10:10" x14ac:dyDescent="0.25">
      <c r="J994" t="str">
        <f t="shared" si="15"/>
        <v xml:space="preserve">: </v>
      </c>
    </row>
    <row r="995" spans="10:10" x14ac:dyDescent="0.25">
      <c r="J995" t="str">
        <f t="shared" si="15"/>
        <v xml:space="preserve">: </v>
      </c>
    </row>
    <row r="996" spans="10:10" x14ac:dyDescent="0.25">
      <c r="J996" t="str">
        <f t="shared" si="15"/>
        <v xml:space="preserve">: </v>
      </c>
    </row>
    <row r="997" spans="10:10" x14ac:dyDescent="0.25">
      <c r="J997" t="str">
        <f t="shared" si="15"/>
        <v xml:space="preserve">: </v>
      </c>
    </row>
    <row r="998" spans="10:10" x14ac:dyDescent="0.25">
      <c r="J998" t="str">
        <f t="shared" si="15"/>
        <v xml:space="preserve">: </v>
      </c>
    </row>
    <row r="999" spans="10:10" x14ac:dyDescent="0.25">
      <c r="J999" t="str">
        <f t="shared" si="15"/>
        <v xml:space="preserve">: </v>
      </c>
    </row>
    <row r="1000" spans="10:10" x14ac:dyDescent="0.25">
      <c r="J1000" t="str">
        <f t="shared" si="15"/>
        <v xml:space="preserve">: </v>
      </c>
    </row>
    <row r="1001" spans="10:10" x14ac:dyDescent="0.25">
      <c r="J1001" t="str">
        <f t="shared" si="15"/>
        <v xml:space="preserve">: </v>
      </c>
    </row>
    <row r="1002" spans="10:10" x14ac:dyDescent="0.25">
      <c r="J1002" t="str">
        <f t="shared" si="15"/>
        <v xml:space="preserve">: </v>
      </c>
    </row>
    <row r="1003" spans="10:10" x14ac:dyDescent="0.25">
      <c r="J1003" t="str">
        <f t="shared" si="15"/>
        <v xml:space="preserve">: </v>
      </c>
    </row>
    <row r="1004" spans="10:10" x14ac:dyDescent="0.25">
      <c r="J1004" t="str">
        <f t="shared" si="15"/>
        <v xml:space="preserve">: </v>
      </c>
    </row>
    <row r="1005" spans="10:10" x14ac:dyDescent="0.25">
      <c r="J1005" t="str">
        <f t="shared" si="15"/>
        <v xml:space="preserve">: </v>
      </c>
    </row>
    <row r="1006" spans="10:10" x14ac:dyDescent="0.25">
      <c r="J1006" t="str">
        <f t="shared" si="15"/>
        <v xml:space="preserve">: </v>
      </c>
    </row>
    <row r="1007" spans="10:10" x14ac:dyDescent="0.25">
      <c r="J1007" t="str">
        <f t="shared" si="15"/>
        <v xml:space="preserve">: </v>
      </c>
    </row>
    <row r="1008" spans="10:10" x14ac:dyDescent="0.25">
      <c r="J1008" t="str">
        <f t="shared" si="15"/>
        <v xml:space="preserve">: </v>
      </c>
    </row>
    <row r="1009" spans="10:10" x14ac:dyDescent="0.25">
      <c r="J1009" t="str">
        <f t="shared" si="15"/>
        <v xml:space="preserve">: </v>
      </c>
    </row>
    <row r="1010" spans="10:10" x14ac:dyDescent="0.25">
      <c r="J1010" t="str">
        <f t="shared" si="15"/>
        <v xml:space="preserve">: </v>
      </c>
    </row>
    <row r="1011" spans="10:10" x14ac:dyDescent="0.25">
      <c r="J1011" t="str">
        <f t="shared" si="15"/>
        <v xml:space="preserve">: </v>
      </c>
    </row>
    <row r="1012" spans="10:10" x14ac:dyDescent="0.25">
      <c r="J1012" t="str">
        <f t="shared" si="15"/>
        <v xml:space="preserve">: </v>
      </c>
    </row>
    <row r="1013" spans="10:10" x14ac:dyDescent="0.25">
      <c r="J1013" t="str">
        <f t="shared" si="15"/>
        <v xml:space="preserve">: </v>
      </c>
    </row>
    <row r="1014" spans="10:10" x14ac:dyDescent="0.25">
      <c r="J1014" t="str">
        <f t="shared" si="15"/>
        <v xml:space="preserve">: </v>
      </c>
    </row>
    <row r="1015" spans="10:10" x14ac:dyDescent="0.25">
      <c r="J1015" t="str">
        <f t="shared" si="15"/>
        <v xml:space="preserve">: </v>
      </c>
    </row>
    <row r="1016" spans="10:10" x14ac:dyDescent="0.25">
      <c r="J1016" t="str">
        <f t="shared" si="15"/>
        <v xml:space="preserve">: </v>
      </c>
    </row>
    <row r="1017" spans="10:10" x14ac:dyDescent="0.25">
      <c r="J1017" t="str">
        <f t="shared" si="15"/>
        <v xml:space="preserve">: </v>
      </c>
    </row>
    <row r="1018" spans="10:10" x14ac:dyDescent="0.25">
      <c r="J1018" t="str">
        <f t="shared" si="15"/>
        <v xml:space="preserve">: </v>
      </c>
    </row>
    <row r="1019" spans="10:10" x14ac:dyDescent="0.25">
      <c r="J1019" t="str">
        <f t="shared" si="15"/>
        <v xml:space="preserve">: </v>
      </c>
    </row>
    <row r="1020" spans="10:10" x14ac:dyDescent="0.25">
      <c r="J1020" t="str">
        <f t="shared" si="15"/>
        <v xml:space="preserve">: </v>
      </c>
    </row>
    <row r="1021" spans="10:10" x14ac:dyDescent="0.25">
      <c r="J1021" t="str">
        <f t="shared" si="15"/>
        <v xml:space="preserve">: </v>
      </c>
    </row>
    <row r="1022" spans="10:10" x14ac:dyDescent="0.25">
      <c r="J1022" t="str">
        <f t="shared" si="15"/>
        <v xml:space="preserve">: </v>
      </c>
    </row>
    <row r="1023" spans="10:10" x14ac:dyDescent="0.25">
      <c r="J1023" t="str">
        <f t="shared" si="15"/>
        <v xml:space="preserve">: </v>
      </c>
    </row>
    <row r="1024" spans="10:10" x14ac:dyDescent="0.25">
      <c r="J1024" t="str">
        <f t="shared" si="15"/>
        <v xml:space="preserve">: </v>
      </c>
    </row>
    <row r="1025" spans="10:10" x14ac:dyDescent="0.25">
      <c r="J1025" t="str">
        <f t="shared" si="15"/>
        <v xml:space="preserve">: </v>
      </c>
    </row>
    <row r="1026" spans="10:10" x14ac:dyDescent="0.25">
      <c r="J1026" t="str">
        <f t="shared" si="15"/>
        <v xml:space="preserve">: </v>
      </c>
    </row>
    <row r="1027" spans="10:10" x14ac:dyDescent="0.25">
      <c r="J1027" t="str">
        <f t="shared" ref="J1027:J1090" si="16">CONCATENATE(TRIM(B1027),": ",D1027)</f>
        <v xml:space="preserve">: </v>
      </c>
    </row>
    <row r="1028" spans="10:10" x14ac:dyDescent="0.25">
      <c r="J1028" t="str">
        <f t="shared" si="16"/>
        <v xml:space="preserve">: </v>
      </c>
    </row>
    <row r="1029" spans="10:10" x14ac:dyDescent="0.25">
      <c r="J1029" t="str">
        <f t="shared" si="16"/>
        <v xml:space="preserve">: </v>
      </c>
    </row>
    <row r="1030" spans="10:10" x14ac:dyDescent="0.25">
      <c r="J1030" t="str">
        <f t="shared" si="16"/>
        <v xml:space="preserve">: </v>
      </c>
    </row>
    <row r="1031" spans="10:10" x14ac:dyDescent="0.25">
      <c r="J1031" t="str">
        <f t="shared" si="16"/>
        <v xml:space="preserve">: </v>
      </c>
    </row>
    <row r="1032" spans="10:10" x14ac:dyDescent="0.25">
      <c r="J1032" t="str">
        <f t="shared" si="16"/>
        <v xml:space="preserve">: </v>
      </c>
    </row>
    <row r="1033" spans="10:10" x14ac:dyDescent="0.25">
      <c r="J1033" t="str">
        <f t="shared" si="16"/>
        <v xml:space="preserve">: </v>
      </c>
    </row>
    <row r="1034" spans="10:10" x14ac:dyDescent="0.25">
      <c r="J1034" t="str">
        <f t="shared" si="16"/>
        <v xml:space="preserve">: </v>
      </c>
    </row>
    <row r="1035" spans="10:10" x14ac:dyDescent="0.25">
      <c r="J1035" t="str">
        <f t="shared" si="16"/>
        <v xml:space="preserve">: </v>
      </c>
    </row>
    <row r="1036" spans="10:10" x14ac:dyDescent="0.25">
      <c r="J1036" t="str">
        <f t="shared" si="16"/>
        <v xml:space="preserve">: </v>
      </c>
    </row>
    <row r="1037" spans="10:10" x14ac:dyDescent="0.25">
      <c r="J1037" t="str">
        <f t="shared" si="16"/>
        <v xml:space="preserve">: </v>
      </c>
    </row>
    <row r="1038" spans="10:10" x14ac:dyDescent="0.25">
      <c r="J1038" t="str">
        <f t="shared" si="16"/>
        <v xml:space="preserve">: </v>
      </c>
    </row>
    <row r="1039" spans="10:10" x14ac:dyDescent="0.25">
      <c r="J1039" t="str">
        <f t="shared" si="16"/>
        <v xml:space="preserve">: </v>
      </c>
    </row>
    <row r="1040" spans="10:10" x14ac:dyDescent="0.25">
      <c r="J1040" t="str">
        <f t="shared" si="16"/>
        <v xml:space="preserve">: </v>
      </c>
    </row>
    <row r="1041" spans="10:10" x14ac:dyDescent="0.25">
      <c r="J1041" t="str">
        <f t="shared" si="16"/>
        <v xml:space="preserve">: </v>
      </c>
    </row>
    <row r="1042" spans="10:10" x14ac:dyDescent="0.25">
      <c r="J1042" t="str">
        <f t="shared" si="16"/>
        <v xml:space="preserve">: </v>
      </c>
    </row>
    <row r="1043" spans="10:10" x14ac:dyDescent="0.25">
      <c r="J1043" t="str">
        <f t="shared" si="16"/>
        <v xml:space="preserve">: </v>
      </c>
    </row>
    <row r="1044" spans="10:10" x14ac:dyDescent="0.25">
      <c r="J1044" t="str">
        <f t="shared" si="16"/>
        <v xml:space="preserve">: </v>
      </c>
    </row>
    <row r="1045" spans="10:10" x14ac:dyDescent="0.25">
      <c r="J1045" t="str">
        <f t="shared" si="16"/>
        <v xml:space="preserve">: </v>
      </c>
    </row>
    <row r="1046" spans="10:10" x14ac:dyDescent="0.25">
      <c r="J1046" t="str">
        <f t="shared" si="16"/>
        <v xml:space="preserve">: </v>
      </c>
    </row>
    <row r="1047" spans="10:10" x14ac:dyDescent="0.25">
      <c r="J1047" t="str">
        <f t="shared" si="16"/>
        <v xml:space="preserve">: </v>
      </c>
    </row>
    <row r="1048" spans="10:10" x14ac:dyDescent="0.25">
      <c r="J1048" t="str">
        <f t="shared" si="16"/>
        <v xml:space="preserve">: </v>
      </c>
    </row>
    <row r="1049" spans="10:10" x14ac:dyDescent="0.25">
      <c r="J1049" t="str">
        <f t="shared" si="16"/>
        <v xml:space="preserve">: </v>
      </c>
    </row>
    <row r="1050" spans="10:10" x14ac:dyDescent="0.25">
      <c r="J1050" t="str">
        <f t="shared" si="16"/>
        <v xml:space="preserve">: </v>
      </c>
    </row>
    <row r="1051" spans="10:10" x14ac:dyDescent="0.25">
      <c r="J1051" t="str">
        <f t="shared" si="16"/>
        <v xml:space="preserve">: </v>
      </c>
    </row>
    <row r="1052" spans="10:10" x14ac:dyDescent="0.25">
      <c r="J1052" t="str">
        <f t="shared" si="16"/>
        <v xml:space="preserve">: </v>
      </c>
    </row>
    <row r="1053" spans="10:10" x14ac:dyDescent="0.25">
      <c r="J1053" t="str">
        <f t="shared" si="16"/>
        <v xml:space="preserve">: </v>
      </c>
    </row>
    <row r="1054" spans="10:10" x14ac:dyDescent="0.25">
      <c r="J1054" t="str">
        <f t="shared" si="16"/>
        <v xml:space="preserve">: </v>
      </c>
    </row>
    <row r="1055" spans="10:10" x14ac:dyDescent="0.25">
      <c r="J1055" t="str">
        <f t="shared" si="16"/>
        <v xml:space="preserve">: </v>
      </c>
    </row>
    <row r="1056" spans="10:10" x14ac:dyDescent="0.25">
      <c r="J1056" t="str">
        <f t="shared" si="16"/>
        <v xml:space="preserve">: </v>
      </c>
    </row>
    <row r="1057" spans="10:10" x14ac:dyDescent="0.25">
      <c r="J1057" t="str">
        <f t="shared" si="16"/>
        <v xml:space="preserve">: </v>
      </c>
    </row>
    <row r="1058" spans="10:10" x14ac:dyDescent="0.25">
      <c r="J1058" t="str">
        <f t="shared" si="16"/>
        <v xml:space="preserve">: </v>
      </c>
    </row>
    <row r="1059" spans="10:10" x14ac:dyDescent="0.25">
      <c r="J1059" t="str">
        <f t="shared" si="16"/>
        <v xml:space="preserve">: </v>
      </c>
    </row>
    <row r="1060" spans="10:10" x14ac:dyDescent="0.25">
      <c r="J1060" t="str">
        <f t="shared" si="16"/>
        <v xml:space="preserve">: </v>
      </c>
    </row>
    <row r="1061" spans="10:10" x14ac:dyDescent="0.25">
      <c r="J1061" t="str">
        <f t="shared" si="16"/>
        <v xml:space="preserve">: </v>
      </c>
    </row>
    <row r="1062" spans="10:10" x14ac:dyDescent="0.25">
      <c r="J1062" t="str">
        <f t="shared" si="16"/>
        <v xml:space="preserve">: </v>
      </c>
    </row>
    <row r="1063" spans="10:10" x14ac:dyDescent="0.25">
      <c r="J1063" t="str">
        <f t="shared" si="16"/>
        <v xml:space="preserve">: </v>
      </c>
    </row>
    <row r="1064" spans="10:10" x14ac:dyDescent="0.25">
      <c r="J1064" t="str">
        <f t="shared" si="16"/>
        <v xml:space="preserve">: </v>
      </c>
    </row>
    <row r="1065" spans="10:10" x14ac:dyDescent="0.25">
      <c r="J1065" t="str">
        <f t="shared" si="16"/>
        <v xml:space="preserve">: </v>
      </c>
    </row>
    <row r="1066" spans="10:10" x14ac:dyDescent="0.25">
      <c r="J1066" t="str">
        <f t="shared" si="16"/>
        <v xml:space="preserve">: </v>
      </c>
    </row>
    <row r="1067" spans="10:10" x14ac:dyDescent="0.25">
      <c r="J1067" t="str">
        <f t="shared" si="16"/>
        <v xml:space="preserve">: </v>
      </c>
    </row>
    <row r="1068" spans="10:10" x14ac:dyDescent="0.25">
      <c r="J1068" t="str">
        <f t="shared" si="16"/>
        <v xml:space="preserve">: </v>
      </c>
    </row>
    <row r="1069" spans="10:10" x14ac:dyDescent="0.25">
      <c r="J1069" t="str">
        <f t="shared" si="16"/>
        <v xml:space="preserve">: </v>
      </c>
    </row>
    <row r="1070" spans="10:10" x14ac:dyDescent="0.25">
      <c r="J1070" t="str">
        <f t="shared" si="16"/>
        <v xml:space="preserve">: </v>
      </c>
    </row>
    <row r="1071" spans="10:10" x14ac:dyDescent="0.25">
      <c r="J1071" t="str">
        <f t="shared" si="16"/>
        <v xml:space="preserve">: </v>
      </c>
    </row>
    <row r="1072" spans="10:10" x14ac:dyDescent="0.25">
      <c r="J1072" t="str">
        <f t="shared" si="16"/>
        <v xml:space="preserve">: </v>
      </c>
    </row>
    <row r="1073" spans="10:10" x14ac:dyDescent="0.25">
      <c r="J1073" t="str">
        <f t="shared" si="16"/>
        <v xml:space="preserve">: </v>
      </c>
    </row>
    <row r="1074" spans="10:10" x14ac:dyDescent="0.25">
      <c r="J1074" t="str">
        <f t="shared" si="16"/>
        <v xml:space="preserve">: </v>
      </c>
    </row>
    <row r="1075" spans="10:10" x14ac:dyDescent="0.25">
      <c r="J1075" t="str">
        <f t="shared" si="16"/>
        <v xml:space="preserve">: </v>
      </c>
    </row>
    <row r="1076" spans="10:10" x14ac:dyDescent="0.25">
      <c r="J1076" t="str">
        <f t="shared" si="16"/>
        <v xml:space="preserve">: </v>
      </c>
    </row>
    <row r="1077" spans="10:10" x14ac:dyDescent="0.25">
      <c r="J1077" t="str">
        <f t="shared" si="16"/>
        <v xml:space="preserve">: </v>
      </c>
    </row>
    <row r="1078" spans="10:10" x14ac:dyDescent="0.25">
      <c r="J1078" t="str">
        <f t="shared" si="16"/>
        <v xml:space="preserve">: </v>
      </c>
    </row>
    <row r="1079" spans="10:10" x14ac:dyDescent="0.25">
      <c r="J1079" t="str">
        <f t="shared" si="16"/>
        <v xml:space="preserve">: </v>
      </c>
    </row>
    <row r="1080" spans="10:10" x14ac:dyDescent="0.25">
      <c r="J1080" t="str">
        <f t="shared" si="16"/>
        <v xml:space="preserve">: </v>
      </c>
    </row>
    <row r="1081" spans="10:10" x14ac:dyDescent="0.25">
      <c r="J1081" t="str">
        <f t="shared" si="16"/>
        <v xml:space="preserve">: </v>
      </c>
    </row>
    <row r="1082" spans="10:10" x14ac:dyDescent="0.25">
      <c r="J1082" t="str">
        <f t="shared" si="16"/>
        <v xml:space="preserve">: </v>
      </c>
    </row>
    <row r="1083" spans="10:10" x14ac:dyDescent="0.25">
      <c r="J1083" t="str">
        <f t="shared" si="16"/>
        <v xml:space="preserve">: </v>
      </c>
    </row>
    <row r="1084" spans="10:10" x14ac:dyDescent="0.25">
      <c r="J1084" t="str">
        <f t="shared" si="16"/>
        <v xml:space="preserve">: </v>
      </c>
    </row>
    <row r="1085" spans="10:10" x14ac:dyDescent="0.25">
      <c r="J1085" t="str">
        <f t="shared" si="16"/>
        <v xml:space="preserve">: </v>
      </c>
    </row>
    <row r="1086" spans="10:10" x14ac:dyDescent="0.25">
      <c r="J1086" t="str">
        <f t="shared" si="16"/>
        <v xml:space="preserve">: </v>
      </c>
    </row>
    <row r="1087" spans="10:10" x14ac:dyDescent="0.25">
      <c r="J1087" t="str">
        <f t="shared" si="16"/>
        <v xml:space="preserve">: </v>
      </c>
    </row>
    <row r="1088" spans="10:10" x14ac:dyDescent="0.25">
      <c r="J1088" t="str">
        <f t="shared" si="16"/>
        <v xml:space="preserve">: </v>
      </c>
    </row>
    <row r="1089" spans="10:10" x14ac:dyDescent="0.25">
      <c r="J1089" t="str">
        <f t="shared" si="16"/>
        <v xml:space="preserve">: </v>
      </c>
    </row>
    <row r="1090" spans="10:10" x14ac:dyDescent="0.25">
      <c r="J1090" t="str">
        <f t="shared" si="16"/>
        <v xml:space="preserve">: </v>
      </c>
    </row>
    <row r="1091" spans="10:10" x14ac:dyDescent="0.25">
      <c r="J1091" t="str">
        <f t="shared" ref="J1091:J1153" si="17">CONCATENATE(TRIM(B1091),": ",D1091)</f>
        <v xml:space="preserve">: </v>
      </c>
    </row>
    <row r="1092" spans="10:10" x14ac:dyDescent="0.25">
      <c r="J1092" t="str">
        <f t="shared" si="17"/>
        <v xml:space="preserve">: </v>
      </c>
    </row>
    <row r="1093" spans="10:10" x14ac:dyDescent="0.25">
      <c r="J1093" t="str">
        <f t="shared" si="17"/>
        <v xml:space="preserve">: </v>
      </c>
    </row>
    <row r="1094" spans="10:10" x14ac:dyDescent="0.25">
      <c r="J1094" t="str">
        <f t="shared" si="17"/>
        <v xml:space="preserve">: </v>
      </c>
    </row>
    <row r="1095" spans="10:10" x14ac:dyDescent="0.25">
      <c r="J1095" t="str">
        <f t="shared" si="17"/>
        <v xml:space="preserve">: </v>
      </c>
    </row>
    <row r="1096" spans="10:10" x14ac:dyDescent="0.25">
      <c r="J1096" t="str">
        <f t="shared" si="17"/>
        <v xml:space="preserve">: </v>
      </c>
    </row>
    <row r="1097" spans="10:10" x14ac:dyDescent="0.25">
      <c r="J1097" t="str">
        <f t="shared" si="17"/>
        <v xml:space="preserve">: </v>
      </c>
    </row>
    <row r="1098" spans="10:10" x14ac:dyDescent="0.25">
      <c r="J1098" t="str">
        <f t="shared" si="17"/>
        <v xml:space="preserve">: </v>
      </c>
    </row>
    <row r="1099" spans="10:10" x14ac:dyDescent="0.25">
      <c r="J1099" t="str">
        <f t="shared" si="17"/>
        <v xml:space="preserve">: </v>
      </c>
    </row>
    <row r="1100" spans="10:10" x14ac:dyDescent="0.25">
      <c r="J1100" t="str">
        <f t="shared" si="17"/>
        <v xml:space="preserve">: </v>
      </c>
    </row>
    <row r="1101" spans="10:10" x14ac:dyDescent="0.25">
      <c r="J1101" t="str">
        <f t="shared" si="17"/>
        <v xml:space="preserve">: </v>
      </c>
    </row>
    <row r="1102" spans="10:10" x14ac:dyDescent="0.25">
      <c r="J1102" t="str">
        <f t="shared" si="17"/>
        <v xml:space="preserve">: </v>
      </c>
    </row>
    <row r="1103" spans="10:10" x14ac:dyDescent="0.25">
      <c r="J1103" t="str">
        <f t="shared" si="17"/>
        <v xml:space="preserve">: </v>
      </c>
    </row>
    <row r="1104" spans="10:10" x14ac:dyDescent="0.25">
      <c r="J1104" t="str">
        <f t="shared" si="17"/>
        <v xml:space="preserve">: </v>
      </c>
    </row>
    <row r="1105" spans="10:10" x14ac:dyDescent="0.25">
      <c r="J1105" t="str">
        <f t="shared" si="17"/>
        <v xml:space="preserve">: </v>
      </c>
    </row>
    <row r="1106" spans="10:10" x14ac:dyDescent="0.25">
      <c r="J1106" t="str">
        <f t="shared" si="17"/>
        <v xml:space="preserve">: </v>
      </c>
    </row>
    <row r="1107" spans="10:10" x14ac:dyDescent="0.25">
      <c r="J1107" t="str">
        <f t="shared" si="17"/>
        <v xml:space="preserve">: </v>
      </c>
    </row>
    <row r="1108" spans="10:10" x14ac:dyDescent="0.25">
      <c r="J1108" t="str">
        <f t="shared" si="17"/>
        <v xml:space="preserve">: </v>
      </c>
    </row>
    <row r="1109" spans="10:10" x14ac:dyDescent="0.25">
      <c r="J1109" t="str">
        <f t="shared" si="17"/>
        <v xml:space="preserve">: </v>
      </c>
    </row>
    <row r="1110" spans="10:10" x14ac:dyDescent="0.25">
      <c r="J1110" t="str">
        <f t="shared" si="17"/>
        <v xml:space="preserve">: </v>
      </c>
    </row>
    <row r="1111" spans="10:10" x14ac:dyDescent="0.25">
      <c r="J1111" t="str">
        <f t="shared" si="17"/>
        <v xml:space="preserve">: </v>
      </c>
    </row>
    <row r="1112" spans="10:10" x14ac:dyDescent="0.25">
      <c r="J1112" t="str">
        <f t="shared" si="17"/>
        <v xml:space="preserve">: </v>
      </c>
    </row>
    <row r="1113" spans="10:10" x14ac:dyDescent="0.25">
      <c r="J1113" t="str">
        <f t="shared" si="17"/>
        <v xml:space="preserve">: </v>
      </c>
    </row>
    <row r="1114" spans="10:10" x14ac:dyDescent="0.25">
      <c r="J1114" t="str">
        <f t="shared" si="17"/>
        <v xml:space="preserve">: </v>
      </c>
    </row>
    <row r="1115" spans="10:10" x14ac:dyDescent="0.25">
      <c r="J1115" t="str">
        <f t="shared" si="17"/>
        <v xml:space="preserve">: </v>
      </c>
    </row>
    <row r="1116" spans="10:10" x14ac:dyDescent="0.25">
      <c r="J1116" t="str">
        <f t="shared" si="17"/>
        <v xml:space="preserve">: </v>
      </c>
    </row>
    <row r="1117" spans="10:10" x14ac:dyDescent="0.25">
      <c r="J1117" t="str">
        <f t="shared" si="17"/>
        <v xml:space="preserve">: </v>
      </c>
    </row>
    <row r="1118" spans="10:10" x14ac:dyDescent="0.25">
      <c r="J1118" t="str">
        <f t="shared" si="17"/>
        <v xml:space="preserve">: </v>
      </c>
    </row>
    <row r="1119" spans="10:10" x14ac:dyDescent="0.25">
      <c r="J1119" t="str">
        <f t="shared" si="17"/>
        <v xml:space="preserve">: </v>
      </c>
    </row>
    <row r="1120" spans="10:10" x14ac:dyDescent="0.25">
      <c r="J1120" t="str">
        <f t="shared" si="17"/>
        <v xml:space="preserve">: </v>
      </c>
    </row>
    <row r="1121" spans="10:10" x14ac:dyDescent="0.25">
      <c r="J1121" t="str">
        <f t="shared" si="17"/>
        <v xml:space="preserve">: </v>
      </c>
    </row>
    <row r="1122" spans="10:10" x14ac:dyDescent="0.25">
      <c r="J1122" t="str">
        <f t="shared" si="17"/>
        <v xml:space="preserve">: </v>
      </c>
    </row>
    <row r="1123" spans="10:10" x14ac:dyDescent="0.25">
      <c r="J1123" t="str">
        <f t="shared" si="17"/>
        <v xml:space="preserve">: </v>
      </c>
    </row>
    <row r="1124" spans="10:10" x14ac:dyDescent="0.25">
      <c r="J1124" t="str">
        <f t="shared" si="17"/>
        <v xml:space="preserve">: </v>
      </c>
    </row>
    <row r="1125" spans="10:10" x14ac:dyDescent="0.25">
      <c r="J1125" t="str">
        <f t="shared" si="17"/>
        <v xml:space="preserve">: </v>
      </c>
    </row>
    <row r="1126" spans="10:10" x14ac:dyDescent="0.25">
      <c r="J1126" t="str">
        <f t="shared" si="17"/>
        <v xml:space="preserve">: </v>
      </c>
    </row>
    <row r="1127" spans="10:10" x14ac:dyDescent="0.25">
      <c r="J1127" t="str">
        <f t="shared" si="17"/>
        <v xml:space="preserve">: </v>
      </c>
    </row>
    <row r="1128" spans="10:10" x14ac:dyDescent="0.25">
      <c r="J1128" t="str">
        <f t="shared" si="17"/>
        <v xml:space="preserve">: </v>
      </c>
    </row>
    <row r="1129" spans="10:10" x14ac:dyDescent="0.25">
      <c r="J1129" t="str">
        <f t="shared" si="17"/>
        <v xml:space="preserve">: </v>
      </c>
    </row>
    <row r="1130" spans="10:10" x14ac:dyDescent="0.25">
      <c r="J1130" t="str">
        <f t="shared" si="17"/>
        <v xml:space="preserve">: </v>
      </c>
    </row>
    <row r="1131" spans="10:10" x14ac:dyDescent="0.25">
      <c r="J1131" t="str">
        <f t="shared" si="17"/>
        <v xml:space="preserve">: </v>
      </c>
    </row>
    <row r="1132" spans="10:10" x14ac:dyDescent="0.25">
      <c r="J1132" t="str">
        <f t="shared" si="17"/>
        <v xml:space="preserve">: </v>
      </c>
    </row>
    <row r="1133" spans="10:10" x14ac:dyDescent="0.25">
      <c r="J1133" t="str">
        <f t="shared" si="17"/>
        <v xml:space="preserve">: </v>
      </c>
    </row>
    <row r="1134" spans="10:10" x14ac:dyDescent="0.25">
      <c r="J1134" t="str">
        <f t="shared" si="17"/>
        <v xml:space="preserve">: </v>
      </c>
    </row>
    <row r="1135" spans="10:10" x14ac:dyDescent="0.25">
      <c r="J1135" t="str">
        <f t="shared" si="17"/>
        <v xml:space="preserve">: </v>
      </c>
    </row>
    <row r="1136" spans="10:10" x14ac:dyDescent="0.25">
      <c r="J1136" t="str">
        <f t="shared" si="17"/>
        <v xml:space="preserve">: </v>
      </c>
    </row>
    <row r="1137" spans="10:10" x14ac:dyDescent="0.25">
      <c r="J1137" t="str">
        <f t="shared" si="17"/>
        <v xml:space="preserve">: </v>
      </c>
    </row>
    <row r="1138" spans="10:10" x14ac:dyDescent="0.25">
      <c r="J1138" t="str">
        <f t="shared" si="17"/>
        <v xml:space="preserve">: </v>
      </c>
    </row>
    <row r="1139" spans="10:10" x14ac:dyDescent="0.25">
      <c r="J1139" t="str">
        <f t="shared" si="17"/>
        <v xml:space="preserve">: </v>
      </c>
    </row>
    <row r="1140" spans="10:10" x14ac:dyDescent="0.25">
      <c r="J1140" t="str">
        <f t="shared" si="17"/>
        <v xml:space="preserve">: </v>
      </c>
    </row>
    <row r="1141" spans="10:10" x14ac:dyDescent="0.25">
      <c r="J1141" t="str">
        <f t="shared" si="17"/>
        <v xml:space="preserve">: </v>
      </c>
    </row>
    <row r="1142" spans="10:10" x14ac:dyDescent="0.25">
      <c r="J1142" t="str">
        <f t="shared" si="17"/>
        <v xml:space="preserve">: </v>
      </c>
    </row>
    <row r="1143" spans="10:10" x14ac:dyDescent="0.25">
      <c r="J1143" t="str">
        <f t="shared" si="17"/>
        <v xml:space="preserve">: </v>
      </c>
    </row>
    <row r="1144" spans="10:10" x14ac:dyDescent="0.25">
      <c r="J1144" t="str">
        <f t="shared" si="17"/>
        <v xml:space="preserve">: </v>
      </c>
    </row>
    <row r="1145" spans="10:10" x14ac:dyDescent="0.25">
      <c r="J1145" t="str">
        <f t="shared" si="17"/>
        <v xml:space="preserve">: </v>
      </c>
    </row>
    <row r="1146" spans="10:10" x14ac:dyDescent="0.25">
      <c r="J1146" t="str">
        <f t="shared" si="17"/>
        <v xml:space="preserve">: </v>
      </c>
    </row>
    <row r="1147" spans="10:10" x14ac:dyDescent="0.25">
      <c r="J1147" t="str">
        <f t="shared" si="17"/>
        <v xml:space="preserve">: </v>
      </c>
    </row>
    <row r="1148" spans="10:10" x14ac:dyDescent="0.25">
      <c r="J1148" t="str">
        <f t="shared" si="17"/>
        <v xml:space="preserve">: </v>
      </c>
    </row>
    <row r="1149" spans="10:10" x14ac:dyDescent="0.25">
      <c r="J1149" t="str">
        <f t="shared" si="17"/>
        <v xml:space="preserve">: </v>
      </c>
    </row>
    <row r="1150" spans="10:10" x14ac:dyDescent="0.25">
      <c r="J1150" t="str">
        <f t="shared" si="17"/>
        <v xml:space="preserve">: </v>
      </c>
    </row>
    <row r="1151" spans="10:10" x14ac:dyDescent="0.25">
      <c r="J1151" t="str">
        <f t="shared" si="17"/>
        <v xml:space="preserve">: </v>
      </c>
    </row>
    <row r="1152" spans="10:10" x14ac:dyDescent="0.25">
      <c r="J1152" t="str">
        <f t="shared" si="17"/>
        <v xml:space="preserve">: </v>
      </c>
    </row>
    <row r="1153" spans="10:10" x14ac:dyDescent="0.25">
      <c r="J1153" t="str">
        <f t="shared" si="17"/>
        <v xml:space="preserve">: </v>
      </c>
    </row>
  </sheetData>
  <autoFilter ref="A1:J1153"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515</v>
      </c>
      <c r="B1" t="s">
        <v>516</v>
      </c>
      <c r="D1" s="39" t="s">
        <v>522</v>
      </c>
      <c r="E1" s="39"/>
      <c r="G1" t="s">
        <v>519</v>
      </c>
    </row>
    <row r="2" spans="1:7" x14ac:dyDescent="0.25">
      <c r="A2" t="s">
        <v>533</v>
      </c>
      <c r="B2">
        <v>1</v>
      </c>
      <c r="D2" t="s">
        <v>18</v>
      </c>
    </row>
    <row r="3" spans="1:7" x14ac:dyDescent="0.25">
      <c r="A3" t="s">
        <v>534</v>
      </c>
      <c r="B3">
        <v>2</v>
      </c>
      <c r="D3" t="s">
        <v>71</v>
      </c>
    </row>
    <row r="4" spans="1:7" x14ac:dyDescent="0.25">
      <c r="A4" t="s">
        <v>535</v>
      </c>
      <c r="B4">
        <v>3</v>
      </c>
      <c r="D4" t="s">
        <v>2</v>
      </c>
    </row>
    <row r="5" spans="1:7" x14ac:dyDescent="0.25">
      <c r="A5" t="s">
        <v>536</v>
      </c>
      <c r="B5">
        <v>4</v>
      </c>
    </row>
    <row r="6" spans="1:7" x14ac:dyDescent="0.25">
      <c r="A6" t="s">
        <v>537</v>
      </c>
      <c r="B6">
        <v>5</v>
      </c>
    </row>
    <row r="7" spans="1:7" x14ac:dyDescent="0.25">
      <c r="A7" t="s">
        <v>539</v>
      </c>
      <c r="B7">
        <v>6</v>
      </c>
    </row>
    <row r="8" spans="1:7" x14ac:dyDescent="0.25">
      <c r="A8" t="s">
        <v>540</v>
      </c>
      <c r="B8">
        <v>7</v>
      </c>
    </row>
    <row r="9" spans="1:7" x14ac:dyDescent="0.25">
      <c r="A9" t="s">
        <v>541</v>
      </c>
      <c r="B9">
        <v>8</v>
      </c>
    </row>
    <row r="10" spans="1:7" x14ac:dyDescent="0.25">
      <c r="A10" t="s">
        <v>542</v>
      </c>
      <c r="B10">
        <v>9</v>
      </c>
    </row>
    <row r="11" spans="1:7" x14ac:dyDescent="0.25">
      <c r="A11" t="s">
        <v>543</v>
      </c>
      <c r="B11">
        <v>10</v>
      </c>
    </row>
    <row r="12" spans="1:7" x14ac:dyDescent="0.25">
      <c r="A12" t="s">
        <v>544</v>
      </c>
      <c r="B12">
        <v>11</v>
      </c>
    </row>
    <row r="13" spans="1:7" x14ac:dyDescent="0.25">
      <c r="A13" t="s">
        <v>545</v>
      </c>
      <c r="B13">
        <v>12</v>
      </c>
    </row>
    <row r="14" spans="1:7" x14ac:dyDescent="0.25">
      <c r="A14" t="s">
        <v>546</v>
      </c>
      <c r="B14">
        <v>13</v>
      </c>
    </row>
    <row r="15" spans="1:7" x14ac:dyDescent="0.25">
      <c r="A15" t="s">
        <v>547</v>
      </c>
      <c r="B15">
        <v>14</v>
      </c>
    </row>
    <row r="16" spans="1:7" x14ac:dyDescent="0.25">
      <c r="A16" t="s">
        <v>548</v>
      </c>
      <c r="B16">
        <v>15</v>
      </c>
    </row>
    <row r="17" spans="1:2" x14ac:dyDescent="0.25">
      <c r="A17" t="s">
        <v>549</v>
      </c>
      <c r="B17">
        <v>16</v>
      </c>
    </row>
    <row r="18" spans="1:2" x14ac:dyDescent="0.25">
      <c r="A18" t="s">
        <v>550</v>
      </c>
      <c r="B18">
        <v>17</v>
      </c>
    </row>
    <row r="19" spans="1:2" x14ac:dyDescent="0.25">
      <c r="A19" t="s">
        <v>551</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40" t="s">
        <v>18</v>
      </c>
      <c r="J1" s="40"/>
      <c r="K1" s="40"/>
      <c r="L1" s="40"/>
      <c r="M1" s="40"/>
    </row>
    <row r="2" spans="1:14" x14ac:dyDescent="0.25">
      <c r="A2" s="4" t="s">
        <v>513</v>
      </c>
      <c r="B2" s="4" t="s">
        <v>179</v>
      </c>
      <c r="C2" s="4" t="s">
        <v>180</v>
      </c>
      <c r="D2" s="4" t="s">
        <v>512</v>
      </c>
      <c r="E2" s="4" t="s">
        <v>181</v>
      </c>
      <c r="F2" s="4" t="s">
        <v>182</v>
      </c>
      <c r="G2" s="4" t="s">
        <v>183</v>
      </c>
      <c r="H2" s="4" t="s">
        <v>184</v>
      </c>
      <c r="I2" s="26" t="s">
        <v>185</v>
      </c>
      <c r="J2" s="26" t="s">
        <v>186</v>
      </c>
      <c r="K2" s="27" t="s">
        <v>187</v>
      </c>
      <c r="L2" s="27" t="s">
        <v>188</v>
      </c>
      <c r="M2" s="27" t="s">
        <v>189</v>
      </c>
    </row>
    <row r="3" spans="1:14" s="8" customFormat="1" x14ac:dyDescent="0.25">
      <c r="A3" s="6"/>
      <c r="B3" s="6" t="s">
        <v>196</v>
      </c>
      <c r="C3" s="6"/>
      <c r="D3" s="6"/>
      <c r="E3" s="7">
        <v>518</v>
      </c>
      <c r="F3" s="6">
        <v>208.14</v>
      </c>
      <c r="G3" s="7" t="s">
        <v>199</v>
      </c>
      <c r="H3" s="7" t="s">
        <v>200</v>
      </c>
      <c r="I3" s="28"/>
      <c r="J3" s="28">
        <v>379.39</v>
      </c>
      <c r="K3" s="28">
        <v>138.61000000000001</v>
      </c>
      <c r="L3" s="28"/>
      <c r="M3" s="28"/>
      <c r="N3" s="28"/>
    </row>
    <row r="4" spans="1:14" x14ac:dyDescent="0.25">
      <c r="A4" s="5" t="s">
        <v>6</v>
      </c>
      <c r="B4" s="9" t="s">
        <v>201</v>
      </c>
      <c r="C4" s="5" t="s">
        <v>69</v>
      </c>
      <c r="D4" s="23" t="str">
        <f>CONCATENATE(TRIM(A4),": ",C4)</f>
        <v>APWORKS 2024.2 - PHASE 3: Add Media Type/Service type/Roles</v>
      </c>
      <c r="E4" s="10">
        <v>4</v>
      </c>
      <c r="F4" s="9">
        <v>5</v>
      </c>
      <c r="G4" s="10" t="s">
        <v>199</v>
      </c>
      <c r="H4" s="10" t="s">
        <v>199</v>
      </c>
      <c r="J4" s="24">
        <v>4</v>
      </c>
    </row>
    <row r="5" spans="1:14" ht="30" x14ac:dyDescent="0.25">
      <c r="A5" s="5" t="s">
        <v>6</v>
      </c>
      <c r="B5" s="9" t="s">
        <v>204</v>
      </c>
      <c r="C5" s="5" t="s">
        <v>11</v>
      </c>
      <c r="D5" s="23" t="str">
        <f t="shared" ref="D5:D22" si="0">CONCATENATE(TRIM(A5),": ",C5)</f>
        <v>APWORKS 2024.2 - PHASE 3: Google Drive integration. (Setup and Integration development)</v>
      </c>
      <c r="E5" s="10">
        <v>44</v>
      </c>
      <c r="F5" s="9">
        <v>57</v>
      </c>
      <c r="G5" s="10" t="s">
        <v>207</v>
      </c>
      <c r="H5" s="10" t="s">
        <v>208</v>
      </c>
      <c r="J5" s="24">
        <v>44</v>
      </c>
    </row>
    <row r="6" spans="1:14" ht="30" x14ac:dyDescent="0.25">
      <c r="A6" s="5" t="s">
        <v>6</v>
      </c>
      <c r="B6" s="9" t="s">
        <v>209</v>
      </c>
      <c r="C6" s="5" t="s">
        <v>7</v>
      </c>
      <c r="D6" s="23" t="str">
        <f t="shared" si="0"/>
        <v>APWORKS 2024.2 - PHASE 3: Ability to automatically attach additional documents to Invoice</v>
      </c>
      <c r="E6" s="10">
        <v>30</v>
      </c>
      <c r="F6" s="9">
        <v>116.64</v>
      </c>
      <c r="G6" s="10" t="s">
        <v>199</v>
      </c>
      <c r="H6" s="10" t="s">
        <v>212</v>
      </c>
      <c r="J6" s="24">
        <v>30</v>
      </c>
    </row>
    <row r="7" spans="1:14" ht="45" x14ac:dyDescent="0.25">
      <c r="A7" s="5" t="s">
        <v>6</v>
      </c>
      <c r="B7" s="11" t="s">
        <v>213</v>
      </c>
      <c r="C7" s="5" t="s">
        <v>52</v>
      </c>
      <c r="D7" s="23" t="str">
        <f t="shared" si="0"/>
        <v>APWORKS 2024.2 - PHASE 3: Route invoice from one company - company identification</v>
      </c>
      <c r="E7" s="10">
        <v>56</v>
      </c>
      <c r="F7" s="9">
        <v>183.14</v>
      </c>
      <c r="G7" s="10" t="s">
        <v>199</v>
      </c>
      <c r="H7" s="10" t="s">
        <v>216</v>
      </c>
      <c r="J7" s="24">
        <v>16</v>
      </c>
      <c r="K7" s="24">
        <v>40</v>
      </c>
    </row>
    <row r="8" spans="1:14" x14ac:dyDescent="0.25">
      <c r="A8" s="5" t="s">
        <v>6</v>
      </c>
      <c r="B8" s="9" t="s">
        <v>217</v>
      </c>
      <c r="C8" s="9"/>
      <c r="D8" s="23" t="str">
        <f t="shared" si="0"/>
        <v xml:space="preserve">APWORKS 2024.2 - PHASE 3: </v>
      </c>
      <c r="E8" s="10">
        <v>178</v>
      </c>
      <c r="F8" s="9">
        <v>208.14</v>
      </c>
      <c r="G8" s="10" t="s">
        <v>199</v>
      </c>
      <c r="H8" s="10" t="s">
        <v>200</v>
      </c>
      <c r="J8" s="24">
        <v>131.72999999999999</v>
      </c>
      <c r="K8" s="24">
        <v>46.27</v>
      </c>
    </row>
    <row r="9" spans="1:14" ht="30" x14ac:dyDescent="0.25">
      <c r="A9" s="5" t="s">
        <v>6</v>
      </c>
      <c r="B9" s="12" t="s">
        <v>219</v>
      </c>
      <c r="C9" s="5" t="s">
        <v>113</v>
      </c>
      <c r="D9" s="23" t="str">
        <f t="shared" si="0"/>
        <v>APWORKS 2024.2 - PHASE 3: separate node for "Broadcast Invoices"</v>
      </c>
      <c r="E9" s="13">
        <v>4</v>
      </c>
      <c r="F9" s="12">
        <v>5.72</v>
      </c>
      <c r="G9" s="13" t="s">
        <v>221</v>
      </c>
      <c r="H9" s="13" t="s">
        <v>221</v>
      </c>
      <c r="J9" s="24">
        <v>4</v>
      </c>
    </row>
    <row r="10" spans="1:14" x14ac:dyDescent="0.25">
      <c r="A10" s="5" t="s">
        <v>6</v>
      </c>
      <c r="B10" s="9" t="s">
        <v>222</v>
      </c>
      <c r="C10" s="5" t="s">
        <v>114</v>
      </c>
      <c r="D10" s="23" t="str">
        <f t="shared" si="0"/>
        <v>APWORKS 2024.2 - PHASE 3: Broadcast Invoice: User Group Management Changes</v>
      </c>
      <c r="E10" s="10">
        <v>12</v>
      </c>
      <c r="F10" s="9">
        <v>46.29</v>
      </c>
      <c r="G10" s="10" t="s">
        <v>199</v>
      </c>
      <c r="H10" s="10" t="s">
        <v>225</v>
      </c>
      <c r="J10" s="24">
        <v>12</v>
      </c>
    </row>
    <row r="11" spans="1:14" x14ac:dyDescent="0.25">
      <c r="A11" s="5" t="s">
        <v>6</v>
      </c>
      <c r="B11" s="11" t="s">
        <v>226</v>
      </c>
      <c r="C11" s="9"/>
      <c r="D11" s="23" t="str">
        <f t="shared" si="0"/>
        <v xml:space="preserve">APWORKS 2024.2 - PHASE 3: </v>
      </c>
      <c r="E11" s="10">
        <v>16</v>
      </c>
      <c r="F11" s="9">
        <v>77.14</v>
      </c>
      <c r="G11" s="10" t="s">
        <v>199</v>
      </c>
      <c r="H11" s="10" t="s">
        <v>229</v>
      </c>
      <c r="J11" s="24">
        <v>16</v>
      </c>
    </row>
    <row r="12" spans="1:14" x14ac:dyDescent="0.25">
      <c r="A12" s="5" t="s">
        <v>6</v>
      </c>
      <c r="B12" s="9" t="s">
        <v>230</v>
      </c>
      <c r="C12" s="5" t="s">
        <v>51</v>
      </c>
      <c r="D12" s="23" t="str">
        <f t="shared" si="0"/>
        <v>APWORKS 2024.2 - PHASE 3: Broadcast Invoice: Manage Invoice Documents</v>
      </c>
      <c r="E12" s="10">
        <v>4</v>
      </c>
      <c r="F12" s="9">
        <v>82.86</v>
      </c>
      <c r="G12" s="10" t="s">
        <v>199</v>
      </c>
      <c r="H12" s="10" t="s">
        <v>208</v>
      </c>
      <c r="J12" s="24">
        <v>4</v>
      </c>
    </row>
    <row r="13" spans="1:14" x14ac:dyDescent="0.25">
      <c r="A13" s="5" t="s">
        <v>6</v>
      </c>
      <c r="B13" s="9" t="s">
        <v>232</v>
      </c>
      <c r="C13" s="5" t="s">
        <v>17</v>
      </c>
      <c r="D13" s="23" t="str">
        <f t="shared" si="0"/>
        <v>APWORKS 2024.2 - PHASE 3: Broadcast Invoice: EDI File Processing</v>
      </c>
      <c r="E13" s="10">
        <v>62</v>
      </c>
      <c r="F13" s="9">
        <v>128.47999999999999</v>
      </c>
      <c r="G13" s="10" t="s">
        <v>199</v>
      </c>
      <c r="H13" s="10" t="s">
        <v>235</v>
      </c>
      <c r="J13" s="24">
        <v>62</v>
      </c>
    </row>
    <row r="14" spans="1:14" x14ac:dyDescent="0.25">
      <c r="A14" s="5" t="s">
        <v>6</v>
      </c>
      <c r="B14" s="9" t="s">
        <v>236</v>
      </c>
      <c r="C14" s="5" t="s">
        <v>19</v>
      </c>
      <c r="D14" s="23" t="str">
        <f t="shared" si="0"/>
        <v>APWORKS 2024.2 - PHASE 3: Broadcast Invoice: PDF file generation</v>
      </c>
      <c r="E14" s="10">
        <v>50</v>
      </c>
      <c r="F14" s="9">
        <v>79.67</v>
      </c>
      <c r="G14" s="10" t="s">
        <v>235</v>
      </c>
      <c r="H14" s="10" t="s">
        <v>200</v>
      </c>
      <c r="J14" s="24">
        <v>3.73</v>
      </c>
      <c r="K14" s="24">
        <v>46.27</v>
      </c>
    </row>
    <row r="15" spans="1:14" x14ac:dyDescent="0.25">
      <c r="A15" s="5" t="s">
        <v>6</v>
      </c>
      <c r="B15" s="9" t="s">
        <v>239</v>
      </c>
      <c r="C15" s="5" t="s">
        <v>48</v>
      </c>
      <c r="D15" s="23" t="str">
        <f t="shared" si="0"/>
        <v>APWORKS 2024.2 - PHASE 3: Broadcast Invoice: Invoice View UI</v>
      </c>
      <c r="E15" s="10">
        <v>30</v>
      </c>
      <c r="F15" s="9">
        <v>128.47999999999999</v>
      </c>
      <c r="G15" s="10" t="s">
        <v>199</v>
      </c>
      <c r="H15" s="10" t="s">
        <v>235</v>
      </c>
      <c r="J15" s="24">
        <v>30</v>
      </c>
    </row>
    <row r="16" spans="1:14" ht="30" x14ac:dyDescent="0.25">
      <c r="A16" s="5" t="s">
        <v>6</v>
      </c>
      <c r="B16" s="14" t="s">
        <v>240</v>
      </c>
      <c r="C16" s="9"/>
      <c r="D16" s="23" t="str">
        <f t="shared" si="0"/>
        <v xml:space="preserve">APWORKS 2024.2 - PHASE 3: </v>
      </c>
      <c r="E16" s="10">
        <v>0</v>
      </c>
      <c r="F16" s="9">
        <v>125.72</v>
      </c>
      <c r="G16" s="10" t="s">
        <v>199</v>
      </c>
      <c r="H16" s="10" t="s">
        <v>235</v>
      </c>
      <c r="J16" s="24">
        <v>0</v>
      </c>
    </row>
    <row r="17" spans="1:14" ht="45" x14ac:dyDescent="0.25">
      <c r="A17" s="5" t="s">
        <v>6</v>
      </c>
      <c r="B17" s="9" t="s">
        <v>243</v>
      </c>
      <c r="C17" s="5" t="s">
        <v>22</v>
      </c>
      <c r="D17" s="23" t="str">
        <f t="shared" si="0"/>
        <v>APWORKS 2024.2 - PHASE 3: Customer Information: Select Client on Vendor Invoice</v>
      </c>
      <c r="E17" s="10">
        <v>16</v>
      </c>
      <c r="F17" s="9">
        <v>118.29</v>
      </c>
      <c r="G17" s="10" t="s">
        <v>245</v>
      </c>
      <c r="H17" s="10" t="s">
        <v>246</v>
      </c>
      <c r="J17" s="24">
        <v>4</v>
      </c>
      <c r="K17" s="24">
        <v>12</v>
      </c>
    </row>
    <row r="18" spans="1:14" ht="45" x14ac:dyDescent="0.25">
      <c r="A18" s="5" t="s">
        <v>6</v>
      </c>
      <c r="B18" s="15" t="s">
        <v>247</v>
      </c>
      <c r="C18" s="12"/>
      <c r="D18" s="23" t="str">
        <f t="shared" si="0"/>
        <v xml:space="preserve">APWORKS 2024.2 - PHASE 3: </v>
      </c>
      <c r="E18" s="13">
        <v>80</v>
      </c>
      <c r="F18" s="12">
        <v>142.86000000000001</v>
      </c>
      <c r="G18" s="13" t="s">
        <v>199</v>
      </c>
      <c r="H18" s="13" t="s">
        <v>250</v>
      </c>
      <c r="J18" s="24">
        <v>74.56</v>
      </c>
      <c r="K18" s="24">
        <v>5.44</v>
      </c>
    </row>
    <row r="19" spans="1:14" ht="30" x14ac:dyDescent="0.25">
      <c r="A19" s="5" t="s">
        <v>6</v>
      </c>
      <c r="B19" s="9" t="s">
        <v>251</v>
      </c>
      <c r="C19" s="5" t="s">
        <v>41</v>
      </c>
      <c r="D19" s="23" t="str">
        <f t="shared" si="0"/>
        <v>APWORKS 2024.2 - PHASE 3: Vendor/stations/sites associated to multiple pay to.</v>
      </c>
      <c r="E19" s="10">
        <v>32</v>
      </c>
      <c r="F19" s="9">
        <v>83</v>
      </c>
      <c r="G19" s="10" t="s">
        <v>208</v>
      </c>
      <c r="H19" s="10" t="s">
        <v>246</v>
      </c>
      <c r="J19" s="24">
        <v>15.6</v>
      </c>
      <c r="K19" s="24">
        <v>16.399999999999999</v>
      </c>
    </row>
    <row r="20" spans="1:14" x14ac:dyDescent="0.25">
      <c r="A20" s="5" t="s">
        <v>6</v>
      </c>
      <c r="B20" s="12" t="s">
        <v>254</v>
      </c>
      <c r="C20" s="5" t="s">
        <v>70</v>
      </c>
      <c r="D20" s="23" t="str">
        <f t="shared" si="0"/>
        <v>APWORKS 2024.2 - PHASE 3: Checkbox to filter discrepant lines</v>
      </c>
      <c r="E20" s="13">
        <v>8</v>
      </c>
      <c r="F20" s="12">
        <v>11.43</v>
      </c>
      <c r="G20" s="13" t="s">
        <v>246</v>
      </c>
      <c r="H20" s="13" t="s">
        <v>257</v>
      </c>
      <c r="K20" s="24">
        <v>8</v>
      </c>
    </row>
    <row r="21" spans="1:14" ht="30" x14ac:dyDescent="0.25">
      <c r="A21" s="5" t="s">
        <v>6</v>
      </c>
      <c r="B21" s="9" t="s">
        <v>258</v>
      </c>
      <c r="C21" s="5" t="s">
        <v>9</v>
      </c>
      <c r="D21" s="23" t="str">
        <f t="shared" si="0"/>
        <v>APWORKS 2024.2 - PHASE 3: Ability to assign Employees to Roles by Media type and by Client</v>
      </c>
      <c r="E21" s="10">
        <v>70</v>
      </c>
      <c r="F21" s="9">
        <v>110.14</v>
      </c>
      <c r="G21" s="10" t="s">
        <v>245</v>
      </c>
      <c r="H21" s="10" t="s">
        <v>261</v>
      </c>
      <c r="J21" s="24">
        <v>59.5</v>
      </c>
      <c r="K21" s="24">
        <v>10.5</v>
      </c>
    </row>
    <row r="22" spans="1:14" x14ac:dyDescent="0.25">
      <c r="A22" s="5" t="s">
        <v>6</v>
      </c>
      <c r="B22" s="12" t="s">
        <v>262</v>
      </c>
      <c r="C22" s="5" t="s">
        <v>118</v>
      </c>
      <c r="D22" s="23" t="str">
        <f t="shared" si="0"/>
        <v>APWORKS 2024.2 - PHASE 3: Invoice Editing: Make the tax editable</v>
      </c>
      <c r="E22" s="13">
        <v>0</v>
      </c>
      <c r="F22" s="16"/>
      <c r="G22" s="17"/>
      <c r="H22" s="17"/>
    </row>
    <row r="23" spans="1:14" s="8" customFormat="1" x14ac:dyDescent="0.25">
      <c r="A23" s="6"/>
      <c r="B23" s="6" t="s">
        <v>263</v>
      </c>
      <c r="C23" s="6"/>
      <c r="D23" s="6"/>
      <c r="E23" s="7">
        <v>389</v>
      </c>
      <c r="F23" s="6">
        <v>283.5</v>
      </c>
      <c r="G23" s="7" t="s">
        <v>266</v>
      </c>
      <c r="H23" s="7" t="s">
        <v>267</v>
      </c>
      <c r="I23" s="28"/>
      <c r="J23" s="28"/>
      <c r="K23" s="28">
        <v>71.260000000000005</v>
      </c>
      <c r="L23" s="28">
        <v>267.54000000000002</v>
      </c>
      <c r="M23" s="28">
        <v>50.2</v>
      </c>
      <c r="N23" s="28"/>
    </row>
    <row r="24" spans="1:14" x14ac:dyDescent="0.25">
      <c r="A24" s="5" t="s">
        <v>129</v>
      </c>
      <c r="B24" s="12" t="s">
        <v>268</v>
      </c>
      <c r="C24" s="12"/>
      <c r="D24" s="23" t="str">
        <f t="shared" ref="D24:D64" si="1">CONCATENATE(A24,": ",C24)</f>
        <v xml:space="preserve">APWORKS 2024.2 - PHASE 4        : </v>
      </c>
      <c r="E24" s="13">
        <v>60</v>
      </c>
      <c r="F24" s="12">
        <v>37.5</v>
      </c>
      <c r="G24" s="13" t="s">
        <v>271</v>
      </c>
      <c r="H24" s="13" t="s">
        <v>272</v>
      </c>
      <c r="K24" s="24">
        <v>60</v>
      </c>
    </row>
    <row r="25" spans="1:14" x14ac:dyDescent="0.25">
      <c r="A25" s="5" t="s">
        <v>129</v>
      </c>
      <c r="B25" s="14" t="s">
        <v>273</v>
      </c>
      <c r="C25" s="9"/>
      <c r="D25" s="23" t="str">
        <f t="shared" si="1"/>
        <v xml:space="preserve">APWORKS 2024.2 - PHASE 4        : </v>
      </c>
      <c r="E25" s="10">
        <v>12</v>
      </c>
      <c r="F25" s="9">
        <v>7</v>
      </c>
      <c r="G25" s="10" t="s">
        <v>272</v>
      </c>
      <c r="H25" s="10" t="s">
        <v>275</v>
      </c>
      <c r="K25" s="24">
        <v>3.26</v>
      </c>
      <c r="L25" s="24">
        <v>8.74</v>
      </c>
    </row>
    <row r="26" spans="1:14" ht="30" x14ac:dyDescent="0.25">
      <c r="A26" s="5" t="s">
        <v>129</v>
      </c>
      <c r="B26" s="12" t="s">
        <v>276</v>
      </c>
      <c r="C26" s="5" t="s">
        <v>130</v>
      </c>
      <c r="D26" s="23" t="str">
        <f t="shared" si="1"/>
        <v>APWORKS 2024.2 - PHASE 4        : Approve upto last level and auto post.</v>
      </c>
      <c r="E26" s="13">
        <v>8</v>
      </c>
      <c r="F26" s="12">
        <v>10</v>
      </c>
      <c r="G26" s="13" t="s">
        <v>275</v>
      </c>
      <c r="H26" s="13" t="s">
        <v>278</v>
      </c>
      <c r="L26" s="24">
        <v>8</v>
      </c>
    </row>
    <row r="27" spans="1:14" ht="30" x14ac:dyDescent="0.25">
      <c r="A27" s="5" t="s">
        <v>129</v>
      </c>
      <c r="B27" s="12" t="s">
        <v>279</v>
      </c>
      <c r="C27" s="5" t="s">
        <v>150</v>
      </c>
      <c r="D27" s="23" t="str">
        <f t="shared" si="1"/>
        <v>APWORKS 2024.2 - PHASE 4        : Currency Changes on Vendor Map</v>
      </c>
      <c r="E27" s="13">
        <v>16</v>
      </c>
      <c r="F27" s="12">
        <v>20</v>
      </c>
      <c r="G27" s="13" t="s">
        <v>275</v>
      </c>
      <c r="H27" s="13" t="s">
        <v>281</v>
      </c>
      <c r="L27" s="24">
        <v>16</v>
      </c>
    </row>
    <row r="28" spans="1:14" x14ac:dyDescent="0.25">
      <c r="A28" s="5" t="s">
        <v>129</v>
      </c>
      <c r="B28" s="12" t="s">
        <v>282</v>
      </c>
      <c r="C28" s="5" t="s">
        <v>131</v>
      </c>
      <c r="D28" s="23" t="str">
        <f t="shared" si="1"/>
        <v>APWORKS 2024.2 - PHASE 4        : Stamp multiple approvers.</v>
      </c>
      <c r="E28" s="13">
        <v>12</v>
      </c>
      <c r="F28" s="12">
        <v>15</v>
      </c>
      <c r="G28" s="13" t="s">
        <v>278</v>
      </c>
      <c r="H28" s="13" t="s">
        <v>281</v>
      </c>
      <c r="L28" s="24">
        <v>12</v>
      </c>
    </row>
    <row r="29" spans="1:14" ht="30" x14ac:dyDescent="0.25">
      <c r="A29" s="5" t="s">
        <v>129</v>
      </c>
      <c r="B29" s="12" t="s">
        <v>284</v>
      </c>
      <c r="C29" s="12"/>
      <c r="D29" s="23" t="str">
        <f t="shared" si="1"/>
        <v xml:space="preserve">APWORKS 2024.2 - PHASE 4        : </v>
      </c>
      <c r="E29" s="13">
        <v>30</v>
      </c>
      <c r="F29" s="12">
        <v>37.5</v>
      </c>
      <c r="G29" s="13" t="s">
        <v>281</v>
      </c>
      <c r="H29" s="13" t="s">
        <v>285</v>
      </c>
      <c r="L29" s="24">
        <v>30</v>
      </c>
    </row>
    <row r="30" spans="1:14" x14ac:dyDescent="0.25">
      <c r="A30" s="5" t="s">
        <v>129</v>
      </c>
      <c r="B30" s="12" t="s">
        <v>286</v>
      </c>
      <c r="C30" s="5" t="s">
        <v>145</v>
      </c>
      <c r="D30" s="23" t="str">
        <f t="shared" si="1"/>
        <v>APWORKS 2024.2 - PHASE 4        : EDI file updating and upload</v>
      </c>
      <c r="E30" s="13">
        <v>12</v>
      </c>
      <c r="F30" s="12">
        <v>15</v>
      </c>
      <c r="G30" s="13" t="s">
        <v>288</v>
      </c>
      <c r="H30" s="13" t="s">
        <v>289</v>
      </c>
      <c r="L30" s="24">
        <v>12</v>
      </c>
    </row>
    <row r="31" spans="1:14" x14ac:dyDescent="0.25">
      <c r="A31" s="5" t="s">
        <v>129</v>
      </c>
      <c r="B31" s="12" t="s">
        <v>290</v>
      </c>
      <c r="C31" s="12"/>
      <c r="D31" s="23" t="str">
        <f t="shared" si="1"/>
        <v xml:space="preserve">APWORKS 2024.2 - PHASE 4        : </v>
      </c>
      <c r="E31" s="13" t="s">
        <v>291</v>
      </c>
      <c r="F31" s="12">
        <v>1.25</v>
      </c>
      <c r="G31" s="13" t="s">
        <v>281</v>
      </c>
      <c r="H31" s="13" t="s">
        <v>281</v>
      </c>
      <c r="L31" s="24">
        <v>1</v>
      </c>
    </row>
    <row r="32" spans="1:14" x14ac:dyDescent="0.25">
      <c r="A32" s="5" t="s">
        <v>129</v>
      </c>
      <c r="B32" s="12" t="s">
        <v>293</v>
      </c>
      <c r="C32" s="12"/>
      <c r="D32" s="23" t="str">
        <f t="shared" si="1"/>
        <v xml:space="preserve">APWORKS 2024.2 - PHASE 4        : </v>
      </c>
      <c r="E32" s="13">
        <v>4</v>
      </c>
      <c r="F32" s="12">
        <v>5</v>
      </c>
      <c r="G32" s="13" t="s">
        <v>281</v>
      </c>
      <c r="H32" s="13" t="s">
        <v>294</v>
      </c>
      <c r="L32" s="24">
        <v>4</v>
      </c>
    </row>
    <row r="33" spans="1:13" x14ac:dyDescent="0.25">
      <c r="A33" s="5" t="s">
        <v>129</v>
      </c>
      <c r="B33" s="12" t="s">
        <v>295</v>
      </c>
      <c r="C33" s="5" t="s">
        <v>134</v>
      </c>
      <c r="D33" s="23" t="str">
        <f t="shared" si="1"/>
        <v>APWORKS 2024.2 - PHASE 4        : Production: Project should be available on summary as well.</v>
      </c>
      <c r="E33" s="13">
        <v>6</v>
      </c>
      <c r="F33" s="12">
        <v>7.5</v>
      </c>
      <c r="G33" s="13" t="s">
        <v>298</v>
      </c>
      <c r="H33" s="13" t="s">
        <v>299</v>
      </c>
      <c r="L33" s="24">
        <v>6</v>
      </c>
    </row>
    <row r="34" spans="1:13" x14ac:dyDescent="0.25">
      <c r="A34" s="5" t="s">
        <v>129</v>
      </c>
      <c r="B34" s="9" t="s">
        <v>300</v>
      </c>
      <c r="C34" s="5" t="s">
        <v>148</v>
      </c>
      <c r="D34" s="23" t="str">
        <f t="shared" si="1"/>
        <v>APWORKS 2024.2 - PHASE 4        : Production: Auto populate lines based PO during scanning</v>
      </c>
      <c r="E34" s="10">
        <v>8</v>
      </c>
      <c r="F34" s="9">
        <v>6.67</v>
      </c>
      <c r="G34" s="10" t="s">
        <v>299</v>
      </c>
      <c r="H34" s="10" t="s">
        <v>299</v>
      </c>
      <c r="L34" s="24">
        <v>8</v>
      </c>
    </row>
    <row r="35" spans="1:13" x14ac:dyDescent="0.25">
      <c r="A35" s="5" t="s">
        <v>129</v>
      </c>
      <c r="B35" s="9" t="s">
        <v>302</v>
      </c>
      <c r="C35" s="5" t="s">
        <v>147</v>
      </c>
      <c r="D35" s="23" t="str">
        <f t="shared" si="1"/>
        <v>APWORKS 2024.2 - PHASE 4        : Production: show keyvalue pairs for level2 mapping</v>
      </c>
      <c r="E35" s="10">
        <v>8</v>
      </c>
      <c r="F35" s="9">
        <v>178.5</v>
      </c>
      <c r="G35" s="10" t="s">
        <v>266</v>
      </c>
      <c r="H35" s="10" t="s">
        <v>288</v>
      </c>
      <c r="K35" s="24">
        <v>4</v>
      </c>
      <c r="L35" s="24">
        <v>4</v>
      </c>
    </row>
    <row r="36" spans="1:13" x14ac:dyDescent="0.25">
      <c r="A36" s="5" t="s">
        <v>129</v>
      </c>
      <c r="B36" s="18" t="s">
        <v>304</v>
      </c>
      <c r="C36" s="12"/>
      <c r="D36" s="23" t="str">
        <f t="shared" si="1"/>
        <v xml:space="preserve">APWORKS 2024.2 - PHASE 4        : </v>
      </c>
      <c r="E36" s="13">
        <v>0</v>
      </c>
      <c r="F36" s="16"/>
      <c r="G36" s="17"/>
      <c r="H36" s="17"/>
    </row>
    <row r="37" spans="1:13" ht="30" x14ac:dyDescent="0.25">
      <c r="A37" s="5" t="s">
        <v>129</v>
      </c>
      <c r="B37" s="9" t="s">
        <v>305</v>
      </c>
      <c r="C37" s="5" t="s">
        <v>52</v>
      </c>
      <c r="D37" s="23" t="str">
        <f t="shared" si="1"/>
        <v>APWORKS 2024.2 - PHASE 4        : Route invoice from one company - company identification</v>
      </c>
      <c r="E37" s="10">
        <v>70</v>
      </c>
      <c r="F37" s="9">
        <v>50</v>
      </c>
      <c r="G37" s="10" t="s">
        <v>289</v>
      </c>
      <c r="H37" s="10" t="s">
        <v>307</v>
      </c>
      <c r="L37" s="24">
        <v>70</v>
      </c>
    </row>
    <row r="38" spans="1:13" x14ac:dyDescent="0.25">
      <c r="A38" s="5" t="s">
        <v>129</v>
      </c>
      <c r="B38" s="9" t="s">
        <v>309</v>
      </c>
      <c r="C38" s="5" t="s">
        <v>142</v>
      </c>
      <c r="D38" s="23" t="str">
        <f t="shared" si="1"/>
        <v>APWORKS 2024.2 - PHASE 4        : A report to spot check the invoices processed</v>
      </c>
      <c r="E38" s="10">
        <v>30</v>
      </c>
      <c r="F38" s="9">
        <v>68</v>
      </c>
      <c r="G38" s="10" t="s">
        <v>288</v>
      </c>
      <c r="H38" s="10" t="s">
        <v>311</v>
      </c>
      <c r="L38" s="24">
        <v>27</v>
      </c>
      <c r="M38" s="24">
        <v>3</v>
      </c>
    </row>
    <row r="39" spans="1:13" x14ac:dyDescent="0.25">
      <c r="A39" s="5" t="s">
        <v>129</v>
      </c>
      <c r="B39" s="9" t="s">
        <v>314</v>
      </c>
      <c r="C39" s="9"/>
      <c r="D39" s="23" t="str">
        <f t="shared" si="1"/>
        <v xml:space="preserve">APWORKS 2024.2 - PHASE 4        : </v>
      </c>
      <c r="E39" s="10">
        <v>60</v>
      </c>
      <c r="F39" s="9">
        <v>75</v>
      </c>
      <c r="G39" s="10" t="s">
        <v>316</v>
      </c>
      <c r="H39" s="10" t="s">
        <v>267</v>
      </c>
      <c r="L39" s="24">
        <v>24.8</v>
      </c>
      <c r="M39" s="24">
        <v>35.200000000000003</v>
      </c>
    </row>
    <row r="40" spans="1:13" x14ac:dyDescent="0.25">
      <c r="A40" s="5" t="s">
        <v>129</v>
      </c>
      <c r="B40" s="9" t="s">
        <v>317</v>
      </c>
      <c r="C40" s="5" t="s">
        <v>146</v>
      </c>
      <c r="D40" s="23" t="str">
        <f t="shared" si="1"/>
        <v>APWORKS 2024.2 - PHASE 4        : PDF based broadcast invoices - Invoice Scan</v>
      </c>
      <c r="E40" s="10">
        <v>40</v>
      </c>
      <c r="F40" s="9">
        <v>50</v>
      </c>
      <c r="G40" s="10" t="s">
        <v>316</v>
      </c>
      <c r="H40" s="10" t="s">
        <v>318</v>
      </c>
      <c r="L40" s="24">
        <v>24.8</v>
      </c>
      <c r="M40" s="24">
        <v>15.2</v>
      </c>
    </row>
    <row r="41" spans="1:13" x14ac:dyDescent="0.25">
      <c r="A41" s="5" t="s">
        <v>129</v>
      </c>
      <c r="B41" s="9" t="s">
        <v>319</v>
      </c>
      <c r="C41" s="9"/>
      <c r="D41" s="23" t="str">
        <f t="shared" si="1"/>
        <v xml:space="preserve">APWORKS 2024.2 - PHASE 4        : </v>
      </c>
      <c r="E41" s="10">
        <v>10</v>
      </c>
      <c r="F41" s="9">
        <v>62.5</v>
      </c>
      <c r="G41" s="10" t="s">
        <v>316</v>
      </c>
      <c r="H41" s="10" t="s">
        <v>321</v>
      </c>
      <c r="M41" s="24">
        <v>10</v>
      </c>
    </row>
    <row r="42" spans="1:13" x14ac:dyDescent="0.25">
      <c r="A42" s="5" t="s">
        <v>129</v>
      </c>
      <c r="B42" s="9" t="s">
        <v>322</v>
      </c>
      <c r="C42" s="9"/>
      <c r="D42" s="23" t="str">
        <f t="shared" si="1"/>
        <v xml:space="preserve">APWORKS 2024.2 - PHASE 4        : </v>
      </c>
      <c r="E42" s="10">
        <v>10</v>
      </c>
      <c r="F42" s="9">
        <v>75</v>
      </c>
      <c r="G42" s="10" t="s">
        <v>316</v>
      </c>
      <c r="H42" s="10" t="s">
        <v>267</v>
      </c>
      <c r="M42" s="24">
        <v>10</v>
      </c>
    </row>
    <row r="43" spans="1:13" x14ac:dyDescent="0.25">
      <c r="A43" s="5" t="s">
        <v>129</v>
      </c>
      <c r="B43" s="12" t="s">
        <v>323</v>
      </c>
      <c r="C43" s="5" t="s">
        <v>155</v>
      </c>
      <c r="D43" s="23" t="str">
        <f t="shared" si="1"/>
        <v>APWORKS 2024.2 - PHASE 4        : PDF based broadcast invoices - Import / Export lines</v>
      </c>
      <c r="E43" s="13">
        <v>0</v>
      </c>
      <c r="F43" s="12">
        <v>7</v>
      </c>
      <c r="G43" s="13" t="s">
        <v>316</v>
      </c>
      <c r="H43" s="13" t="s">
        <v>316</v>
      </c>
    </row>
    <row r="44" spans="1:13" x14ac:dyDescent="0.25">
      <c r="A44" s="5" t="s">
        <v>129</v>
      </c>
      <c r="B44" s="12" t="s">
        <v>324</v>
      </c>
      <c r="C44" s="5" t="s">
        <v>139</v>
      </c>
      <c r="D44" s="23" t="str">
        <f t="shared" si="1"/>
        <v>APWORKS 2024.2 - PHASE 4        : Approval routing</v>
      </c>
      <c r="E44" s="13">
        <v>0</v>
      </c>
      <c r="F44" s="12">
        <v>7</v>
      </c>
      <c r="G44" s="13" t="s">
        <v>316</v>
      </c>
      <c r="H44" s="13" t="s">
        <v>316</v>
      </c>
    </row>
    <row r="45" spans="1:13" ht="30" x14ac:dyDescent="0.25">
      <c r="A45" s="5" t="s">
        <v>129</v>
      </c>
      <c r="B45" s="9" t="s">
        <v>325</v>
      </c>
      <c r="C45" s="9"/>
      <c r="D45" s="23" t="str">
        <f t="shared" si="1"/>
        <v xml:space="preserve">APWORKS 2024.2 - PHASE 4        : </v>
      </c>
      <c r="E45" s="10">
        <v>36</v>
      </c>
      <c r="F45" s="9">
        <v>7</v>
      </c>
      <c r="G45" s="10" t="s">
        <v>288</v>
      </c>
      <c r="H45" s="10" t="s">
        <v>288</v>
      </c>
      <c r="L45" s="24">
        <v>36</v>
      </c>
    </row>
    <row r="46" spans="1:13" x14ac:dyDescent="0.25">
      <c r="A46" s="5" t="s">
        <v>129</v>
      </c>
      <c r="B46" s="12" t="s">
        <v>327</v>
      </c>
      <c r="C46" s="12"/>
      <c r="D46" s="23" t="str">
        <f t="shared" si="1"/>
        <v xml:space="preserve">APWORKS 2024.2 - PHASE 4        : </v>
      </c>
      <c r="E46" s="13">
        <v>0</v>
      </c>
      <c r="F46" s="16"/>
      <c r="G46" s="17"/>
      <c r="H46" s="17"/>
    </row>
    <row r="47" spans="1:13" x14ac:dyDescent="0.25">
      <c r="A47" s="5" t="s">
        <v>129</v>
      </c>
      <c r="B47" s="12" t="s">
        <v>328</v>
      </c>
      <c r="C47" s="12"/>
      <c r="D47" s="23" t="str">
        <f t="shared" si="1"/>
        <v xml:space="preserve">APWORKS 2024.2 - PHASE 4        : </v>
      </c>
      <c r="E47" s="13">
        <v>12</v>
      </c>
      <c r="F47" s="12">
        <v>7</v>
      </c>
      <c r="G47" s="13" t="s">
        <v>311</v>
      </c>
      <c r="H47" s="13" t="s">
        <v>329</v>
      </c>
      <c r="M47" s="24">
        <v>12</v>
      </c>
    </row>
    <row r="48" spans="1:13" x14ac:dyDescent="0.25">
      <c r="A48" s="5" t="s">
        <v>129</v>
      </c>
      <c r="B48" s="12" t="s">
        <v>330</v>
      </c>
      <c r="C48" s="12"/>
      <c r="D48" s="23" t="str">
        <f t="shared" si="1"/>
        <v xml:space="preserve">APWORKS 2024.2 - PHASE 4        : </v>
      </c>
      <c r="E48" s="13">
        <v>0</v>
      </c>
      <c r="F48" s="12">
        <v>0</v>
      </c>
      <c r="G48" s="13" t="s">
        <v>266</v>
      </c>
      <c r="H48" s="13" t="s">
        <v>266</v>
      </c>
    </row>
    <row r="49" spans="1:14" x14ac:dyDescent="0.25">
      <c r="A49" s="5" t="s">
        <v>129</v>
      </c>
      <c r="B49" s="9" t="s">
        <v>332</v>
      </c>
      <c r="C49" s="5" t="s">
        <v>333</v>
      </c>
      <c r="D49" s="23" t="str">
        <f t="shared" si="1"/>
        <v>APWORKS 2024.2 - PHASE 4        : Vendor mapping enhancement for Non-media</v>
      </c>
      <c r="E49" s="10">
        <v>0</v>
      </c>
      <c r="F49" s="9">
        <v>7</v>
      </c>
      <c r="G49" s="10" t="s">
        <v>266</v>
      </c>
      <c r="H49" s="10" t="s">
        <v>266</v>
      </c>
    </row>
    <row r="50" spans="1:14" x14ac:dyDescent="0.25">
      <c r="A50" s="5" t="s">
        <v>129</v>
      </c>
      <c r="B50" s="12" t="s">
        <v>334</v>
      </c>
      <c r="C50" s="12"/>
      <c r="D50" s="23" t="str">
        <f t="shared" si="1"/>
        <v xml:space="preserve">APWORKS 2024.2 - PHASE 4        : </v>
      </c>
      <c r="E50" s="13">
        <v>4</v>
      </c>
      <c r="F50" s="12">
        <v>8</v>
      </c>
      <c r="G50" s="13" t="s">
        <v>266</v>
      </c>
      <c r="H50" s="13" t="s">
        <v>335</v>
      </c>
      <c r="K50" s="24">
        <v>4</v>
      </c>
    </row>
    <row r="51" spans="1:14" x14ac:dyDescent="0.25">
      <c r="A51" s="5" t="s">
        <v>129</v>
      </c>
      <c r="B51" s="12" t="s">
        <v>336</v>
      </c>
      <c r="C51" s="12"/>
      <c r="D51" s="23" t="str">
        <f t="shared" si="1"/>
        <v xml:space="preserve">APWORKS 2024.2 - PHASE 4        : </v>
      </c>
      <c r="E51" s="13">
        <v>0</v>
      </c>
      <c r="F51" s="12">
        <v>7</v>
      </c>
      <c r="G51" s="13" t="s">
        <v>266</v>
      </c>
      <c r="H51" s="13" t="s">
        <v>266</v>
      </c>
    </row>
    <row r="52" spans="1:14" x14ac:dyDescent="0.25">
      <c r="A52" s="5" t="s">
        <v>129</v>
      </c>
      <c r="B52" s="12" t="s">
        <v>337</v>
      </c>
      <c r="C52" s="12"/>
      <c r="D52" s="23" t="str">
        <f t="shared" si="1"/>
        <v xml:space="preserve">APWORKS 2024.2 - PHASE 4        : </v>
      </c>
      <c r="E52" s="13">
        <v>0</v>
      </c>
      <c r="F52" s="16"/>
      <c r="G52" s="17"/>
      <c r="H52" s="17"/>
    </row>
    <row r="53" spans="1:14" s="8" customFormat="1" x14ac:dyDescent="0.25">
      <c r="A53" s="6"/>
      <c r="B53" s="6" t="s">
        <v>338</v>
      </c>
      <c r="C53" s="6"/>
      <c r="D53" s="6" t="str">
        <f>CONCATENATE(A53,": ",B53)</f>
        <v>:          Sprint 5</v>
      </c>
      <c r="E53" s="7">
        <v>40</v>
      </c>
      <c r="F53" s="6">
        <v>635.24</v>
      </c>
      <c r="G53" s="7" t="s">
        <v>190</v>
      </c>
      <c r="H53" s="7" t="s">
        <v>195</v>
      </c>
      <c r="I53" s="28"/>
      <c r="J53" s="28"/>
      <c r="K53" s="28"/>
      <c r="L53" s="28"/>
      <c r="M53" s="28">
        <v>40</v>
      </c>
      <c r="N53" s="28"/>
    </row>
    <row r="54" spans="1:14" x14ac:dyDescent="0.25">
      <c r="A54" s="5" t="s">
        <v>129</v>
      </c>
      <c r="B54" s="12" t="s">
        <v>339</v>
      </c>
      <c r="C54" s="5" t="s">
        <v>154</v>
      </c>
      <c r="D54" s="23" t="str">
        <f t="shared" si="1"/>
        <v>APWORKS 2024.2 - PHASE 4        : Google Drive Setup (company configuration UI)</v>
      </c>
      <c r="E54" s="13">
        <v>40</v>
      </c>
      <c r="F54" s="12">
        <v>50</v>
      </c>
      <c r="G54" s="13" t="s">
        <v>340</v>
      </c>
      <c r="H54" s="13" t="s">
        <v>195</v>
      </c>
      <c r="M54" s="24">
        <v>40</v>
      </c>
    </row>
    <row r="55" spans="1:14" x14ac:dyDescent="0.25">
      <c r="A55" s="5" t="s">
        <v>129</v>
      </c>
      <c r="B55" s="12" t="s">
        <v>341</v>
      </c>
      <c r="C55" s="12"/>
      <c r="D55" s="23" t="str">
        <f t="shared" si="1"/>
        <v xml:space="preserve">APWORKS 2024.2 - PHASE 4        : </v>
      </c>
      <c r="E55" s="13">
        <v>0</v>
      </c>
      <c r="F55" s="12">
        <v>7</v>
      </c>
      <c r="G55" s="13" t="s">
        <v>190</v>
      </c>
      <c r="H55" s="13" t="s">
        <v>190</v>
      </c>
    </row>
    <row r="56" spans="1:14" s="8" customFormat="1" x14ac:dyDescent="0.25">
      <c r="A56" s="6"/>
      <c r="B56" s="6" t="s">
        <v>342</v>
      </c>
      <c r="C56" s="6"/>
      <c r="D56" s="6" t="str">
        <f>CONCATENATE(A56,": ",B56)</f>
        <v>:          Sprint #6</v>
      </c>
      <c r="E56" s="7">
        <v>0</v>
      </c>
      <c r="F56" s="6">
        <v>635.24</v>
      </c>
      <c r="G56" s="7" t="s">
        <v>190</v>
      </c>
      <c r="H56" s="7" t="s">
        <v>195</v>
      </c>
      <c r="I56" s="28">
        <v>0</v>
      </c>
      <c r="J56" s="28"/>
      <c r="K56" s="28"/>
      <c r="L56" s="28"/>
      <c r="M56" s="28">
        <v>0</v>
      </c>
      <c r="N56" s="28"/>
    </row>
    <row r="57" spans="1:14" x14ac:dyDescent="0.25">
      <c r="A57" s="5" t="s">
        <v>514</v>
      </c>
      <c r="B57" s="9" t="s">
        <v>343</v>
      </c>
      <c r="C57" s="9"/>
      <c r="D57" s="23" t="str">
        <f t="shared" si="1"/>
        <v xml:space="preserve">APWORKS 2024.2 - PHASE 6: </v>
      </c>
      <c r="E57" s="10">
        <v>0</v>
      </c>
      <c r="F57" s="9">
        <v>95.24</v>
      </c>
      <c r="G57" s="10" t="s">
        <v>311</v>
      </c>
      <c r="H57" s="10" t="s">
        <v>195</v>
      </c>
      <c r="M57" s="24">
        <v>0</v>
      </c>
    </row>
    <row r="58" spans="1:14" x14ac:dyDescent="0.25">
      <c r="A58" s="5" t="s">
        <v>514</v>
      </c>
      <c r="B58" s="12" t="s">
        <v>345</v>
      </c>
      <c r="C58" s="12"/>
      <c r="D58" s="23" t="str">
        <f t="shared" si="1"/>
        <v xml:space="preserve">APWORKS 2024.2 - PHASE 6: </v>
      </c>
      <c r="E58" s="13">
        <v>0</v>
      </c>
      <c r="F58" s="12">
        <v>0</v>
      </c>
      <c r="G58" s="13" t="s">
        <v>195</v>
      </c>
      <c r="H58" s="13" t="s">
        <v>195</v>
      </c>
      <c r="M58" s="24">
        <v>0</v>
      </c>
    </row>
    <row r="59" spans="1:14" x14ac:dyDescent="0.25">
      <c r="A59" s="5" t="s">
        <v>514</v>
      </c>
      <c r="B59" s="9" t="s">
        <v>346</v>
      </c>
      <c r="C59" s="9"/>
      <c r="D59" s="23" t="str">
        <f t="shared" si="1"/>
        <v xml:space="preserve">APWORKS 2024.2 - PHASE 6: </v>
      </c>
      <c r="E59" s="10">
        <v>0</v>
      </c>
      <c r="F59" s="9">
        <v>0</v>
      </c>
      <c r="G59" s="10" t="s">
        <v>347</v>
      </c>
      <c r="H59" s="10" t="s">
        <v>347</v>
      </c>
      <c r="I59" s="24">
        <v>0</v>
      </c>
    </row>
    <row r="60" spans="1:14" ht="30" x14ac:dyDescent="0.25">
      <c r="A60" s="5" t="s">
        <v>514</v>
      </c>
      <c r="B60" s="9" t="s">
        <v>348</v>
      </c>
      <c r="C60" s="9"/>
      <c r="D60" s="23" t="str">
        <f t="shared" si="1"/>
        <v xml:space="preserve">APWORKS 2024.2 - PHASE 6: </v>
      </c>
      <c r="E60" s="10">
        <v>0</v>
      </c>
      <c r="F60" s="9">
        <v>0</v>
      </c>
      <c r="G60" s="10" t="s">
        <v>347</v>
      </c>
      <c r="H60" s="10" t="s">
        <v>347</v>
      </c>
      <c r="I60" s="24">
        <v>0</v>
      </c>
    </row>
    <row r="61" spans="1:14" ht="30" x14ac:dyDescent="0.25">
      <c r="A61" s="5" t="s">
        <v>514</v>
      </c>
      <c r="B61" s="9" t="s">
        <v>349</v>
      </c>
      <c r="C61" s="9"/>
      <c r="D61" s="23" t="str">
        <f t="shared" si="1"/>
        <v xml:space="preserve">APWORKS 2024.2 - PHASE 6: </v>
      </c>
      <c r="E61" s="10">
        <v>0</v>
      </c>
      <c r="F61" s="9">
        <v>8</v>
      </c>
      <c r="G61" s="10" t="s">
        <v>190</v>
      </c>
      <c r="H61" s="10" t="s">
        <v>347</v>
      </c>
      <c r="I61" s="24">
        <v>0</v>
      </c>
    </row>
    <row r="62" spans="1:14" ht="30" x14ac:dyDescent="0.25">
      <c r="A62" s="5" t="s">
        <v>514</v>
      </c>
      <c r="B62" s="9" t="s">
        <v>351</v>
      </c>
      <c r="C62" s="9"/>
      <c r="D62" s="23" t="str">
        <f t="shared" si="1"/>
        <v xml:space="preserve">APWORKS 2024.2 - PHASE 6: </v>
      </c>
      <c r="E62" s="10">
        <v>0</v>
      </c>
      <c r="F62" s="9">
        <v>8</v>
      </c>
      <c r="G62" s="10" t="s">
        <v>190</v>
      </c>
      <c r="H62" s="10" t="s">
        <v>347</v>
      </c>
      <c r="I62" s="24">
        <v>0</v>
      </c>
    </row>
    <row r="63" spans="1:14" x14ac:dyDescent="0.25">
      <c r="A63" s="5" t="s">
        <v>514</v>
      </c>
      <c r="B63" s="12" t="s">
        <v>352</v>
      </c>
      <c r="C63" s="12"/>
      <c r="D63" s="23" t="str">
        <f t="shared" si="1"/>
        <v xml:space="preserve">APWORKS 2024.2 - PHASE 6: </v>
      </c>
      <c r="E63" s="13">
        <v>0</v>
      </c>
      <c r="F63" s="12">
        <v>7</v>
      </c>
      <c r="G63" s="13" t="s">
        <v>190</v>
      </c>
      <c r="H63" s="13" t="s">
        <v>190</v>
      </c>
    </row>
    <row r="64" spans="1:14" x14ac:dyDescent="0.25">
      <c r="A64" s="5" t="s">
        <v>514</v>
      </c>
      <c r="B64" s="12" t="s">
        <v>353</v>
      </c>
      <c r="C64" s="12"/>
      <c r="D64" s="23" t="str">
        <f t="shared" si="1"/>
        <v xml:space="preserve">APWORKS 2024.2 - PHASE 6: </v>
      </c>
      <c r="E64" s="13">
        <v>0</v>
      </c>
      <c r="F64" s="16"/>
      <c r="G64" s="17"/>
      <c r="H64" s="17"/>
    </row>
    <row r="65" spans="1:13" x14ac:dyDescent="0.25">
      <c r="A65" s="5" t="s">
        <v>514</v>
      </c>
      <c r="B65" s="12" t="s">
        <v>354</v>
      </c>
      <c r="C65" s="12"/>
      <c r="D65" s="23" t="str">
        <f t="shared" ref="D65:D107" si="2">CONCATENATE(A65,": ",C65)</f>
        <v xml:space="preserve">APWORKS 2024.2 - PHASE 6: </v>
      </c>
      <c r="E65" s="13">
        <v>0</v>
      </c>
      <c r="F65" s="12">
        <v>7</v>
      </c>
      <c r="G65" s="13" t="s">
        <v>190</v>
      </c>
      <c r="H65" s="13" t="s">
        <v>190</v>
      </c>
    </row>
    <row r="66" spans="1:13" x14ac:dyDescent="0.25">
      <c r="A66" s="5" t="s">
        <v>514</v>
      </c>
      <c r="B66" s="12" t="s">
        <v>355</v>
      </c>
      <c r="C66" s="12"/>
      <c r="D66" s="23" t="str">
        <f t="shared" si="2"/>
        <v xml:space="preserve">APWORKS 2024.2 - PHASE 6: </v>
      </c>
      <c r="E66" s="13">
        <v>0</v>
      </c>
      <c r="F66" s="16"/>
      <c r="G66" s="17"/>
      <c r="H66" s="17"/>
    </row>
    <row r="67" spans="1:13" x14ac:dyDescent="0.25">
      <c r="A67" s="5" t="s">
        <v>514</v>
      </c>
      <c r="B67" s="12" t="s">
        <v>356</v>
      </c>
      <c r="C67" s="12"/>
      <c r="D67" s="23" t="str">
        <f t="shared" si="2"/>
        <v xml:space="preserve">APWORKS 2024.2 - PHASE 6: </v>
      </c>
      <c r="E67" s="13">
        <v>0</v>
      </c>
      <c r="F67" s="16"/>
      <c r="G67" s="17"/>
      <c r="H67" s="17"/>
    </row>
    <row r="68" spans="1:13" x14ac:dyDescent="0.25">
      <c r="A68" s="5" t="s">
        <v>514</v>
      </c>
      <c r="B68" s="12" t="s">
        <v>357</v>
      </c>
      <c r="C68" s="12"/>
      <c r="D68" s="23" t="str">
        <f t="shared" si="2"/>
        <v xml:space="preserve">APWORKS 2024.2 - PHASE 6: </v>
      </c>
      <c r="E68" s="13">
        <v>70</v>
      </c>
      <c r="F68" s="12">
        <v>350</v>
      </c>
      <c r="G68" s="13" t="s">
        <v>190</v>
      </c>
      <c r="H68" s="13" t="s">
        <v>275</v>
      </c>
      <c r="I68" s="24">
        <v>6.2</v>
      </c>
      <c r="J68" s="24">
        <v>25.6</v>
      </c>
      <c r="K68" s="24">
        <v>36.799999999999997</v>
      </c>
      <c r="L68" s="24">
        <v>1.4</v>
      </c>
    </row>
    <row r="69" spans="1:13" x14ac:dyDescent="0.25">
      <c r="A69" s="5" t="s">
        <v>514</v>
      </c>
      <c r="B69" s="19" t="s">
        <v>359</v>
      </c>
      <c r="C69" s="19"/>
      <c r="D69" s="23" t="str">
        <f t="shared" si="2"/>
        <v xml:space="preserve">APWORKS 2024.2 - PHASE 6: </v>
      </c>
      <c r="E69" s="20">
        <v>70</v>
      </c>
      <c r="F69" s="16"/>
      <c r="G69" s="20" t="s">
        <v>190</v>
      </c>
      <c r="H69" s="20" t="s">
        <v>275</v>
      </c>
      <c r="I69" s="24">
        <v>6.2</v>
      </c>
      <c r="J69" s="24">
        <v>25.6</v>
      </c>
      <c r="K69" s="24">
        <v>36.799999999999997</v>
      </c>
      <c r="L69" s="24">
        <v>1.4</v>
      </c>
    </row>
    <row r="70" spans="1:13" x14ac:dyDescent="0.25">
      <c r="A70" s="5" t="s">
        <v>514</v>
      </c>
      <c r="B70" s="9" t="s">
        <v>360</v>
      </c>
      <c r="C70" s="9"/>
      <c r="D70" s="23" t="str">
        <f t="shared" si="2"/>
        <v xml:space="preserve">APWORKS 2024.2 - PHASE 6: </v>
      </c>
      <c r="E70" s="10">
        <v>343.4</v>
      </c>
      <c r="F70" s="9">
        <v>524.02</v>
      </c>
      <c r="G70" s="10" t="s">
        <v>208</v>
      </c>
      <c r="H70" s="10" t="s">
        <v>363</v>
      </c>
      <c r="J70" s="24">
        <v>23.2</v>
      </c>
      <c r="K70" s="24">
        <v>202.8</v>
      </c>
      <c r="L70" s="24">
        <v>48.3</v>
      </c>
      <c r="M70" s="24">
        <v>69.099999999999994</v>
      </c>
    </row>
    <row r="71" spans="1:13" x14ac:dyDescent="0.25">
      <c r="A71" s="5" t="s">
        <v>514</v>
      </c>
      <c r="B71" s="9" t="s">
        <v>364</v>
      </c>
      <c r="C71" s="9"/>
      <c r="D71" s="23" t="str">
        <f t="shared" si="2"/>
        <v xml:space="preserve">APWORKS 2024.2 - PHASE 6: </v>
      </c>
      <c r="E71" s="10">
        <v>226</v>
      </c>
      <c r="F71" s="9">
        <v>184.14</v>
      </c>
      <c r="G71" s="10" t="s">
        <v>208</v>
      </c>
      <c r="H71" s="10" t="s">
        <v>367</v>
      </c>
      <c r="J71" s="24">
        <v>23.2</v>
      </c>
      <c r="K71" s="24">
        <v>202.8</v>
      </c>
    </row>
    <row r="72" spans="1:13" x14ac:dyDescent="0.25">
      <c r="A72" s="5" t="s">
        <v>514</v>
      </c>
      <c r="B72" s="9" t="s">
        <v>368</v>
      </c>
      <c r="C72" s="9"/>
      <c r="D72" s="23" t="str">
        <f t="shared" si="2"/>
        <v xml:space="preserve">APWORKS 2024.2 - PHASE 6: </v>
      </c>
      <c r="E72" s="10">
        <v>226</v>
      </c>
      <c r="F72" s="9">
        <v>184.14</v>
      </c>
      <c r="G72" s="10" t="s">
        <v>208</v>
      </c>
      <c r="H72" s="10" t="s">
        <v>367</v>
      </c>
      <c r="J72" s="24">
        <v>23.2</v>
      </c>
      <c r="K72" s="24">
        <v>202.8</v>
      </c>
    </row>
    <row r="73" spans="1:13" ht="30" x14ac:dyDescent="0.25">
      <c r="A73" s="5" t="s">
        <v>514</v>
      </c>
      <c r="B73" s="12" t="s">
        <v>369</v>
      </c>
      <c r="C73" t="s">
        <v>11</v>
      </c>
      <c r="D73" s="23" t="str">
        <f t="shared" si="2"/>
        <v>APWORKS 2024.2 - PHASE 6: Google Drive integration. (Setup and Integration development)</v>
      </c>
      <c r="E73" s="13">
        <v>8</v>
      </c>
      <c r="F73" s="12">
        <v>10</v>
      </c>
      <c r="G73" s="13" t="s">
        <v>208</v>
      </c>
      <c r="H73" s="13" t="s">
        <v>370</v>
      </c>
      <c r="J73" s="24">
        <v>8</v>
      </c>
    </row>
    <row r="74" spans="1:13" ht="30" x14ac:dyDescent="0.25">
      <c r="A74" s="5" t="s">
        <v>514</v>
      </c>
      <c r="B74" s="12" t="s">
        <v>371</v>
      </c>
      <c r="C74" t="s">
        <v>7</v>
      </c>
      <c r="D74" s="23" t="str">
        <f t="shared" si="2"/>
        <v>APWORKS 2024.2 - PHASE 6: Ability to automatically attach additional documents to Invoice</v>
      </c>
      <c r="E74" s="13">
        <v>20</v>
      </c>
      <c r="F74" s="12">
        <v>25</v>
      </c>
      <c r="G74" s="13" t="s">
        <v>212</v>
      </c>
      <c r="H74" s="13" t="s">
        <v>250</v>
      </c>
      <c r="J74" s="24">
        <v>13.2</v>
      </c>
      <c r="K74" s="24">
        <v>6.8</v>
      </c>
    </row>
    <row r="75" spans="1:13" ht="45" x14ac:dyDescent="0.25">
      <c r="A75" s="5" t="s">
        <v>514</v>
      </c>
      <c r="B75" s="12" t="s">
        <v>374</v>
      </c>
      <c r="C75" s="12"/>
      <c r="D75" s="23" t="str">
        <f t="shared" si="2"/>
        <v xml:space="preserve">APWORKS 2024.2 - PHASE 6: </v>
      </c>
      <c r="E75" s="13">
        <v>20</v>
      </c>
      <c r="F75" s="12">
        <v>25</v>
      </c>
      <c r="G75" s="13" t="s">
        <v>246</v>
      </c>
      <c r="H75" s="13" t="s">
        <v>216</v>
      </c>
      <c r="K75" s="24">
        <v>20</v>
      </c>
    </row>
    <row r="76" spans="1:13" x14ac:dyDescent="0.25">
      <c r="A76" s="5" t="s">
        <v>514</v>
      </c>
      <c r="B76" s="9" t="s">
        <v>375</v>
      </c>
      <c r="C76" s="9"/>
      <c r="D76" s="23" t="str">
        <f t="shared" si="2"/>
        <v xml:space="preserve">APWORKS 2024.2 - PHASE 6: </v>
      </c>
      <c r="E76" s="10">
        <v>60</v>
      </c>
      <c r="F76" s="9">
        <v>50</v>
      </c>
      <c r="G76" s="10" t="s">
        <v>216</v>
      </c>
      <c r="H76" s="10" t="s">
        <v>376</v>
      </c>
      <c r="J76" s="24">
        <v>2</v>
      </c>
      <c r="K76" s="24">
        <v>58</v>
      </c>
    </row>
    <row r="77" spans="1:13" x14ac:dyDescent="0.25">
      <c r="A77" s="5" t="s">
        <v>514</v>
      </c>
      <c r="B77" s="21" t="s">
        <v>377</v>
      </c>
      <c r="C77" t="s">
        <v>111</v>
      </c>
      <c r="D77" s="23" t="str">
        <f t="shared" si="2"/>
        <v>APWORKS 2024.2 - PHASE 6: Broadcast Invoice: Manage Invoice Models List</v>
      </c>
      <c r="E77" s="22">
        <v>8</v>
      </c>
      <c r="F77" s="21">
        <v>10</v>
      </c>
      <c r="G77" s="22" t="s">
        <v>208</v>
      </c>
      <c r="H77" s="22" t="s">
        <v>370</v>
      </c>
      <c r="J77" s="24">
        <v>8</v>
      </c>
    </row>
    <row r="78" spans="1:13" x14ac:dyDescent="0.25">
      <c r="A78" s="5" t="s">
        <v>514</v>
      </c>
      <c r="B78" s="12" t="s">
        <v>378</v>
      </c>
      <c r="C78" t="s">
        <v>114</v>
      </c>
      <c r="D78" s="23" t="str">
        <f t="shared" si="2"/>
        <v>APWORKS 2024.2 - PHASE 6: Broadcast Invoice: User Group Management Changes</v>
      </c>
      <c r="E78" s="13">
        <v>2</v>
      </c>
      <c r="F78" s="16"/>
      <c r="G78" s="17"/>
      <c r="H78" s="17"/>
      <c r="J78" s="24">
        <v>2</v>
      </c>
    </row>
    <row r="79" spans="1:13" x14ac:dyDescent="0.25">
      <c r="A79" s="5" t="s">
        <v>514</v>
      </c>
      <c r="B79" s="12" t="s">
        <v>380</v>
      </c>
      <c r="C79" s="12"/>
      <c r="D79" s="23" t="str">
        <f t="shared" si="2"/>
        <v xml:space="preserve">APWORKS 2024.2 - PHASE 6: </v>
      </c>
      <c r="E79" s="13">
        <v>0</v>
      </c>
      <c r="F79" s="16"/>
      <c r="G79" s="17"/>
      <c r="H79" s="17"/>
    </row>
    <row r="80" spans="1:13" x14ac:dyDescent="0.25">
      <c r="A80" s="5" t="s">
        <v>514</v>
      </c>
      <c r="B80" s="12" t="s">
        <v>381</v>
      </c>
      <c r="C80"/>
      <c r="D80" s="23" t="str">
        <f t="shared" si="2"/>
        <v xml:space="preserve">APWORKS 2024.2 - PHASE 6: </v>
      </c>
      <c r="E80" s="13">
        <v>0</v>
      </c>
      <c r="F80" s="16"/>
      <c r="G80" s="17"/>
      <c r="H80" s="17"/>
    </row>
    <row r="81" spans="1:13" x14ac:dyDescent="0.25">
      <c r="A81" s="5" t="s">
        <v>514</v>
      </c>
      <c r="B81" s="12" t="s">
        <v>382</v>
      </c>
      <c r="C81" t="s">
        <v>115</v>
      </c>
      <c r="D81" s="23" t="str">
        <f t="shared" si="2"/>
        <v>APWORKS 2024.2 - PHASE 6: Broadcast Invoice: Manage Non-Mapped Broadcast Invoices</v>
      </c>
      <c r="E81" s="13">
        <v>0</v>
      </c>
      <c r="F81" s="16"/>
      <c r="G81" s="17"/>
      <c r="H81" s="17"/>
    </row>
    <row r="82" spans="1:13" x14ac:dyDescent="0.25">
      <c r="A82" s="5" t="s">
        <v>514</v>
      </c>
      <c r="B82" s="12" t="s">
        <v>383</v>
      </c>
      <c r="C82" t="s">
        <v>17</v>
      </c>
      <c r="D82" s="23" t="str">
        <f t="shared" si="2"/>
        <v>APWORKS 2024.2 - PHASE 6: Broadcast Invoice: EDI File Processing</v>
      </c>
      <c r="E82" s="13">
        <v>40</v>
      </c>
      <c r="F82" s="12">
        <v>50</v>
      </c>
      <c r="G82" s="13" t="s">
        <v>216</v>
      </c>
      <c r="H82" s="13" t="s">
        <v>376</v>
      </c>
      <c r="K82" s="24">
        <v>40</v>
      </c>
    </row>
    <row r="83" spans="1:13" x14ac:dyDescent="0.25">
      <c r="A83" s="5" t="s">
        <v>514</v>
      </c>
      <c r="B83" s="12" t="s">
        <v>384</v>
      </c>
      <c r="C83" t="s">
        <v>48</v>
      </c>
      <c r="D83" s="23" t="str">
        <f t="shared" si="2"/>
        <v>APWORKS 2024.2 - PHASE 6: Broadcast Invoice: Invoice View UI</v>
      </c>
      <c r="E83" s="13">
        <v>12</v>
      </c>
      <c r="F83" s="12">
        <v>15</v>
      </c>
      <c r="G83" s="13" t="s">
        <v>385</v>
      </c>
      <c r="H83" s="13" t="s">
        <v>386</v>
      </c>
      <c r="K83" s="24">
        <v>12</v>
      </c>
    </row>
    <row r="84" spans="1:13" x14ac:dyDescent="0.25">
      <c r="A84" s="5" t="s">
        <v>514</v>
      </c>
      <c r="B84" s="12" t="s">
        <v>387</v>
      </c>
      <c r="C84" t="s">
        <v>19</v>
      </c>
      <c r="D84" s="23" t="str">
        <f t="shared" si="2"/>
        <v>APWORKS 2024.2 - PHASE 6: Broadcast Invoice: PDF file generation</v>
      </c>
      <c r="E84" s="13">
        <v>6</v>
      </c>
      <c r="F84" s="12">
        <v>7.5</v>
      </c>
      <c r="G84" s="13" t="s">
        <v>200</v>
      </c>
      <c r="H84" s="13" t="s">
        <v>385</v>
      </c>
      <c r="K84" s="24">
        <v>6</v>
      </c>
    </row>
    <row r="85" spans="1:13" ht="45" x14ac:dyDescent="0.25">
      <c r="A85" s="5" t="s">
        <v>514</v>
      </c>
      <c r="B85" s="12" t="s">
        <v>388</v>
      </c>
      <c r="C85" t="s">
        <v>22</v>
      </c>
      <c r="D85" s="23" t="str">
        <f t="shared" si="2"/>
        <v>APWORKS 2024.2 - PHASE 6: Customer Information: Select Client on Vendor Invoice</v>
      </c>
      <c r="E85" s="13">
        <v>4</v>
      </c>
      <c r="F85" s="12">
        <v>5</v>
      </c>
      <c r="G85" s="13" t="s">
        <v>246</v>
      </c>
      <c r="H85" s="13" t="s">
        <v>246</v>
      </c>
      <c r="K85" s="24">
        <v>4</v>
      </c>
    </row>
    <row r="86" spans="1:13" ht="45" x14ac:dyDescent="0.25">
      <c r="A86" s="5" t="s">
        <v>514</v>
      </c>
      <c r="B86" s="12" t="s">
        <v>389</v>
      </c>
      <c r="C86" s="12"/>
      <c r="D86" s="23" t="str">
        <f t="shared" si="2"/>
        <v xml:space="preserve">APWORKS 2024.2 - PHASE 6: </v>
      </c>
      <c r="E86" s="13">
        <v>40</v>
      </c>
      <c r="F86" s="12">
        <v>50</v>
      </c>
      <c r="G86" s="13" t="s">
        <v>250</v>
      </c>
      <c r="H86" s="13" t="s">
        <v>390</v>
      </c>
      <c r="K86" s="24">
        <v>40</v>
      </c>
    </row>
    <row r="87" spans="1:13" ht="30" x14ac:dyDescent="0.25">
      <c r="A87" s="5" t="s">
        <v>514</v>
      </c>
      <c r="B87" s="12" t="s">
        <v>391</v>
      </c>
      <c r="C87" s="12"/>
      <c r="D87" s="23" t="str">
        <f t="shared" si="2"/>
        <v xml:space="preserve">APWORKS 2024.2 - PHASE 6: </v>
      </c>
      <c r="E87" s="13">
        <v>6</v>
      </c>
      <c r="F87" s="12">
        <v>7.5</v>
      </c>
      <c r="G87" s="13" t="s">
        <v>246</v>
      </c>
      <c r="H87" s="13" t="s">
        <v>257</v>
      </c>
      <c r="K87" s="24">
        <v>6</v>
      </c>
    </row>
    <row r="88" spans="1:13" ht="30" x14ac:dyDescent="0.25">
      <c r="A88" s="5" t="s">
        <v>514</v>
      </c>
      <c r="B88" s="12" t="s">
        <v>392</v>
      </c>
      <c r="C88" s="12"/>
      <c r="D88" s="23" t="str">
        <f t="shared" si="2"/>
        <v xml:space="preserve">APWORKS 2024.2 - PHASE 6: </v>
      </c>
      <c r="E88" s="13">
        <v>8</v>
      </c>
      <c r="F88" s="12">
        <v>26.67</v>
      </c>
      <c r="G88" s="13" t="s">
        <v>261</v>
      </c>
      <c r="H88" s="13" t="s">
        <v>394</v>
      </c>
      <c r="K88" s="24">
        <v>8</v>
      </c>
    </row>
    <row r="89" spans="1:13" x14ac:dyDescent="0.25">
      <c r="A89" s="5" t="s">
        <v>514</v>
      </c>
      <c r="B89" s="12" t="s">
        <v>395</v>
      </c>
      <c r="C89" s="12"/>
      <c r="D89" s="23" t="str">
        <f t="shared" si="2"/>
        <v xml:space="preserve">APWORKS 2024.2 - PHASE 6: </v>
      </c>
      <c r="E89" s="13">
        <v>60</v>
      </c>
      <c r="F89" s="12">
        <v>100</v>
      </c>
      <c r="G89" s="13" t="s">
        <v>246</v>
      </c>
      <c r="H89" s="13" t="s">
        <v>367</v>
      </c>
      <c r="K89" s="24">
        <v>60</v>
      </c>
    </row>
    <row r="90" spans="1:13" x14ac:dyDescent="0.25">
      <c r="A90" s="5" t="s">
        <v>514</v>
      </c>
      <c r="B90" s="9" t="s">
        <v>397</v>
      </c>
      <c r="C90" s="9"/>
      <c r="D90" s="23" t="str">
        <f t="shared" si="2"/>
        <v xml:space="preserve">APWORKS 2024.2 - PHASE 6: </v>
      </c>
      <c r="E90" s="10">
        <v>101.4</v>
      </c>
      <c r="F90" s="9">
        <v>131.44999999999999</v>
      </c>
      <c r="G90" s="10" t="s">
        <v>288</v>
      </c>
      <c r="H90" s="10" t="s">
        <v>400</v>
      </c>
      <c r="L90" s="24">
        <v>48.3</v>
      </c>
      <c r="M90" s="24">
        <v>53.1</v>
      </c>
    </row>
    <row r="91" spans="1:13" x14ac:dyDescent="0.25">
      <c r="A91" s="5" t="s">
        <v>514</v>
      </c>
      <c r="B91" s="12" t="s">
        <v>300</v>
      </c>
      <c r="C91" s="12"/>
      <c r="D91" s="23" t="str">
        <f t="shared" si="2"/>
        <v xml:space="preserve">APWORKS 2024.2 - PHASE 6: </v>
      </c>
      <c r="E91" s="13">
        <v>4</v>
      </c>
      <c r="F91" s="12">
        <v>4.4400000000000004</v>
      </c>
      <c r="G91" s="13" t="s">
        <v>288</v>
      </c>
      <c r="H91" s="13" t="s">
        <v>288</v>
      </c>
      <c r="L91" s="24">
        <v>4</v>
      </c>
    </row>
    <row r="92" spans="1:13" x14ac:dyDescent="0.25">
      <c r="A92" s="5" t="s">
        <v>514</v>
      </c>
      <c r="B92" s="12" t="s">
        <v>295</v>
      </c>
      <c r="C92" s="12"/>
      <c r="D92" s="23" t="str">
        <f t="shared" si="2"/>
        <v xml:space="preserve">APWORKS 2024.2 - PHASE 6: </v>
      </c>
      <c r="E92" s="13">
        <v>4</v>
      </c>
      <c r="F92" s="12">
        <v>4.45</v>
      </c>
      <c r="G92" s="13" t="s">
        <v>288</v>
      </c>
      <c r="H92" s="13" t="s">
        <v>289</v>
      </c>
      <c r="L92" s="24">
        <v>4</v>
      </c>
    </row>
    <row r="93" spans="1:13" x14ac:dyDescent="0.25">
      <c r="A93" s="5" t="s">
        <v>514</v>
      </c>
      <c r="B93" s="12" t="s">
        <v>302</v>
      </c>
      <c r="C93" s="12"/>
      <c r="D93" s="23" t="str">
        <f t="shared" si="2"/>
        <v xml:space="preserve">APWORKS 2024.2 - PHASE 6: </v>
      </c>
      <c r="E93" s="13">
        <v>4</v>
      </c>
      <c r="F93" s="12">
        <v>4.45</v>
      </c>
      <c r="G93" s="13" t="s">
        <v>289</v>
      </c>
      <c r="H93" s="13" t="s">
        <v>289</v>
      </c>
      <c r="L93" s="24">
        <v>4</v>
      </c>
    </row>
    <row r="94" spans="1:13" ht="30" x14ac:dyDescent="0.25">
      <c r="A94" s="5" t="s">
        <v>514</v>
      </c>
      <c r="B94" s="9" t="s">
        <v>305</v>
      </c>
      <c r="C94" s="9"/>
      <c r="D94" s="23" t="str">
        <f t="shared" si="2"/>
        <v xml:space="preserve">APWORKS 2024.2 - PHASE 6: </v>
      </c>
      <c r="E94" s="10">
        <v>51.4</v>
      </c>
      <c r="F94" s="9">
        <v>62.45</v>
      </c>
      <c r="G94" s="10" t="s">
        <v>289</v>
      </c>
      <c r="H94" s="10" t="s">
        <v>329</v>
      </c>
      <c r="L94" s="24">
        <v>28.4</v>
      </c>
      <c r="M94" s="24">
        <v>23</v>
      </c>
    </row>
    <row r="95" spans="1:13" x14ac:dyDescent="0.25">
      <c r="A95" s="5" t="s">
        <v>514</v>
      </c>
      <c r="B95" s="9" t="s">
        <v>408</v>
      </c>
      <c r="C95" s="9"/>
      <c r="D95" s="23" t="str">
        <f t="shared" si="2"/>
        <v xml:space="preserve">APWORKS 2024.2 - PHASE 6: </v>
      </c>
      <c r="E95" s="10">
        <v>8</v>
      </c>
      <c r="F95" s="9">
        <v>50.22</v>
      </c>
      <c r="G95" s="10" t="s">
        <v>406</v>
      </c>
      <c r="H95" s="10" t="s">
        <v>329</v>
      </c>
      <c r="L95" s="24">
        <v>4</v>
      </c>
      <c r="M95" s="24">
        <v>4</v>
      </c>
    </row>
    <row r="96" spans="1:13" x14ac:dyDescent="0.25">
      <c r="A96" s="5" t="s">
        <v>514</v>
      </c>
      <c r="B96" s="9" t="s">
        <v>410</v>
      </c>
      <c r="C96" s="9"/>
      <c r="D96" s="23" t="str">
        <f t="shared" si="2"/>
        <v xml:space="preserve">APWORKS 2024.2 - PHASE 6: </v>
      </c>
      <c r="E96" s="10">
        <v>30</v>
      </c>
      <c r="F96" s="9">
        <v>72.78</v>
      </c>
      <c r="G96" s="10" t="s">
        <v>307</v>
      </c>
      <c r="H96" s="10" t="s">
        <v>400</v>
      </c>
      <c r="L96" s="24">
        <v>3.9</v>
      </c>
      <c r="M96" s="24">
        <v>26.1</v>
      </c>
    </row>
    <row r="97" spans="1:14" x14ac:dyDescent="0.25">
      <c r="A97" s="5" t="s">
        <v>514</v>
      </c>
      <c r="B97" s="12" t="s">
        <v>412</v>
      </c>
      <c r="C97" s="12"/>
      <c r="D97" s="23" t="str">
        <f t="shared" si="2"/>
        <v xml:space="preserve">APWORKS 2024.2 - PHASE 6: </v>
      </c>
      <c r="E97" s="13">
        <v>0</v>
      </c>
      <c r="F97" s="12">
        <v>8.89</v>
      </c>
      <c r="G97" s="13" t="s">
        <v>289</v>
      </c>
      <c r="H97" s="13" t="s">
        <v>406</v>
      </c>
    </row>
    <row r="98" spans="1:14" x14ac:dyDescent="0.25">
      <c r="A98" s="5" t="s">
        <v>514</v>
      </c>
      <c r="B98" s="9" t="s">
        <v>413</v>
      </c>
      <c r="C98" s="9"/>
      <c r="D98" s="23" t="str">
        <f t="shared" si="2"/>
        <v xml:space="preserve">APWORKS 2024.2 - PHASE 6: </v>
      </c>
      <c r="E98" s="10">
        <v>16</v>
      </c>
      <c r="F98" s="9">
        <v>17.78</v>
      </c>
      <c r="G98" s="10" t="s">
        <v>195</v>
      </c>
      <c r="H98" s="10" t="s">
        <v>363</v>
      </c>
      <c r="M98" s="24">
        <v>16</v>
      </c>
    </row>
    <row r="99" spans="1:14" x14ac:dyDescent="0.25">
      <c r="A99" s="5" t="s">
        <v>514</v>
      </c>
      <c r="B99" s="9" t="s">
        <v>414</v>
      </c>
      <c r="C99" s="9"/>
      <c r="D99" s="23" t="str">
        <f t="shared" si="2"/>
        <v xml:space="preserve">APWORKS 2024.2 - PHASE 6: </v>
      </c>
      <c r="E99" s="10">
        <v>138</v>
      </c>
      <c r="F99" s="9">
        <v>661.91</v>
      </c>
      <c r="G99" s="10" t="s">
        <v>190</v>
      </c>
      <c r="H99" s="10" t="s">
        <v>193</v>
      </c>
      <c r="J99" s="24">
        <v>1.87</v>
      </c>
      <c r="K99" s="24">
        <v>98.13</v>
      </c>
      <c r="M99" s="24">
        <v>38</v>
      </c>
    </row>
    <row r="100" spans="1:14" x14ac:dyDescent="0.25">
      <c r="A100" s="5" t="s">
        <v>514</v>
      </c>
      <c r="B100" s="9" t="s">
        <v>416</v>
      </c>
      <c r="C100" s="9"/>
      <c r="D100" s="23" t="str">
        <f t="shared" si="2"/>
        <v xml:space="preserve">APWORKS 2024.2 - PHASE 6: </v>
      </c>
      <c r="E100" s="10">
        <v>100</v>
      </c>
      <c r="F100" s="9">
        <v>117.17</v>
      </c>
      <c r="G100" s="10" t="s">
        <v>235</v>
      </c>
      <c r="H100" s="10" t="s">
        <v>266</v>
      </c>
      <c r="J100" s="24">
        <v>1.87</v>
      </c>
      <c r="K100" s="24">
        <v>98.13</v>
      </c>
    </row>
    <row r="101" spans="1:14" x14ac:dyDescent="0.25">
      <c r="A101" s="5" t="s">
        <v>514</v>
      </c>
      <c r="B101" s="9" t="s">
        <v>397</v>
      </c>
      <c r="C101" s="9"/>
      <c r="D101" s="23" t="str">
        <f t="shared" si="2"/>
        <v xml:space="preserve">APWORKS 2024.2 - PHASE 6: </v>
      </c>
      <c r="E101" s="10">
        <v>30</v>
      </c>
      <c r="F101" s="9">
        <v>616.78</v>
      </c>
      <c r="G101" s="10" t="s">
        <v>190</v>
      </c>
      <c r="H101" s="10" t="s">
        <v>419</v>
      </c>
      <c r="M101" s="24">
        <v>30</v>
      </c>
    </row>
    <row r="102" spans="1:14" ht="30" x14ac:dyDescent="0.25">
      <c r="A102" s="5" t="s">
        <v>514</v>
      </c>
      <c r="B102" s="9" t="s">
        <v>305</v>
      </c>
      <c r="C102" s="9"/>
      <c r="D102" s="23" t="str">
        <f t="shared" si="2"/>
        <v xml:space="preserve">APWORKS 2024.2 - PHASE 6: </v>
      </c>
      <c r="E102" s="10">
        <v>11</v>
      </c>
      <c r="F102" s="9">
        <v>8.89</v>
      </c>
      <c r="G102" s="10" t="s">
        <v>329</v>
      </c>
      <c r="H102" s="10" t="s">
        <v>318</v>
      </c>
      <c r="M102" s="24">
        <v>11</v>
      </c>
    </row>
    <row r="103" spans="1:14" x14ac:dyDescent="0.25">
      <c r="A103" s="5" t="s">
        <v>514</v>
      </c>
      <c r="B103" s="9" t="s">
        <v>408</v>
      </c>
      <c r="C103" s="9"/>
      <c r="D103" s="23" t="str">
        <f t="shared" si="2"/>
        <v xml:space="preserve">APWORKS 2024.2 - PHASE 6: </v>
      </c>
      <c r="E103" s="10">
        <v>3</v>
      </c>
      <c r="F103" s="9">
        <v>3.33</v>
      </c>
      <c r="G103" s="10" t="s">
        <v>329</v>
      </c>
      <c r="H103" s="10" t="s">
        <v>329</v>
      </c>
      <c r="M103" s="24">
        <v>3</v>
      </c>
    </row>
    <row r="104" spans="1:14" x14ac:dyDescent="0.25">
      <c r="A104" s="5" t="s">
        <v>514</v>
      </c>
      <c r="B104" s="9" t="s">
        <v>410</v>
      </c>
      <c r="C104" s="9"/>
      <c r="D104" s="23" t="str">
        <f t="shared" si="2"/>
        <v xml:space="preserve">APWORKS 2024.2 - PHASE 6: </v>
      </c>
      <c r="E104" s="10">
        <v>16</v>
      </c>
      <c r="F104" s="9">
        <v>13.33</v>
      </c>
      <c r="G104" s="10" t="s">
        <v>400</v>
      </c>
      <c r="H104" s="10" t="s">
        <v>419</v>
      </c>
      <c r="M104" s="24">
        <v>16</v>
      </c>
    </row>
    <row r="105" spans="1:14" x14ac:dyDescent="0.25">
      <c r="A105" s="5" t="s">
        <v>514</v>
      </c>
      <c r="B105" s="9" t="s">
        <v>412</v>
      </c>
      <c r="C105" s="9"/>
      <c r="D105" s="23" t="str">
        <f t="shared" si="2"/>
        <v xml:space="preserve">APWORKS 2024.2 - PHASE 6: </v>
      </c>
      <c r="E105" s="10">
        <v>0</v>
      </c>
      <c r="F105" s="9">
        <v>0</v>
      </c>
      <c r="G105" s="10" t="s">
        <v>190</v>
      </c>
      <c r="H105" s="10" t="s">
        <v>190</v>
      </c>
    </row>
    <row r="106" spans="1:14" x14ac:dyDescent="0.25">
      <c r="A106" s="5" t="s">
        <v>514</v>
      </c>
      <c r="B106" s="9" t="s">
        <v>413</v>
      </c>
      <c r="C106" s="9"/>
      <c r="D106" s="23" t="str">
        <f t="shared" si="2"/>
        <v xml:space="preserve">APWORKS 2024.2 - PHASE 6: </v>
      </c>
      <c r="E106" s="10">
        <v>8</v>
      </c>
      <c r="F106" s="9">
        <v>661.91</v>
      </c>
      <c r="G106" s="10" t="s">
        <v>190</v>
      </c>
      <c r="H106" s="10" t="s">
        <v>193</v>
      </c>
      <c r="M106" s="24">
        <v>8</v>
      </c>
    </row>
    <row r="107" spans="1:14" x14ac:dyDescent="0.25">
      <c r="A107" s="5" t="s">
        <v>514</v>
      </c>
      <c r="B107" s="9" t="s">
        <v>424</v>
      </c>
      <c r="C107" s="9"/>
      <c r="D107" s="23" t="str">
        <f t="shared" si="2"/>
        <v xml:space="preserve">APWORKS 2024.2 - PHASE 6: </v>
      </c>
      <c r="E107" s="10">
        <v>160</v>
      </c>
      <c r="F107" s="9">
        <v>641.78</v>
      </c>
      <c r="G107" s="10" t="s">
        <v>190</v>
      </c>
      <c r="H107" s="10" t="s">
        <v>427</v>
      </c>
      <c r="I107" s="24">
        <v>27.9</v>
      </c>
      <c r="J107" s="24">
        <v>2.1</v>
      </c>
      <c r="K107" s="24">
        <v>50</v>
      </c>
      <c r="M107" s="24">
        <v>80</v>
      </c>
    </row>
    <row r="108" spans="1:14" x14ac:dyDescent="0.25">
      <c r="A108" s="5" t="s">
        <v>514</v>
      </c>
      <c r="B108" s="12" t="s">
        <v>428</v>
      </c>
      <c r="C108" s="12"/>
      <c r="D108" s="23" t="str">
        <f t="shared" ref="D108:D129" si="3">CONCATENATE(A108,": ",C108)</f>
        <v xml:space="preserve">APWORKS 2024.2 - PHASE 6: </v>
      </c>
      <c r="E108" s="13">
        <v>66</v>
      </c>
      <c r="F108" s="12">
        <v>24</v>
      </c>
      <c r="G108" s="13" t="s">
        <v>427</v>
      </c>
      <c r="H108" s="13" t="s">
        <v>191</v>
      </c>
      <c r="M108" s="24">
        <v>66</v>
      </c>
    </row>
    <row r="109" spans="1:14" x14ac:dyDescent="0.25">
      <c r="A109" s="5" t="s">
        <v>514</v>
      </c>
      <c r="B109" s="12" t="s">
        <v>430</v>
      </c>
      <c r="C109" s="12"/>
      <c r="D109" s="23" t="str">
        <f t="shared" si="3"/>
        <v xml:space="preserve">APWORKS 2024.2 - PHASE 6: </v>
      </c>
      <c r="E109" s="13">
        <v>40</v>
      </c>
      <c r="F109" s="12">
        <v>28.57</v>
      </c>
      <c r="G109" s="13" t="s">
        <v>427</v>
      </c>
      <c r="H109" s="13" t="s">
        <v>191</v>
      </c>
      <c r="M109" s="24">
        <v>40</v>
      </c>
    </row>
    <row r="110" spans="1:14" x14ac:dyDescent="0.25">
      <c r="A110" s="5" t="s">
        <v>514</v>
      </c>
      <c r="B110" s="12" t="s">
        <v>432</v>
      </c>
      <c r="C110" s="12"/>
      <c r="D110" s="23" t="str">
        <f t="shared" si="3"/>
        <v xml:space="preserve">APWORKS 2024.2 - PHASE 6: </v>
      </c>
      <c r="E110" s="13">
        <v>20</v>
      </c>
      <c r="F110" s="12">
        <v>7</v>
      </c>
      <c r="G110" s="13" t="s">
        <v>191</v>
      </c>
      <c r="H110" s="13" t="s">
        <v>434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435</v>
      </c>
      <c r="C112" s="6"/>
      <c r="D112" s="6" t="str">
        <f>CONCATENATE(A112,": ",B112)</f>
        <v>: Nexelus 2024.1 SP2</v>
      </c>
      <c r="E112" s="7">
        <v>588</v>
      </c>
      <c r="F112" s="6">
        <v>405.45</v>
      </c>
      <c r="G112" s="7" t="s">
        <v>200</v>
      </c>
      <c r="H112" s="7" t="s">
        <v>193</v>
      </c>
      <c r="I112" s="28"/>
      <c r="J112" s="28"/>
      <c r="K112" s="28">
        <v>142.9</v>
      </c>
      <c r="L112" s="28">
        <v>260.39999999999998</v>
      </c>
      <c r="M112" s="28">
        <v>184.7</v>
      </c>
      <c r="N112" s="28"/>
    </row>
    <row r="113" spans="1:13" x14ac:dyDescent="0.25">
      <c r="A113" s="5" t="s">
        <v>25</v>
      </c>
      <c r="B113" s="9" t="s">
        <v>438</v>
      </c>
      <c r="C113" s="9"/>
      <c r="D113" s="23" t="str">
        <f t="shared" si="3"/>
        <v xml:space="preserve">NEXELUS 2024.1 SP2              : </v>
      </c>
      <c r="E113" s="10">
        <v>484</v>
      </c>
      <c r="F113" s="9">
        <v>360.95</v>
      </c>
      <c r="G113" s="10" t="s">
        <v>200</v>
      </c>
      <c r="H113" s="10" t="s">
        <v>419</v>
      </c>
      <c r="K113" s="24">
        <v>132.9</v>
      </c>
      <c r="L113" s="24">
        <v>260.39999999999998</v>
      </c>
      <c r="M113" s="24">
        <v>90.7</v>
      </c>
    </row>
    <row r="114" spans="1:13" x14ac:dyDescent="0.25">
      <c r="A114" s="5" t="s">
        <v>25</v>
      </c>
      <c r="B114" s="9" t="s">
        <v>441</v>
      </c>
      <c r="C114" s="5" t="s">
        <v>42</v>
      </c>
      <c r="D114" s="23" t="str">
        <f t="shared" si="3"/>
        <v>NEXELUS 2024.1 SP2              : Backup Table for vendor/client lines relationship</v>
      </c>
      <c r="E114" s="10">
        <v>58</v>
      </c>
      <c r="F114" s="9">
        <v>62.86</v>
      </c>
      <c r="G114" s="10" t="s">
        <v>444</v>
      </c>
      <c r="H114" s="10" t="s">
        <v>294</v>
      </c>
      <c r="K114" s="24">
        <v>24.1</v>
      </c>
      <c r="L114" s="24">
        <v>33.9</v>
      </c>
    </row>
    <row r="115" spans="1:13" ht="30" x14ac:dyDescent="0.25">
      <c r="A115" s="5" t="s">
        <v>25</v>
      </c>
      <c r="B115" s="9" t="s">
        <v>449</v>
      </c>
      <c r="C115" s="9"/>
      <c r="D115" s="23" t="str">
        <f t="shared" si="3"/>
        <v xml:space="preserve">NEXELUS 2024.1 SP2              : </v>
      </c>
      <c r="E115" s="10">
        <v>188</v>
      </c>
      <c r="F115" s="9">
        <v>182.86</v>
      </c>
      <c r="G115" s="10" t="s">
        <v>386</v>
      </c>
      <c r="H115" s="10" t="s">
        <v>298</v>
      </c>
      <c r="K115" s="24">
        <v>89.8</v>
      </c>
      <c r="L115" s="24">
        <v>98.2</v>
      </c>
    </row>
    <row r="116" spans="1:13" x14ac:dyDescent="0.25">
      <c r="A116" s="5" t="s">
        <v>25</v>
      </c>
      <c r="B116" s="9" t="s">
        <v>452</v>
      </c>
      <c r="C116" s="5" t="s">
        <v>78</v>
      </c>
      <c r="D116" s="23" t="str">
        <f t="shared" si="3"/>
        <v>NEXELUS 2024.1 SP2              : UDF &amp; Naming Convention in Vendor Portal - Proposal Import/exp</v>
      </c>
      <c r="E116" s="10">
        <v>114</v>
      </c>
      <c r="F116" s="9">
        <v>120</v>
      </c>
      <c r="G116" s="10" t="s">
        <v>386</v>
      </c>
      <c r="H116" s="10" t="s">
        <v>294</v>
      </c>
      <c r="K116" s="24">
        <v>77.8</v>
      </c>
      <c r="L116" s="24">
        <v>36.200000000000003</v>
      </c>
    </row>
    <row r="117" spans="1:13" x14ac:dyDescent="0.25">
      <c r="A117" s="5" t="s">
        <v>25</v>
      </c>
      <c r="B117" s="9" t="s">
        <v>458</v>
      </c>
      <c r="C117" s="5" t="s">
        <v>123</v>
      </c>
      <c r="D117" s="23" t="str">
        <f t="shared" si="3"/>
        <v>NEXELUS 2024.1 SP2              : UDF &amp; Naming Convention in Nexelus - Export on Proposal</v>
      </c>
      <c r="E117" s="10">
        <v>36</v>
      </c>
      <c r="F117" s="9">
        <v>125.72</v>
      </c>
      <c r="G117" s="10" t="s">
        <v>266</v>
      </c>
      <c r="H117" s="10" t="s">
        <v>459</v>
      </c>
      <c r="K117" s="24">
        <v>4</v>
      </c>
      <c r="L117" s="24">
        <v>32</v>
      </c>
    </row>
    <row r="118" spans="1:13" x14ac:dyDescent="0.25">
      <c r="A118" s="5" t="s">
        <v>25</v>
      </c>
      <c r="B118" s="9" t="s">
        <v>460</v>
      </c>
      <c r="C118" s="5" t="s">
        <v>124</v>
      </c>
      <c r="D118" s="23" t="str">
        <f t="shared" si="3"/>
        <v>NEXELUS 2024.1 SP2              : UDF &amp; Naming Convention in RFP - Nexelus RFP(Exp and Imp)</v>
      </c>
      <c r="E118" s="10">
        <v>38</v>
      </c>
      <c r="F118" s="9">
        <v>182.86</v>
      </c>
      <c r="G118" s="10" t="s">
        <v>386</v>
      </c>
      <c r="H118" s="10" t="s">
        <v>298</v>
      </c>
      <c r="K118" s="24">
        <v>8</v>
      </c>
      <c r="L118" s="24">
        <v>30</v>
      </c>
    </row>
    <row r="119" spans="1:13" x14ac:dyDescent="0.25">
      <c r="A119" s="5" t="s">
        <v>25</v>
      </c>
      <c r="B119" s="21" t="s">
        <v>462</v>
      </c>
      <c r="C119" s="21"/>
      <c r="D119" s="23" t="str">
        <f t="shared" si="3"/>
        <v xml:space="preserve">NEXELUS 2024.1 SP2              : </v>
      </c>
      <c r="E119" s="22">
        <v>68</v>
      </c>
      <c r="F119" s="21">
        <v>34.29</v>
      </c>
      <c r="G119" s="22" t="s">
        <v>386</v>
      </c>
      <c r="H119" s="22" t="s">
        <v>367</v>
      </c>
      <c r="K119" s="24">
        <v>68</v>
      </c>
    </row>
    <row r="120" spans="1:13" x14ac:dyDescent="0.25">
      <c r="A120" s="5" t="s">
        <v>25</v>
      </c>
      <c r="B120" s="9" t="s">
        <v>465</v>
      </c>
      <c r="C120" s="5" t="s">
        <v>26</v>
      </c>
      <c r="D120" s="23" t="str">
        <f t="shared" si="3"/>
        <v>NEXELUS 2024.1 SP2              : Generate Client Schedule Lines based on media type</v>
      </c>
      <c r="E120" s="10">
        <v>205</v>
      </c>
      <c r="F120" s="9">
        <v>360.95</v>
      </c>
      <c r="G120" s="10" t="s">
        <v>200</v>
      </c>
      <c r="H120" s="10" t="s">
        <v>419</v>
      </c>
      <c r="K120" s="24">
        <v>13</v>
      </c>
      <c r="L120" s="24">
        <v>101.3</v>
      </c>
      <c r="M120" s="24">
        <v>90.7</v>
      </c>
    </row>
    <row r="121" spans="1:13" x14ac:dyDescent="0.25">
      <c r="A121" s="5" t="s">
        <v>25</v>
      </c>
      <c r="B121" s="9" t="s">
        <v>467</v>
      </c>
      <c r="C121" s="9"/>
      <c r="D121" s="23" t="str">
        <f t="shared" si="3"/>
        <v xml:space="preserve">NEXELUS 2024.1 SP2              : </v>
      </c>
      <c r="E121" s="10" t="s">
        <v>291</v>
      </c>
      <c r="F121" s="9">
        <v>5</v>
      </c>
      <c r="G121" s="10" t="s">
        <v>456</v>
      </c>
      <c r="H121" s="10" t="s">
        <v>456</v>
      </c>
      <c r="K121" s="24">
        <v>1</v>
      </c>
    </row>
    <row r="122" spans="1:13" x14ac:dyDescent="0.25">
      <c r="A122" s="5" t="s">
        <v>25</v>
      </c>
      <c r="B122" s="9" t="s">
        <v>468</v>
      </c>
      <c r="C122" s="9"/>
      <c r="D122" s="23" t="str">
        <f t="shared" si="3"/>
        <v xml:space="preserve">NEXELUS 2024.1 SP2              : </v>
      </c>
      <c r="E122" s="10" t="s">
        <v>291</v>
      </c>
      <c r="F122" s="9">
        <v>5</v>
      </c>
      <c r="G122" s="10" t="s">
        <v>456</v>
      </c>
      <c r="H122" s="10" t="s">
        <v>271</v>
      </c>
      <c r="K122" s="24">
        <v>1</v>
      </c>
    </row>
    <row r="123" spans="1:13" x14ac:dyDescent="0.25">
      <c r="A123" s="5" t="s">
        <v>25</v>
      </c>
      <c r="B123" s="9" t="s">
        <v>469</v>
      </c>
      <c r="C123" s="9"/>
      <c r="D123" s="23" t="str">
        <f t="shared" si="3"/>
        <v xml:space="preserve">NEXELUS 2024.1 SP2              : </v>
      </c>
      <c r="E123" s="10">
        <v>66</v>
      </c>
      <c r="F123" s="9">
        <v>300.43</v>
      </c>
      <c r="G123" s="10" t="s">
        <v>200</v>
      </c>
      <c r="H123" s="10" t="s">
        <v>318</v>
      </c>
      <c r="K123" s="24">
        <v>4</v>
      </c>
      <c r="L123" s="24">
        <v>46</v>
      </c>
      <c r="M123" s="24">
        <v>16</v>
      </c>
    </row>
    <row r="124" spans="1:13" x14ac:dyDescent="0.25">
      <c r="A124" s="5" t="s">
        <v>25</v>
      </c>
      <c r="B124" s="9" t="s">
        <v>472</v>
      </c>
      <c r="C124" t="s">
        <v>125</v>
      </c>
      <c r="D124" s="23" t="str">
        <f t="shared" si="3"/>
        <v>NEXELUS 2024.1 SP2              : Billing by Media Type</v>
      </c>
      <c r="E124" s="10">
        <v>137</v>
      </c>
      <c r="F124" s="9">
        <v>276.95</v>
      </c>
      <c r="G124" s="10" t="s">
        <v>471</v>
      </c>
      <c r="H124" s="10" t="s">
        <v>419</v>
      </c>
      <c r="K124" s="24">
        <v>7</v>
      </c>
      <c r="L124" s="24">
        <v>55.3</v>
      </c>
      <c r="M124" s="24">
        <v>14.7</v>
      </c>
    </row>
    <row r="125" spans="1:13" x14ac:dyDescent="0.25">
      <c r="A125" s="5" t="s">
        <v>25</v>
      </c>
      <c r="B125" s="12" t="s">
        <v>455</v>
      </c>
      <c r="C125" s="12"/>
      <c r="D125" s="23" t="str">
        <f t="shared" si="3"/>
        <v xml:space="preserve">NEXELUS 2024.1 SP2              : </v>
      </c>
      <c r="E125" s="13">
        <v>7</v>
      </c>
      <c r="F125" s="12">
        <v>17.5</v>
      </c>
      <c r="G125" s="13" t="s">
        <v>471</v>
      </c>
      <c r="H125" s="13" t="s">
        <v>476</v>
      </c>
      <c r="K125" s="24">
        <v>7</v>
      </c>
    </row>
    <row r="126" spans="1:13" x14ac:dyDescent="0.25">
      <c r="A126" s="5" t="s">
        <v>25</v>
      </c>
      <c r="B126" s="21" t="s">
        <v>477</v>
      </c>
      <c r="C126" s="5" t="s">
        <v>160</v>
      </c>
      <c r="D126" s="23" t="str">
        <f t="shared" si="3"/>
        <v>NEXELUS 2024.1 SP2              : Media Plan Approval</v>
      </c>
      <c r="E126" s="22">
        <v>14</v>
      </c>
      <c r="F126" s="21">
        <v>26.67</v>
      </c>
      <c r="G126" s="22" t="s">
        <v>272</v>
      </c>
      <c r="H126" s="22" t="s">
        <v>448</v>
      </c>
      <c r="K126" s="24">
        <v>2.4</v>
      </c>
      <c r="L126" s="24">
        <v>11.6</v>
      </c>
    </row>
    <row r="127" spans="1:13" ht="45" x14ac:dyDescent="0.25">
      <c r="A127" s="5" t="s">
        <v>25</v>
      </c>
      <c r="B127" s="21" t="s">
        <v>478</v>
      </c>
      <c r="C127" s="21"/>
      <c r="D127" s="23" t="str">
        <f t="shared" si="3"/>
        <v xml:space="preserve">NEXELUS 2024.1 SP2              : </v>
      </c>
      <c r="E127" s="22">
        <v>0</v>
      </c>
      <c r="F127" s="21">
        <v>7</v>
      </c>
      <c r="G127" s="22" t="s">
        <v>200</v>
      </c>
      <c r="H127" s="22" t="s">
        <v>200</v>
      </c>
    </row>
    <row r="128" spans="1:13" x14ac:dyDescent="0.25">
      <c r="A128" s="5" t="s">
        <v>25</v>
      </c>
      <c r="B128" s="9" t="s">
        <v>479</v>
      </c>
      <c r="C128" s="5" t="s">
        <v>121</v>
      </c>
      <c r="D128" s="23" t="str">
        <f t="shared" si="3"/>
        <v>NEXELUS 2024.1 SP2              : Client Profile: Media &gt; Flag to make the vendor inactive</v>
      </c>
      <c r="E128" s="10">
        <v>24</v>
      </c>
      <c r="F128" s="9">
        <v>105.71</v>
      </c>
      <c r="G128" s="10" t="s">
        <v>456</v>
      </c>
      <c r="H128" s="10" t="s">
        <v>459</v>
      </c>
      <c r="K128" s="24">
        <v>6</v>
      </c>
      <c r="L128" s="24">
        <v>8</v>
      </c>
    </row>
    <row r="129" spans="1:12" x14ac:dyDescent="0.25">
      <c r="A129" s="5" t="s">
        <v>25</v>
      </c>
      <c r="B129" s="9" t="s">
        <v>481</v>
      </c>
      <c r="C129" t="s">
        <v>156</v>
      </c>
      <c r="D129" s="23" t="str">
        <f t="shared" si="3"/>
        <v>NEXELUS 2024.1 SP2              : AdTech Fee commission</v>
      </c>
      <c r="E129" s="10">
        <v>9</v>
      </c>
      <c r="F129" s="9">
        <v>175.43</v>
      </c>
      <c r="G129" s="10" t="s">
        <v>200</v>
      </c>
      <c r="H129" s="10" t="s">
        <v>285</v>
      </c>
      <c r="L129" s="24">
        <v>4</v>
      </c>
    </row>
    <row r="130" spans="1:12" x14ac:dyDescent="0.25">
      <c r="A130" s="5" t="s">
        <v>25</v>
      </c>
      <c r="B130" s="9" t="s">
        <v>484</v>
      </c>
      <c r="C130" s="9"/>
      <c r="D130" s="23" t="str">
        <f t="shared" ref="D130:D156" si="4">CONCATENATE(A130,": ",C130)</f>
        <v xml:space="preserve">NEXELUS 2024.1 SP2              : </v>
      </c>
      <c r="E130" s="10">
        <v>0</v>
      </c>
      <c r="F130" s="9">
        <v>0</v>
      </c>
      <c r="G130" s="10" t="s">
        <v>200</v>
      </c>
      <c r="H130" s="10" t="s">
        <v>200</v>
      </c>
    </row>
    <row r="131" spans="1:12" ht="30" x14ac:dyDescent="0.25">
      <c r="A131" s="5" t="s">
        <v>25</v>
      </c>
      <c r="B131" s="12" t="s">
        <v>485</v>
      </c>
      <c r="C131" s="12"/>
      <c r="D131" s="23" t="str">
        <f t="shared" si="4"/>
        <v xml:space="preserve">NEXELUS 2024.1 SP2              : </v>
      </c>
      <c r="E131" s="13">
        <v>0</v>
      </c>
      <c r="F131" s="16"/>
      <c r="G131" s="17"/>
      <c r="H131" s="17"/>
    </row>
    <row r="132" spans="1:12" ht="30" x14ac:dyDescent="0.25">
      <c r="A132" s="5" t="s">
        <v>25</v>
      </c>
      <c r="B132" s="12" t="s">
        <v>486</v>
      </c>
      <c r="C132" s="12"/>
      <c r="D132" s="23" t="str">
        <f t="shared" si="4"/>
        <v xml:space="preserve">NEXELUS 2024.1 SP2              : </v>
      </c>
      <c r="E132" s="13">
        <v>0</v>
      </c>
      <c r="F132" s="16"/>
      <c r="G132" s="17"/>
      <c r="H132" s="17"/>
    </row>
    <row r="133" spans="1:12" ht="30" x14ac:dyDescent="0.25">
      <c r="A133" s="5" t="s">
        <v>25</v>
      </c>
      <c r="B133" s="12" t="s">
        <v>487</v>
      </c>
      <c r="C133" s="12"/>
      <c r="D133" s="23" t="str">
        <f t="shared" si="4"/>
        <v xml:space="preserve">NEXELUS 2024.1 SP2              : </v>
      </c>
      <c r="E133" s="13">
        <v>0</v>
      </c>
      <c r="F133" s="16"/>
      <c r="G133" s="17"/>
      <c r="H133" s="17"/>
    </row>
    <row r="134" spans="1:12" ht="45" x14ac:dyDescent="0.25">
      <c r="A134" s="5" t="s">
        <v>25</v>
      </c>
      <c r="B134" s="12" t="s">
        <v>488</v>
      </c>
      <c r="C134" s="12"/>
      <c r="D134" s="23" t="str">
        <f t="shared" si="4"/>
        <v xml:space="preserve">NEXELUS 2024.1 SP2              : </v>
      </c>
      <c r="E134" s="13">
        <v>0</v>
      </c>
      <c r="F134" s="16"/>
      <c r="G134" s="17"/>
      <c r="H134" s="17"/>
    </row>
    <row r="135" spans="1:12" ht="30" x14ac:dyDescent="0.25">
      <c r="A135" s="5" t="s">
        <v>25</v>
      </c>
      <c r="B135" s="12" t="s">
        <v>489</v>
      </c>
      <c r="C135" s="12"/>
      <c r="D135" s="23" t="str">
        <f t="shared" si="4"/>
        <v xml:space="preserve">NEXELUS 2024.1 SP2              : </v>
      </c>
      <c r="E135" s="13">
        <v>0</v>
      </c>
      <c r="F135" s="16"/>
      <c r="G135" s="17"/>
      <c r="H135" s="17"/>
    </row>
    <row r="136" spans="1:12" ht="30" x14ac:dyDescent="0.25">
      <c r="A136" s="5" t="s">
        <v>25</v>
      </c>
      <c r="B136" s="12" t="s">
        <v>490</v>
      </c>
      <c r="C136" s="12"/>
      <c r="D136" s="23" t="str">
        <f t="shared" si="4"/>
        <v xml:space="preserve">NEXELUS 2024.1 SP2              : </v>
      </c>
      <c r="E136" s="13">
        <v>0</v>
      </c>
      <c r="F136" s="16"/>
      <c r="G136" s="17"/>
      <c r="H136" s="17"/>
    </row>
    <row r="137" spans="1:12" ht="45" x14ac:dyDescent="0.25">
      <c r="A137" s="5" t="s">
        <v>25</v>
      </c>
      <c r="B137" s="12" t="s">
        <v>491</v>
      </c>
      <c r="C137" s="12"/>
      <c r="D137" s="23" t="str">
        <f t="shared" si="4"/>
        <v xml:space="preserve">NEXELUS 2024.1 SP2              : </v>
      </c>
      <c r="E137" s="13">
        <v>0</v>
      </c>
      <c r="F137" s="16"/>
      <c r="G137" s="17"/>
      <c r="H137" s="17"/>
    </row>
    <row r="138" spans="1:12" ht="45" x14ac:dyDescent="0.25">
      <c r="A138" s="5" t="s">
        <v>25</v>
      </c>
      <c r="B138" s="12" t="s">
        <v>492</v>
      </c>
      <c r="C138" s="12"/>
      <c r="D138" s="23" t="str">
        <f t="shared" si="4"/>
        <v xml:space="preserve">NEXELUS 2024.1 SP2              : </v>
      </c>
      <c r="E138" s="13">
        <v>0</v>
      </c>
      <c r="F138" s="16"/>
      <c r="G138" s="17"/>
      <c r="H138" s="17"/>
    </row>
    <row r="139" spans="1:12" ht="60" x14ac:dyDescent="0.25">
      <c r="A139" s="5" t="s">
        <v>25</v>
      </c>
      <c r="B139" s="12" t="s">
        <v>493</v>
      </c>
      <c r="C139" s="12"/>
      <c r="D139" s="23" t="str">
        <f t="shared" si="4"/>
        <v xml:space="preserve">NEXELUS 2024.1 SP2              : </v>
      </c>
      <c r="E139" s="13">
        <v>0</v>
      </c>
      <c r="F139" s="16"/>
      <c r="G139" s="17"/>
      <c r="H139" s="17"/>
    </row>
    <row r="140" spans="1:12" ht="30" x14ac:dyDescent="0.25">
      <c r="A140" s="5" t="s">
        <v>25</v>
      </c>
      <c r="B140" s="12" t="s">
        <v>494</v>
      </c>
      <c r="C140" s="12"/>
      <c r="D140" s="23" t="str">
        <f t="shared" si="4"/>
        <v xml:space="preserve">NEXELUS 2024.1 SP2              : </v>
      </c>
      <c r="E140" s="13">
        <v>0</v>
      </c>
      <c r="F140" s="16"/>
      <c r="G140" s="17"/>
      <c r="H140" s="17"/>
    </row>
    <row r="141" spans="1:12" ht="60" x14ac:dyDescent="0.25">
      <c r="A141" s="5" t="s">
        <v>25</v>
      </c>
      <c r="B141" s="12" t="s">
        <v>495</v>
      </c>
      <c r="C141" s="12"/>
      <c r="D141" s="23" t="str">
        <f t="shared" si="4"/>
        <v xml:space="preserve">NEXELUS 2024.1 SP2              : </v>
      </c>
      <c r="E141" s="13">
        <v>0</v>
      </c>
      <c r="F141" s="16"/>
      <c r="G141" s="17"/>
      <c r="H141" s="17"/>
    </row>
    <row r="142" spans="1:12" x14ac:dyDescent="0.25">
      <c r="A142" s="5" t="s">
        <v>25</v>
      </c>
      <c r="B142" s="12" t="s">
        <v>496</v>
      </c>
      <c r="C142" s="12"/>
      <c r="D142" s="23" t="str">
        <f t="shared" si="4"/>
        <v xml:space="preserve">NEXELUS 2024.1 SP2              : </v>
      </c>
      <c r="E142" s="13">
        <v>0</v>
      </c>
      <c r="F142" s="16"/>
      <c r="G142" s="17"/>
      <c r="H142" s="17"/>
    </row>
    <row r="143" spans="1:12" x14ac:dyDescent="0.25">
      <c r="A143" s="5" t="s">
        <v>25</v>
      </c>
      <c r="B143" s="12" t="s">
        <v>497</v>
      </c>
      <c r="C143" s="12"/>
      <c r="D143" s="23" t="str">
        <f t="shared" si="4"/>
        <v xml:space="preserve">NEXELUS 2024.1 SP2              : </v>
      </c>
      <c r="E143" s="13">
        <v>0</v>
      </c>
      <c r="F143" s="16"/>
      <c r="G143" s="17"/>
      <c r="H143" s="17"/>
    </row>
    <row r="144" spans="1:12" x14ac:dyDescent="0.25">
      <c r="A144" s="5" t="s">
        <v>25</v>
      </c>
      <c r="B144" s="37" t="s">
        <v>498</v>
      </c>
      <c r="C144" s="9"/>
      <c r="D144" s="23" t="str">
        <f t="shared" si="4"/>
        <v xml:space="preserve">NEXELUS 2024.1 SP2              : </v>
      </c>
      <c r="E144" s="10">
        <v>0</v>
      </c>
      <c r="F144" s="9">
        <v>7</v>
      </c>
      <c r="G144" s="10" t="s">
        <v>200</v>
      </c>
      <c r="H144" s="10" t="s">
        <v>200</v>
      </c>
    </row>
    <row r="145" spans="1:14" x14ac:dyDescent="0.25">
      <c r="A145" s="5" t="s">
        <v>25</v>
      </c>
      <c r="B145" s="37" t="s">
        <v>499</v>
      </c>
      <c r="C145" s="9"/>
      <c r="D145" s="23" t="str">
        <f t="shared" si="4"/>
        <v xml:space="preserve">NEXELUS 2024.1 SP2              : </v>
      </c>
      <c r="E145" s="10">
        <v>0</v>
      </c>
      <c r="F145" s="9">
        <v>7</v>
      </c>
      <c r="G145" s="10" t="s">
        <v>200</v>
      </c>
      <c r="H145" s="10" t="s">
        <v>200</v>
      </c>
    </row>
    <row r="146" spans="1:14" x14ac:dyDescent="0.25">
      <c r="A146" s="5" t="s">
        <v>25</v>
      </c>
      <c r="B146" s="9" t="s">
        <v>500</v>
      </c>
      <c r="C146" s="9"/>
      <c r="D146" s="23" t="str">
        <f t="shared" si="4"/>
        <v xml:space="preserve">NEXELUS 2024.1 SP2              : </v>
      </c>
      <c r="E146" s="10">
        <v>0</v>
      </c>
      <c r="F146" s="9">
        <v>7</v>
      </c>
      <c r="G146" s="10" t="s">
        <v>200</v>
      </c>
      <c r="H146" s="10" t="s">
        <v>200</v>
      </c>
    </row>
    <row r="147" spans="1:14" ht="30" x14ac:dyDescent="0.25">
      <c r="A147" s="5" t="s">
        <v>25</v>
      </c>
      <c r="B147" s="9" t="s">
        <v>501</v>
      </c>
      <c r="C147" s="9"/>
      <c r="D147" s="23" t="str">
        <f t="shared" si="4"/>
        <v xml:space="preserve">NEXELUS 2024.1 SP2              : </v>
      </c>
      <c r="E147" s="10">
        <v>0</v>
      </c>
      <c r="F147" s="9">
        <v>7</v>
      </c>
      <c r="G147" s="10" t="s">
        <v>200</v>
      </c>
      <c r="H147" s="10" t="s">
        <v>200</v>
      </c>
    </row>
    <row r="148" spans="1:14" x14ac:dyDescent="0.25">
      <c r="A148" s="5" t="s">
        <v>25</v>
      </c>
      <c r="B148" s="12" t="s">
        <v>502</v>
      </c>
      <c r="C148" s="12"/>
      <c r="D148" s="23" t="str">
        <f t="shared" si="4"/>
        <v xml:space="preserve">NEXELUS 2024.1 SP2              : </v>
      </c>
      <c r="E148" s="13">
        <v>10</v>
      </c>
      <c r="F148" s="12">
        <v>31</v>
      </c>
      <c r="G148" s="13" t="s">
        <v>471</v>
      </c>
      <c r="H148" s="13" t="s">
        <v>272</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504</v>
      </c>
      <c r="C150" s="6"/>
      <c r="D150" s="6" t="str">
        <f>CONCATENATE(A150,": ",B150)</f>
        <v>: Hotfix 2024.1</v>
      </c>
      <c r="E150" s="7">
        <v>37</v>
      </c>
      <c r="F150" s="6">
        <v>42.86</v>
      </c>
      <c r="G150" s="7" t="s">
        <v>272</v>
      </c>
      <c r="H150" s="7" t="s">
        <v>294</v>
      </c>
      <c r="I150" s="28"/>
      <c r="J150" s="28"/>
      <c r="K150" s="28">
        <v>11.9</v>
      </c>
      <c r="L150" s="28">
        <v>25.1</v>
      </c>
      <c r="M150" s="28"/>
      <c r="N150" s="28"/>
    </row>
    <row r="151" spans="1:14" x14ac:dyDescent="0.25">
      <c r="A151" s="5" t="s">
        <v>25</v>
      </c>
      <c r="B151" s="9" t="s">
        <v>506</v>
      </c>
      <c r="C151" s="5" t="s">
        <v>88</v>
      </c>
      <c r="D151" s="23" t="str">
        <f t="shared" si="4"/>
        <v>NEXELUS 2024.1 SP2              : eConnect shell change to service</v>
      </c>
      <c r="E151" s="10">
        <v>30</v>
      </c>
      <c r="F151" s="9">
        <v>42.86</v>
      </c>
      <c r="G151" s="10" t="s">
        <v>272</v>
      </c>
      <c r="H151" s="10" t="s">
        <v>294</v>
      </c>
      <c r="K151" s="24">
        <v>4.9000000000000004</v>
      </c>
      <c r="L151" s="24">
        <v>25.1</v>
      </c>
    </row>
    <row r="152" spans="1:14" x14ac:dyDescent="0.25">
      <c r="A152" s="5" t="s">
        <v>25</v>
      </c>
      <c r="B152" s="12" t="s">
        <v>507</v>
      </c>
      <c r="C152" s="12"/>
      <c r="D152" s="23" t="str">
        <f t="shared" si="4"/>
        <v xml:space="preserve">NEXELUS 2024.1 SP2              : </v>
      </c>
      <c r="E152" s="13">
        <v>30</v>
      </c>
      <c r="F152" s="12">
        <v>42.86</v>
      </c>
      <c r="G152" s="13" t="s">
        <v>272</v>
      </c>
      <c r="H152" s="13" t="s">
        <v>294</v>
      </c>
      <c r="K152" s="24">
        <v>4.9000000000000004</v>
      </c>
      <c r="L152" s="24">
        <v>25.1</v>
      </c>
    </row>
    <row r="153" spans="1:14" x14ac:dyDescent="0.25">
      <c r="A153" s="5" t="s">
        <v>25</v>
      </c>
      <c r="B153" s="12" t="s">
        <v>508</v>
      </c>
      <c r="C153" s="12"/>
      <c r="D153" s="23" t="str">
        <f t="shared" si="4"/>
        <v xml:space="preserve">NEXELUS 2024.1 SP2              : </v>
      </c>
      <c r="E153" s="13">
        <v>7</v>
      </c>
      <c r="F153" s="16"/>
      <c r="G153" s="17"/>
      <c r="H153" s="17"/>
      <c r="K153" s="24">
        <v>7</v>
      </c>
    </row>
    <row r="154" spans="1:14" x14ac:dyDescent="0.25">
      <c r="A154" s="5" t="s">
        <v>25</v>
      </c>
      <c r="B154" s="19" t="s">
        <v>509</v>
      </c>
      <c r="C154" s="19"/>
      <c r="D154" s="23" t="str">
        <f t="shared" si="4"/>
        <v xml:space="preserve">NEXELUS 2024.1 SP2              : </v>
      </c>
      <c r="E154" s="20">
        <v>7</v>
      </c>
      <c r="F154" s="16"/>
      <c r="G154" s="20" t="s">
        <v>272</v>
      </c>
      <c r="H154" s="20" t="s">
        <v>272</v>
      </c>
      <c r="K154" s="24">
        <v>7</v>
      </c>
    </row>
    <row r="155" spans="1:14" x14ac:dyDescent="0.25">
      <c r="A155" s="5" t="s">
        <v>25</v>
      </c>
      <c r="B155" s="12" t="s">
        <v>510</v>
      </c>
      <c r="C155" s="12"/>
      <c r="D155" s="23" t="str">
        <f t="shared" si="4"/>
        <v xml:space="preserve">NEXELUS 2024.1 SP2              : </v>
      </c>
      <c r="E155" s="13">
        <v>0</v>
      </c>
      <c r="F155" s="16"/>
      <c r="G155" s="17"/>
      <c r="H155" s="17"/>
    </row>
    <row r="156" spans="1:14" x14ac:dyDescent="0.25">
      <c r="A156" s="5" t="s">
        <v>25</v>
      </c>
      <c r="B156" s="12" t="s">
        <v>511</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-Task</vt:lpstr>
      <vt:lpstr>By Employee - Dev and QA</vt:lpstr>
      <vt:lpstr>By Project - Employee</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2024-12-26T09:41:17Z</dcterms:modified>
</cp:coreProperties>
</file>