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Nexelus 2025.3\"/>
    </mc:Choice>
  </mc:AlternateContent>
  <xr:revisionPtr revIDLastSave="0" documentId="13_ncr:1_{8DA15C15-4A3D-479F-87F3-625ED0FAFCBB}" xr6:coauthVersionLast="47" xr6:coauthVersionMax="47" xr10:uidLastSave="{00000000-0000-0000-0000-000000000000}"/>
  <bookViews>
    <workbookView xWindow="-120" yWindow="-120" windowWidth="20730" windowHeight="11040" xr2:uid="{A3F5B99D-333E-4002-B144-1D54DE04C77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J71" i="2"/>
  <c r="I71" i="2"/>
  <c r="H71" i="2"/>
  <c r="G71" i="2"/>
  <c r="F71" i="2"/>
  <c r="E71" i="2"/>
  <c r="D71" i="2"/>
  <c r="K49" i="2"/>
  <c r="J49" i="2"/>
  <c r="I49" i="2"/>
  <c r="H49" i="2"/>
  <c r="G49" i="2"/>
  <c r="F49" i="2"/>
  <c r="E49" i="2"/>
  <c r="D49" i="2"/>
  <c r="K28" i="2"/>
  <c r="J28" i="2"/>
  <c r="I28" i="2"/>
  <c r="H28" i="2"/>
  <c r="G28" i="2"/>
  <c r="F28" i="2"/>
  <c r="E28" i="2"/>
  <c r="D28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<sst xmlns="http://schemas.openxmlformats.org/spreadsheetml/2006/main" count="227" uniqueCount="66">
  <si>
    <t>June</t>
  </si>
  <si>
    <t>Resource Name</t>
  </si>
  <si>
    <t>Unassigned</t>
  </si>
  <si>
    <t>Abid</t>
  </si>
  <si>
    <t>Asim</t>
  </si>
  <si>
    <t>Muzamal</t>
  </si>
  <si>
    <t>Shoaib</t>
  </si>
  <si>
    <t>Arslan</t>
  </si>
  <si>
    <t>Asad</t>
  </si>
  <si>
    <t>Ali</t>
  </si>
  <si>
    <t>Aimen</t>
  </si>
  <si>
    <t>Arif</t>
  </si>
  <si>
    <t>Yasir</t>
  </si>
  <si>
    <t>Bilal</t>
  </si>
  <si>
    <t>Hamza</t>
  </si>
  <si>
    <t>Tao</t>
  </si>
  <si>
    <t>Ayesha</t>
  </si>
  <si>
    <t>Kashif</t>
  </si>
  <si>
    <t>July</t>
  </si>
  <si>
    <t>August</t>
  </si>
  <si>
    <t>September</t>
  </si>
  <si>
    <t>October</t>
  </si>
  <si>
    <t>November</t>
  </si>
  <si>
    <t>December</t>
  </si>
  <si>
    <t>January</t>
  </si>
  <si>
    <t>Work Distribution</t>
  </si>
  <si>
    <t>Dept</t>
  </si>
  <si>
    <t>Dev</t>
  </si>
  <si>
    <t>DB</t>
  </si>
  <si>
    <t>QA</t>
  </si>
  <si>
    <t>Hours Per Day</t>
  </si>
  <si>
    <t>Total House / Hour Per Month</t>
  </si>
  <si>
    <t>Resource Commitment Chart</t>
  </si>
  <si>
    <t>Projects: Nexelus 2024.3, APWorks 2025.3, Mobile App</t>
  </si>
  <si>
    <t>52 hrs</t>
  </si>
  <si>
    <t>226.17 hrs</t>
  </si>
  <si>
    <t>208 hrs</t>
  </si>
  <si>
    <t>229.91 hrs</t>
  </si>
  <si>
    <t>176 hrs</t>
  </si>
  <si>
    <t>224 hrs</t>
  </si>
  <si>
    <t>0 hrs</t>
  </si>
  <si>
    <t>166.48 hrs</t>
  </si>
  <si>
    <t>48 hrs</t>
  </si>
  <si>
    <t>185.97 hrs</t>
  </si>
  <si>
    <t>238.47 hrs</t>
  </si>
  <si>
    <t>30 hrs</t>
  </si>
  <si>
    <t>76 hrs</t>
  </si>
  <si>
    <t>154.26 hrs</t>
  </si>
  <si>
    <t>39.33 hrs</t>
  </si>
  <si>
    <t>155 hrs</t>
  </si>
  <si>
    <t>69.69 hrs</t>
  </si>
  <si>
    <t>244 hrs</t>
  </si>
  <si>
    <t>247.38 hrs</t>
  </si>
  <si>
    <t>2 hrs</t>
  </si>
  <si>
    <t>154 hrs</t>
  </si>
  <si>
    <t>43.5 hrs</t>
  </si>
  <si>
    <t>42.33 hrs</t>
  </si>
  <si>
    <t>158 hrs</t>
  </si>
  <si>
    <t>Resource Allocation on Mobile App</t>
  </si>
  <si>
    <t>200 hrs</t>
  </si>
  <si>
    <t>600 hrs</t>
  </si>
  <si>
    <t>80 hrs</t>
  </si>
  <si>
    <t>280 hrs</t>
  </si>
  <si>
    <t>Over All Resource Allocation (Nexelus, APWorks, Mobile App)</t>
  </si>
  <si>
    <t>Resource Allocation - Nexelus</t>
  </si>
  <si>
    <t>Resource Allocation - APWorks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</si>
</sst>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363636"/>
      <name val="Segoe U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8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A50000"/>
      <name val="Calibri"/>
      <family val="2"/>
    </font>
    <font>
      <sz val="11"/>
      <name val="Aptos Narrow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7" fillId="0" borderId="0" xfId="0" applyFont="1"/>
    <xf numFmtId="0" fontId="3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vertical="center" wrapText="1"/>
    </xf>
    <xf numFmtId="0" fontId="0" fillId="0" borderId="4" xfId="0" applyFill="1" applyBorder="1"/>
    <xf numFmtId="0" fontId="8" fillId="0" borderId="4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4" fillId="2" borderId="4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AB3D-25E8-44B6-8278-A6C07447C545}">
  <dimension ref="A1:L87"/>
  <sheetViews>
    <sheetView tabSelected="1" workbookViewId="0">
      <selection activeCell="E9" sqref="E9"/>
    </sheetView>
  </sheetViews>
  <sheetFormatPr defaultRowHeight="15" x14ac:dyDescent="0.25"/>
  <cols>
    <col min="1" max="1" width="22.85546875" customWidth="1"/>
    <col min="2" max="2" width="6.85546875" customWidth="1"/>
    <col min="3" max="3" width="15.5703125" style="1" customWidth="1"/>
    <col min="4" max="11" width="15.28515625" style="1" customWidth="1"/>
  </cols>
  <sheetData>
    <row r="1" spans="1:11" ht="24" x14ac:dyDescent="0.4">
      <c r="A1" s="4" t="s">
        <v>32</v>
      </c>
    </row>
    <row r="2" spans="1:11" x14ac:dyDescent="0.25">
      <c r="A2" s="3" t="s">
        <v>33</v>
      </c>
    </row>
    <row r="3" spans="1:11" x14ac:dyDescent="0.25">
      <c r="A3" s="2" t="s">
        <v>30</v>
      </c>
      <c r="B3" s="3">
        <v>7</v>
      </c>
    </row>
    <row r="4" spans="1:11" ht="15.75" customHeight="1" x14ac:dyDescent="0.25">
      <c r="A4" s="59" t="s">
        <v>63</v>
      </c>
      <c r="B4" s="60"/>
      <c r="C4" s="60"/>
      <c r="D4" s="60"/>
      <c r="E4" s="60"/>
      <c r="F4" s="60"/>
      <c r="G4" s="60"/>
      <c r="H4" s="60"/>
      <c r="I4" s="60"/>
      <c r="J4" s="60"/>
      <c r="K4" s="61"/>
    </row>
    <row r="5" spans="1:11" x14ac:dyDescent="0.25">
      <c r="A5" s="23"/>
      <c r="B5" s="24"/>
      <c r="C5" s="25"/>
      <c r="D5" s="14" t="s">
        <v>25</v>
      </c>
      <c r="E5" s="15"/>
      <c r="F5" s="15"/>
      <c r="G5" s="15"/>
      <c r="H5" s="15"/>
      <c r="I5" s="15"/>
      <c r="J5" s="15"/>
      <c r="K5" s="16"/>
    </row>
    <row r="6" spans="1:11" x14ac:dyDescent="0.25">
      <c r="A6" s="29" t="s">
        <v>1</v>
      </c>
      <c r="B6" s="30" t="s">
        <v>26</v>
      </c>
      <c r="C6" s="41" t="s">
        <v>31</v>
      </c>
      <c r="D6" s="17" t="s">
        <v>0</v>
      </c>
      <c r="E6" s="18" t="s">
        <v>18</v>
      </c>
      <c r="F6" s="18" t="s">
        <v>19</v>
      </c>
      <c r="G6" s="18" t="s">
        <v>20</v>
      </c>
      <c r="H6" s="18" t="s">
        <v>21</v>
      </c>
      <c r="I6" s="18" t="s">
        <v>22</v>
      </c>
      <c r="J6" s="18" t="s">
        <v>23</v>
      </c>
      <c r="K6" s="19" t="s">
        <v>24</v>
      </c>
    </row>
    <row r="7" spans="1:11" x14ac:dyDescent="0.25">
      <c r="A7" s="26"/>
      <c r="B7" s="27"/>
      <c r="C7" s="28"/>
      <c r="D7" s="20">
        <f>10*$B$3</f>
        <v>70</v>
      </c>
      <c r="E7" s="21">
        <f>23*$B$3</f>
        <v>161</v>
      </c>
      <c r="F7" s="21">
        <f>21*$B$3</f>
        <v>147</v>
      </c>
      <c r="G7" s="21">
        <f>21*$B$3</f>
        <v>147</v>
      </c>
      <c r="H7" s="21">
        <f>23*$B$3</f>
        <v>161</v>
      </c>
      <c r="I7" s="21">
        <f>20*$B$3</f>
        <v>140</v>
      </c>
      <c r="J7" s="21">
        <f>23*$B$3</f>
        <v>161</v>
      </c>
      <c r="K7" s="22">
        <f>22*$B$3</f>
        <v>154</v>
      </c>
    </row>
    <row r="8" spans="1:11" x14ac:dyDescent="0.25">
      <c r="A8" s="36" t="s">
        <v>2</v>
      </c>
      <c r="B8" s="42"/>
      <c r="C8" s="43">
        <v>128</v>
      </c>
      <c r="D8" s="44">
        <v>98</v>
      </c>
      <c r="E8" s="44">
        <v>30</v>
      </c>
      <c r="F8" s="44"/>
      <c r="G8" s="9"/>
      <c r="H8" s="9"/>
      <c r="I8" s="9"/>
      <c r="J8" s="9"/>
      <c r="K8" s="9"/>
    </row>
    <row r="9" spans="1:11" x14ac:dyDescent="0.25">
      <c r="A9" s="36" t="s">
        <v>10</v>
      </c>
      <c r="B9" s="36" t="s">
        <v>27</v>
      </c>
      <c r="C9" s="45">
        <v>600</v>
      </c>
      <c r="D9" s="44">
        <v>125.27</v>
      </c>
      <c r="E9" s="9">
        <v>142.44</v>
      </c>
      <c r="F9" s="9">
        <v>112.07</v>
      </c>
      <c r="G9" s="9">
        <v>0.65</v>
      </c>
      <c r="H9" s="9"/>
      <c r="I9" s="9"/>
      <c r="J9" s="9"/>
      <c r="K9" s="9"/>
    </row>
    <row r="10" spans="1:11" x14ac:dyDescent="0.25">
      <c r="A10" s="36" t="s">
        <v>5</v>
      </c>
      <c r="B10" s="36" t="s">
        <v>27</v>
      </c>
      <c r="C10" s="45">
        <v>429.91</v>
      </c>
      <c r="D10" s="9">
        <v>53.73</v>
      </c>
      <c r="E10" s="9">
        <v>90.93</v>
      </c>
      <c r="F10" s="9">
        <v>102.67</v>
      </c>
      <c r="G10" s="9"/>
      <c r="H10" s="9"/>
      <c r="I10" s="9"/>
      <c r="J10" s="9"/>
      <c r="K10" s="9"/>
    </row>
    <row r="11" spans="1:11" x14ac:dyDescent="0.25">
      <c r="A11" s="36" t="s">
        <v>3</v>
      </c>
      <c r="B11" s="37" t="s">
        <v>27</v>
      </c>
      <c r="C11" s="45">
        <v>380.43</v>
      </c>
      <c r="D11" s="44">
        <v>24.9</v>
      </c>
      <c r="E11" s="9">
        <v>144.72</v>
      </c>
      <c r="F11" s="9">
        <v>105.08</v>
      </c>
      <c r="G11" s="9">
        <v>75.2</v>
      </c>
      <c r="H11" s="9">
        <v>36.799999999999997</v>
      </c>
      <c r="I11" s="9">
        <v>32</v>
      </c>
      <c r="J11" s="9">
        <v>11.2</v>
      </c>
      <c r="K11" s="9"/>
    </row>
    <row r="12" spans="1:11" x14ac:dyDescent="0.25">
      <c r="A12" s="36" t="s">
        <v>6</v>
      </c>
      <c r="B12" s="36" t="s">
        <v>27</v>
      </c>
      <c r="C12" s="45">
        <v>331</v>
      </c>
      <c r="D12" s="9">
        <v>34.5</v>
      </c>
      <c r="E12" s="9">
        <v>146.9</v>
      </c>
      <c r="F12" s="9">
        <v>109.6</v>
      </c>
      <c r="G12" s="9">
        <v>40</v>
      </c>
      <c r="H12" s="9"/>
      <c r="I12" s="9"/>
      <c r="J12" s="9"/>
      <c r="K12" s="9"/>
    </row>
    <row r="13" spans="1:11" x14ac:dyDescent="0.25">
      <c r="A13" s="36" t="s">
        <v>7</v>
      </c>
      <c r="B13" s="36" t="s">
        <v>27</v>
      </c>
      <c r="C13" s="45">
        <v>293.69</v>
      </c>
      <c r="D13" s="9">
        <v>35.200000000000003</v>
      </c>
      <c r="E13" s="9">
        <v>139.03</v>
      </c>
      <c r="F13" s="9">
        <v>79.47</v>
      </c>
      <c r="G13" s="9">
        <v>40</v>
      </c>
      <c r="H13" s="9"/>
      <c r="I13" s="9"/>
      <c r="J13" s="9"/>
      <c r="K13" s="9"/>
    </row>
    <row r="14" spans="1:11" x14ac:dyDescent="0.25">
      <c r="A14" s="36" t="s">
        <v>8</v>
      </c>
      <c r="B14" s="36" t="s">
        <v>27</v>
      </c>
      <c r="C14" s="45">
        <v>244</v>
      </c>
      <c r="D14" s="9">
        <v>34.93</v>
      </c>
      <c r="E14" s="9">
        <v>147.19999999999999</v>
      </c>
      <c r="F14" s="9">
        <v>61.87</v>
      </c>
      <c r="G14" s="9"/>
      <c r="H14" s="9"/>
      <c r="I14" s="9"/>
      <c r="J14" s="9"/>
      <c r="K14" s="9"/>
    </row>
    <row r="15" spans="1:11" x14ac:dyDescent="0.25">
      <c r="A15" s="36" t="s">
        <v>9</v>
      </c>
      <c r="B15" s="36" t="s">
        <v>27</v>
      </c>
      <c r="C15" s="45">
        <v>247.38</v>
      </c>
      <c r="D15" s="9">
        <v>55.53</v>
      </c>
      <c r="E15" s="9">
        <v>129.19999999999999</v>
      </c>
      <c r="F15" s="9">
        <v>62.65</v>
      </c>
      <c r="G15" s="9"/>
      <c r="H15" s="9"/>
      <c r="I15" s="9"/>
      <c r="J15" s="9"/>
      <c r="K15" s="9"/>
    </row>
    <row r="16" spans="1:11" x14ac:dyDescent="0.25">
      <c r="A16" s="36" t="s">
        <v>4</v>
      </c>
      <c r="B16" s="36" t="s">
        <v>27</v>
      </c>
      <c r="C16" s="45">
        <v>247.33</v>
      </c>
      <c r="D16" s="9">
        <v>64</v>
      </c>
      <c r="E16" s="9">
        <v>147.19999999999999</v>
      </c>
      <c r="F16" s="9">
        <v>128</v>
      </c>
      <c r="G16" s="9">
        <v>140.80000000000001</v>
      </c>
      <c r="H16" s="9">
        <v>120</v>
      </c>
      <c r="I16" s="9"/>
      <c r="J16" s="9"/>
      <c r="K16" s="9"/>
    </row>
    <row r="17" spans="1:12" x14ac:dyDescent="0.25">
      <c r="A17" s="36" t="s">
        <v>15</v>
      </c>
      <c r="B17" s="36" t="s">
        <v>27</v>
      </c>
      <c r="C17" s="45">
        <v>42.33</v>
      </c>
      <c r="D17" s="9">
        <v>7.02</v>
      </c>
      <c r="E17" s="9">
        <v>69.09</v>
      </c>
      <c r="F17" s="9">
        <v>49.13</v>
      </c>
      <c r="G17" s="9">
        <v>43.24</v>
      </c>
      <c r="H17" s="9"/>
      <c r="I17" s="9"/>
      <c r="J17" s="9"/>
      <c r="K17" s="9"/>
    </row>
    <row r="18" spans="1:12" x14ac:dyDescent="0.25">
      <c r="A18" s="36" t="s">
        <v>12</v>
      </c>
      <c r="B18" s="36" t="s">
        <v>28</v>
      </c>
      <c r="C18" s="45">
        <v>202</v>
      </c>
      <c r="D18" s="9">
        <v>41.6</v>
      </c>
      <c r="E18" s="9">
        <v>73.23</v>
      </c>
      <c r="F18" s="9">
        <v>87.17</v>
      </c>
      <c r="G18" s="9"/>
      <c r="H18" s="9"/>
      <c r="I18" s="9"/>
      <c r="J18" s="9"/>
      <c r="K18" s="9"/>
    </row>
    <row r="19" spans="1:12" x14ac:dyDescent="0.25">
      <c r="A19" s="36" t="s">
        <v>11</v>
      </c>
      <c r="B19" s="36" t="s">
        <v>28</v>
      </c>
      <c r="C19" s="45">
        <v>168.48</v>
      </c>
      <c r="D19" s="9">
        <v>9.5</v>
      </c>
      <c r="E19" s="9">
        <v>35.5</v>
      </c>
      <c r="F19" s="9">
        <v>99.62</v>
      </c>
      <c r="G19" s="9">
        <v>84.86</v>
      </c>
      <c r="H19" s="9"/>
      <c r="I19" s="9"/>
      <c r="J19" s="9">
        <v>74.17</v>
      </c>
      <c r="K19" s="9">
        <v>5.83</v>
      </c>
    </row>
    <row r="20" spans="1:12" x14ac:dyDescent="0.25">
      <c r="A20" s="36" t="s">
        <v>13</v>
      </c>
      <c r="B20" s="36" t="s">
        <v>29</v>
      </c>
      <c r="C20" s="45">
        <v>309.47000000000003</v>
      </c>
      <c r="D20" s="9">
        <v>29.62</v>
      </c>
      <c r="E20" s="9">
        <v>68.430000000000007</v>
      </c>
      <c r="F20" s="9">
        <v>70.42</v>
      </c>
      <c r="G20" s="9">
        <v>70</v>
      </c>
      <c r="H20" s="9"/>
      <c r="I20" s="9"/>
      <c r="J20" s="9"/>
      <c r="K20" s="9"/>
    </row>
    <row r="21" spans="1:12" x14ac:dyDescent="0.25">
      <c r="A21" s="36" t="s">
        <v>17</v>
      </c>
      <c r="B21" s="36" t="s">
        <v>29</v>
      </c>
      <c r="C21" s="45">
        <v>438</v>
      </c>
      <c r="D21" s="9">
        <v>42.33</v>
      </c>
      <c r="E21" s="9"/>
      <c r="F21" s="44"/>
      <c r="G21" s="9"/>
      <c r="H21" s="9"/>
      <c r="I21" s="9"/>
      <c r="J21" s="9"/>
      <c r="K21" s="9"/>
    </row>
    <row r="22" spans="1:12" x14ac:dyDescent="0.25">
      <c r="A22" s="36" t="s">
        <v>14</v>
      </c>
      <c r="B22" s="36" t="s">
        <v>29</v>
      </c>
      <c r="C22" s="45">
        <v>238.47</v>
      </c>
      <c r="D22" s="9">
        <v>36.53</v>
      </c>
      <c r="E22" s="9">
        <v>78.47</v>
      </c>
      <c r="F22" s="9">
        <v>40</v>
      </c>
      <c r="G22" s="9">
        <v>30</v>
      </c>
      <c r="H22" s="9"/>
      <c r="I22" s="9"/>
      <c r="J22" s="9"/>
      <c r="K22" s="9"/>
    </row>
    <row r="23" spans="1:12" x14ac:dyDescent="0.25">
      <c r="A23" s="36" t="s">
        <v>16</v>
      </c>
      <c r="B23" s="36" t="s">
        <v>29</v>
      </c>
      <c r="C23" s="45">
        <v>185</v>
      </c>
      <c r="D23" s="9">
        <v>23.53</v>
      </c>
      <c r="E23" s="9">
        <v>71.97</v>
      </c>
      <c r="F23" s="9">
        <v>175.8</v>
      </c>
      <c r="G23" s="9">
        <v>52.8</v>
      </c>
      <c r="H23" s="9">
        <v>55.2</v>
      </c>
      <c r="I23" s="9">
        <v>48</v>
      </c>
      <c r="J23" s="9">
        <v>10.7</v>
      </c>
      <c r="K23" s="9"/>
    </row>
    <row r="25" spans="1:12" ht="15.75" customHeight="1" x14ac:dyDescent="0.25">
      <c r="A25" s="62" t="s">
        <v>64</v>
      </c>
      <c r="B25" s="63"/>
      <c r="C25" s="63"/>
      <c r="D25" s="63"/>
      <c r="E25" s="63"/>
      <c r="F25" s="63"/>
      <c r="G25" s="63"/>
      <c r="H25" s="63"/>
      <c r="I25" s="63"/>
      <c r="J25" s="63"/>
      <c r="K25" s="64"/>
    </row>
    <row r="26" spans="1:12" x14ac:dyDescent="0.25">
      <c r="A26" s="23"/>
      <c r="B26" s="24"/>
      <c r="C26" s="38"/>
      <c r="D26" s="14" t="s">
        <v>25</v>
      </c>
      <c r="E26" s="15"/>
      <c r="F26" s="15"/>
      <c r="G26" s="15"/>
      <c r="H26" s="15"/>
      <c r="I26" s="15"/>
      <c r="J26" s="15"/>
      <c r="K26" s="16"/>
    </row>
    <row r="27" spans="1:12" x14ac:dyDescent="0.25">
      <c r="A27" s="29" t="s">
        <v>1</v>
      </c>
      <c r="B27" s="30" t="s">
        <v>26</v>
      </c>
      <c r="C27" s="31" t="s">
        <v>31</v>
      </c>
      <c r="D27" s="39" t="s">
        <v>0</v>
      </c>
      <c r="E27" s="39" t="s">
        <v>18</v>
      </c>
      <c r="F27" s="39" t="s">
        <v>19</v>
      </c>
      <c r="G27" s="39" t="s">
        <v>20</v>
      </c>
      <c r="H27" s="39" t="s">
        <v>21</v>
      </c>
      <c r="I27" s="39" t="s">
        <v>22</v>
      </c>
      <c r="J27" s="39" t="s">
        <v>23</v>
      </c>
      <c r="K27" s="40" t="s">
        <v>24</v>
      </c>
    </row>
    <row r="28" spans="1:12" x14ac:dyDescent="0.25">
      <c r="A28" s="26"/>
      <c r="B28" s="27"/>
      <c r="C28" s="32"/>
      <c r="D28" s="17">
        <f>10*$B$3</f>
        <v>70</v>
      </c>
      <c r="E28" s="18">
        <f>23*$B$3</f>
        <v>161</v>
      </c>
      <c r="F28" s="18">
        <f>21*$B$3</f>
        <v>147</v>
      </c>
      <c r="G28" s="18">
        <f>21*$B$3</f>
        <v>147</v>
      </c>
      <c r="H28" s="18">
        <f>23*$B$3</f>
        <v>161</v>
      </c>
      <c r="I28" s="18">
        <f>20*$B$3</f>
        <v>140</v>
      </c>
      <c r="J28" s="18">
        <f>23*$B$3</f>
        <v>161</v>
      </c>
      <c r="K28" s="19">
        <f>22*$B$3</f>
        <v>154</v>
      </c>
    </row>
    <row r="29" spans="1:12" x14ac:dyDescent="0.25">
      <c r="A29" s="33" t="s">
        <v>2</v>
      </c>
      <c r="B29" s="34"/>
      <c r="C29" s="35" t="s">
        <v>34</v>
      </c>
      <c r="D29" s="9">
        <v>44.08</v>
      </c>
      <c r="E29" s="9">
        <v>7.92</v>
      </c>
      <c r="F29" s="9"/>
      <c r="G29" s="9"/>
      <c r="H29" s="9"/>
      <c r="I29" s="9"/>
      <c r="J29" s="9"/>
      <c r="K29" s="9"/>
      <c r="L29" s="1"/>
    </row>
    <row r="30" spans="1:12" x14ac:dyDescent="0.25">
      <c r="A30" s="36" t="s">
        <v>3</v>
      </c>
      <c r="B30" s="36" t="s">
        <v>27</v>
      </c>
      <c r="C30" s="48" t="s">
        <v>35</v>
      </c>
      <c r="D30" s="9">
        <v>39.79</v>
      </c>
      <c r="E30" s="9">
        <v>112.45</v>
      </c>
      <c r="F30" s="9">
        <v>73.930000000000007</v>
      </c>
      <c r="G30" s="9"/>
      <c r="H30" s="9"/>
      <c r="I30" s="9"/>
      <c r="J30" s="9"/>
      <c r="K30" s="9"/>
      <c r="L30" s="1"/>
    </row>
    <row r="31" spans="1:12" x14ac:dyDescent="0.25">
      <c r="A31" s="36" t="s">
        <v>4</v>
      </c>
      <c r="B31" s="36" t="s">
        <v>27</v>
      </c>
      <c r="C31" s="48" t="s">
        <v>36</v>
      </c>
      <c r="D31" s="9">
        <v>16</v>
      </c>
      <c r="E31" s="9">
        <v>114.77</v>
      </c>
      <c r="F31" s="9">
        <v>77.23</v>
      </c>
      <c r="G31" s="9"/>
      <c r="H31" s="9"/>
      <c r="I31" s="9"/>
      <c r="J31" s="9"/>
      <c r="K31" s="9"/>
      <c r="L31" s="1"/>
    </row>
    <row r="32" spans="1:12" x14ac:dyDescent="0.25">
      <c r="A32" s="36" t="s">
        <v>5</v>
      </c>
      <c r="B32" s="36" t="s">
        <v>27</v>
      </c>
      <c r="C32" s="48" t="s">
        <v>37</v>
      </c>
      <c r="D32" s="9">
        <v>21.1</v>
      </c>
      <c r="E32" s="9">
        <v>109.96</v>
      </c>
      <c r="F32" s="9">
        <v>66.95</v>
      </c>
      <c r="G32" s="9">
        <v>31.9</v>
      </c>
      <c r="H32" s="9"/>
      <c r="I32" s="9"/>
      <c r="J32" s="9"/>
      <c r="K32" s="9"/>
      <c r="L32" s="1"/>
    </row>
    <row r="33" spans="1:12" x14ac:dyDescent="0.25">
      <c r="A33" s="36" t="s">
        <v>6</v>
      </c>
      <c r="B33" s="36" t="s">
        <v>27</v>
      </c>
      <c r="C33" s="48" t="s">
        <v>38</v>
      </c>
      <c r="D33" s="9">
        <v>64</v>
      </c>
      <c r="E33" s="9">
        <v>72</v>
      </c>
      <c r="F33" s="9">
        <v>8.1</v>
      </c>
      <c r="G33" s="9">
        <v>31.9</v>
      </c>
      <c r="H33" s="9"/>
      <c r="I33" s="9"/>
      <c r="J33" s="9"/>
      <c r="K33" s="9"/>
      <c r="L33" s="1"/>
    </row>
    <row r="34" spans="1:12" x14ac:dyDescent="0.25">
      <c r="A34" s="36" t="s">
        <v>7</v>
      </c>
      <c r="B34" s="36" t="s">
        <v>27</v>
      </c>
      <c r="C34" s="48" t="s">
        <v>39</v>
      </c>
      <c r="D34" s="9">
        <v>40</v>
      </c>
      <c r="E34" s="9">
        <v>120.8</v>
      </c>
      <c r="F34" s="9">
        <v>31.3</v>
      </c>
      <c r="G34" s="9">
        <v>31.9</v>
      </c>
      <c r="H34" s="9"/>
      <c r="I34" s="9"/>
      <c r="J34" s="9"/>
      <c r="K34" s="9"/>
      <c r="L34" s="1"/>
    </row>
    <row r="35" spans="1:12" x14ac:dyDescent="0.25">
      <c r="A35" s="36" t="s">
        <v>8</v>
      </c>
      <c r="B35" s="36" t="s">
        <v>27</v>
      </c>
      <c r="C35" s="48" t="s">
        <v>40</v>
      </c>
      <c r="D35" s="9"/>
      <c r="E35" s="9"/>
      <c r="F35" s="9"/>
      <c r="G35" s="9"/>
      <c r="H35" s="9"/>
      <c r="I35" s="9"/>
      <c r="J35" s="9"/>
      <c r="K35" s="9"/>
      <c r="L35" s="1"/>
    </row>
    <row r="36" spans="1:12" x14ac:dyDescent="0.25">
      <c r="A36" s="36" t="s">
        <v>9</v>
      </c>
      <c r="B36" s="36" t="s">
        <v>27</v>
      </c>
      <c r="C36" s="48" t="s">
        <v>40</v>
      </c>
      <c r="D36" s="9"/>
      <c r="E36" s="9"/>
      <c r="F36" s="9"/>
      <c r="G36" s="9"/>
      <c r="H36" s="9"/>
      <c r="I36" s="9"/>
      <c r="J36" s="9"/>
      <c r="K36" s="9"/>
      <c r="L36" s="1"/>
    </row>
    <row r="37" spans="1:12" x14ac:dyDescent="0.25">
      <c r="A37" s="36" t="s">
        <v>10</v>
      </c>
      <c r="B37" s="36" t="s">
        <v>27</v>
      </c>
      <c r="C37" s="48" t="s">
        <v>40</v>
      </c>
      <c r="D37" s="9"/>
      <c r="E37" s="9"/>
      <c r="F37" s="9"/>
      <c r="G37" s="9"/>
      <c r="H37" s="9"/>
      <c r="I37" s="9"/>
      <c r="J37" s="9"/>
      <c r="K37" s="9"/>
      <c r="L37" s="1"/>
    </row>
    <row r="38" spans="1:12" x14ac:dyDescent="0.25">
      <c r="A38" s="36" t="s">
        <v>11</v>
      </c>
      <c r="B38" s="36" t="s">
        <v>27</v>
      </c>
      <c r="C38" s="48" t="s">
        <v>41</v>
      </c>
      <c r="D38" s="9">
        <v>7.5</v>
      </c>
      <c r="E38" s="9">
        <v>98.67</v>
      </c>
      <c r="F38" s="9">
        <v>28.4</v>
      </c>
      <c r="G38" s="9">
        <v>31.9</v>
      </c>
      <c r="H38" s="9"/>
      <c r="I38" s="9"/>
      <c r="J38" s="9"/>
      <c r="K38" s="9"/>
      <c r="L38" s="1"/>
    </row>
    <row r="39" spans="1:12" x14ac:dyDescent="0.25">
      <c r="A39" s="36" t="s">
        <v>12</v>
      </c>
      <c r="B39" s="36" t="s">
        <v>28</v>
      </c>
      <c r="C39" s="48" t="s">
        <v>42</v>
      </c>
      <c r="D39" s="9"/>
      <c r="E39" s="9">
        <v>48</v>
      </c>
      <c r="F39" s="9"/>
      <c r="G39" s="9"/>
      <c r="H39" s="9"/>
      <c r="I39" s="9"/>
      <c r="J39" s="9"/>
      <c r="K39" s="9"/>
      <c r="L39" s="1"/>
    </row>
    <row r="40" spans="1:12" x14ac:dyDescent="0.25">
      <c r="A40" s="36" t="s">
        <v>13</v>
      </c>
      <c r="B40" s="36" t="s">
        <v>28</v>
      </c>
      <c r="C40" s="48" t="s">
        <v>43</v>
      </c>
      <c r="D40" s="9">
        <v>2.5</v>
      </c>
      <c r="E40" s="9">
        <v>33.67</v>
      </c>
      <c r="F40" s="9">
        <v>87.91</v>
      </c>
      <c r="G40" s="9">
        <v>61.9</v>
      </c>
      <c r="H40" s="9"/>
      <c r="I40" s="9"/>
      <c r="J40" s="9"/>
      <c r="K40" s="9"/>
      <c r="L40" s="1"/>
    </row>
    <row r="41" spans="1:12" x14ac:dyDescent="0.25">
      <c r="A41" s="36" t="s">
        <v>14</v>
      </c>
      <c r="B41" s="36" t="s">
        <v>29</v>
      </c>
      <c r="C41" s="48" t="s">
        <v>44</v>
      </c>
      <c r="D41" s="9">
        <v>34</v>
      </c>
      <c r="E41" s="9">
        <v>101.54</v>
      </c>
      <c r="F41" s="9">
        <v>42.19</v>
      </c>
      <c r="G41" s="9">
        <v>60.74</v>
      </c>
      <c r="H41" s="9"/>
      <c r="I41" s="9"/>
      <c r="J41" s="9"/>
      <c r="K41" s="9"/>
      <c r="L41" s="1"/>
    </row>
    <row r="42" spans="1:12" x14ac:dyDescent="0.25">
      <c r="A42" s="33" t="s">
        <v>15</v>
      </c>
      <c r="B42" s="36" t="s">
        <v>29</v>
      </c>
      <c r="C42" s="35" t="s">
        <v>40</v>
      </c>
      <c r="D42" s="9"/>
      <c r="E42" s="9"/>
      <c r="F42" s="9"/>
      <c r="G42" s="9"/>
      <c r="H42" s="9"/>
      <c r="I42" s="9"/>
      <c r="J42" s="9"/>
      <c r="K42" s="9"/>
      <c r="L42" s="1"/>
    </row>
    <row r="43" spans="1:12" x14ac:dyDescent="0.25">
      <c r="A43" s="33" t="s">
        <v>16</v>
      </c>
      <c r="B43" s="36" t="s">
        <v>29</v>
      </c>
      <c r="C43" s="35" t="s">
        <v>45</v>
      </c>
      <c r="D43" s="9"/>
      <c r="E43" s="9"/>
      <c r="F43" s="9"/>
      <c r="G43" s="9">
        <v>30</v>
      </c>
      <c r="H43" s="9"/>
      <c r="I43" s="9"/>
      <c r="J43" s="9"/>
      <c r="K43" s="9"/>
      <c r="L43" s="1"/>
    </row>
    <row r="44" spans="1:12" x14ac:dyDescent="0.25">
      <c r="A44" s="33" t="s">
        <v>17</v>
      </c>
      <c r="B44" s="36" t="s">
        <v>29</v>
      </c>
      <c r="C44" s="35" t="s">
        <v>40</v>
      </c>
      <c r="D44" s="9">
        <v>0</v>
      </c>
      <c r="E44" s="9">
        <v>0</v>
      </c>
      <c r="F44" s="9">
        <v>0</v>
      </c>
      <c r="G44" s="9">
        <v>0</v>
      </c>
      <c r="H44" s="9"/>
      <c r="I44" s="9"/>
      <c r="J44" s="9"/>
      <c r="K44" s="9"/>
    </row>
    <row r="46" spans="1:12" ht="15.75" customHeight="1" x14ac:dyDescent="0.25">
      <c r="A46" s="58" t="s">
        <v>65</v>
      </c>
      <c r="B46" s="56"/>
      <c r="C46" s="56"/>
      <c r="D46" s="56"/>
      <c r="E46" s="56"/>
      <c r="F46" s="56"/>
      <c r="G46" s="56"/>
      <c r="H46" s="56"/>
      <c r="I46" s="56"/>
      <c r="J46" s="56"/>
      <c r="K46" s="57"/>
    </row>
    <row r="47" spans="1:12" x14ac:dyDescent="0.25">
      <c r="A47" s="23"/>
      <c r="B47" s="24"/>
      <c r="C47" s="25"/>
      <c r="D47" s="14" t="s">
        <v>25</v>
      </c>
      <c r="E47" s="15"/>
      <c r="F47" s="15"/>
      <c r="G47" s="15"/>
      <c r="H47" s="15"/>
      <c r="I47" s="15"/>
      <c r="J47" s="15"/>
      <c r="K47" s="16"/>
    </row>
    <row r="48" spans="1:12" x14ac:dyDescent="0.25">
      <c r="A48" s="29" t="s">
        <v>1</v>
      </c>
      <c r="B48" s="30" t="s">
        <v>26</v>
      </c>
      <c r="C48" s="31" t="s">
        <v>31</v>
      </c>
      <c r="D48" s="10" t="s">
        <v>0</v>
      </c>
      <c r="E48" s="10" t="s">
        <v>18</v>
      </c>
      <c r="F48" s="10" t="s">
        <v>19</v>
      </c>
      <c r="G48" s="10" t="s">
        <v>20</v>
      </c>
      <c r="H48" s="10" t="s">
        <v>21</v>
      </c>
      <c r="I48" s="10" t="s">
        <v>22</v>
      </c>
      <c r="J48" s="10" t="s">
        <v>23</v>
      </c>
      <c r="K48" s="10" t="s">
        <v>24</v>
      </c>
    </row>
    <row r="49" spans="1:11" x14ac:dyDescent="0.25">
      <c r="A49" s="26"/>
      <c r="B49" s="27"/>
      <c r="C49" s="32"/>
      <c r="D49" s="10">
        <f>10*$B$3</f>
        <v>70</v>
      </c>
      <c r="E49" s="10">
        <f>23*$B$3</f>
        <v>161</v>
      </c>
      <c r="F49" s="10">
        <f>21*$B$3</f>
        <v>147</v>
      </c>
      <c r="G49" s="10">
        <f>21*$B$3</f>
        <v>147</v>
      </c>
      <c r="H49" s="10">
        <f>23*$B$3</f>
        <v>161</v>
      </c>
      <c r="I49" s="10">
        <f>20*$B$3</f>
        <v>140</v>
      </c>
      <c r="J49" s="10">
        <f>23*$B$3</f>
        <v>161</v>
      </c>
      <c r="K49" s="10">
        <f>22*$B$3</f>
        <v>154</v>
      </c>
    </row>
    <row r="50" spans="1:11" x14ac:dyDescent="0.25">
      <c r="A50" s="11" t="s">
        <v>2</v>
      </c>
      <c r="B50" s="46"/>
      <c r="C50" s="47" t="s">
        <v>46</v>
      </c>
      <c r="D50" s="44">
        <v>76</v>
      </c>
      <c r="E50" s="9"/>
      <c r="F50" s="9"/>
      <c r="G50" s="9"/>
      <c r="H50" s="9"/>
      <c r="I50" s="9"/>
      <c r="J50" s="9"/>
      <c r="K50" s="9"/>
    </row>
    <row r="51" spans="1:11" x14ac:dyDescent="0.25">
      <c r="A51" s="11" t="s">
        <v>3</v>
      </c>
      <c r="B51" s="11" t="s">
        <v>27</v>
      </c>
      <c r="C51" s="47" t="s">
        <v>47</v>
      </c>
      <c r="D51" s="44">
        <v>89.54</v>
      </c>
      <c r="E51" s="9">
        <v>54.55</v>
      </c>
      <c r="F51" s="9">
        <v>10.16</v>
      </c>
      <c r="G51" s="9"/>
      <c r="H51" s="9"/>
      <c r="I51" s="9"/>
      <c r="J51" s="9"/>
      <c r="K51" s="9"/>
    </row>
    <row r="52" spans="1:11" x14ac:dyDescent="0.25">
      <c r="A52" s="11" t="s">
        <v>4</v>
      </c>
      <c r="B52" s="11" t="s">
        <v>27</v>
      </c>
      <c r="C52" s="47" t="s">
        <v>48</v>
      </c>
      <c r="D52" s="9">
        <v>39.33</v>
      </c>
      <c r="E52" s="9"/>
      <c r="F52" s="9"/>
      <c r="G52" s="9"/>
      <c r="H52" s="9"/>
      <c r="I52" s="9"/>
      <c r="J52" s="9"/>
      <c r="K52" s="9"/>
    </row>
    <row r="53" spans="1:11" x14ac:dyDescent="0.25">
      <c r="A53" s="11" t="s">
        <v>5</v>
      </c>
      <c r="B53" s="11" t="s">
        <v>27</v>
      </c>
      <c r="C53" s="47" t="s">
        <v>40</v>
      </c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11" t="s">
        <v>6</v>
      </c>
      <c r="B54" s="11" t="s">
        <v>27</v>
      </c>
      <c r="C54" s="47" t="s">
        <v>49</v>
      </c>
      <c r="D54" s="9">
        <v>34.5</v>
      </c>
      <c r="E54" s="9">
        <v>120.5</v>
      </c>
      <c r="F54" s="9"/>
      <c r="G54" s="9"/>
      <c r="H54" s="9"/>
      <c r="I54" s="9"/>
      <c r="J54" s="9"/>
      <c r="K54" s="9"/>
    </row>
    <row r="55" spans="1:11" x14ac:dyDescent="0.25">
      <c r="A55" s="11" t="s">
        <v>7</v>
      </c>
      <c r="B55" s="11" t="s">
        <v>27</v>
      </c>
      <c r="C55" s="47" t="s">
        <v>50</v>
      </c>
      <c r="D55" s="9">
        <v>35.200000000000003</v>
      </c>
      <c r="E55" s="9">
        <v>34.49</v>
      </c>
      <c r="F55" s="9"/>
      <c r="G55" s="9"/>
      <c r="H55" s="9"/>
      <c r="I55" s="9"/>
      <c r="J55" s="9"/>
      <c r="K55" s="9"/>
    </row>
    <row r="56" spans="1:11" x14ac:dyDescent="0.25">
      <c r="A56" s="11" t="s">
        <v>8</v>
      </c>
      <c r="B56" s="11" t="s">
        <v>27</v>
      </c>
      <c r="C56" s="47" t="s">
        <v>51</v>
      </c>
      <c r="D56" s="9">
        <v>34.93</v>
      </c>
      <c r="E56" s="9">
        <v>147.19999999999999</v>
      </c>
      <c r="F56" s="9">
        <v>61.87</v>
      </c>
      <c r="G56" s="9"/>
      <c r="H56" s="9"/>
      <c r="I56" s="9"/>
      <c r="J56" s="9"/>
      <c r="K56" s="9"/>
    </row>
    <row r="57" spans="1:11" x14ac:dyDescent="0.25">
      <c r="A57" s="11" t="s">
        <v>9</v>
      </c>
      <c r="B57" s="11" t="s">
        <v>27</v>
      </c>
      <c r="C57" s="47" t="s">
        <v>52</v>
      </c>
      <c r="D57" s="9">
        <v>55.53</v>
      </c>
      <c r="E57" s="9">
        <v>129.19999999999999</v>
      </c>
      <c r="F57" s="9">
        <v>62.65</v>
      </c>
      <c r="G57" s="9"/>
      <c r="H57" s="9"/>
      <c r="I57" s="9"/>
      <c r="J57" s="9"/>
      <c r="K57" s="9"/>
    </row>
    <row r="58" spans="1:11" x14ac:dyDescent="0.25">
      <c r="A58" s="11" t="s">
        <v>10</v>
      </c>
      <c r="B58" s="11" t="s">
        <v>27</v>
      </c>
      <c r="C58" s="47" t="s">
        <v>40</v>
      </c>
      <c r="D58" s="9"/>
      <c r="E58" s="9"/>
      <c r="F58" s="9"/>
      <c r="G58" s="9"/>
      <c r="H58" s="9"/>
      <c r="I58" s="9"/>
      <c r="J58" s="9"/>
      <c r="K58" s="9"/>
    </row>
    <row r="59" spans="1:11" x14ac:dyDescent="0.25">
      <c r="A59" s="11" t="s">
        <v>11</v>
      </c>
      <c r="B59" s="11" t="s">
        <v>27</v>
      </c>
      <c r="C59" s="47" t="s">
        <v>53</v>
      </c>
      <c r="D59" s="9"/>
      <c r="E59" s="9">
        <v>2</v>
      </c>
      <c r="F59" s="9"/>
      <c r="G59" s="9"/>
      <c r="H59" s="9"/>
      <c r="I59" s="9"/>
      <c r="J59" s="9"/>
      <c r="K59" s="9"/>
    </row>
    <row r="60" spans="1:11" x14ac:dyDescent="0.25">
      <c r="A60" s="11" t="s">
        <v>12</v>
      </c>
      <c r="B60" s="11" t="s">
        <v>28</v>
      </c>
      <c r="C60" s="47" t="s">
        <v>54</v>
      </c>
      <c r="D60" s="9">
        <v>41.6</v>
      </c>
      <c r="E60" s="9">
        <v>60.33</v>
      </c>
      <c r="F60" s="9">
        <v>52.07</v>
      </c>
      <c r="G60" s="9"/>
      <c r="H60" s="9"/>
      <c r="I60" s="9"/>
      <c r="J60" s="9"/>
      <c r="K60" s="9"/>
    </row>
    <row r="61" spans="1:11" x14ac:dyDescent="0.25">
      <c r="A61" s="11" t="s">
        <v>13</v>
      </c>
      <c r="B61" s="11" t="s">
        <v>28</v>
      </c>
      <c r="C61" s="47" t="s">
        <v>55</v>
      </c>
      <c r="D61" s="9">
        <v>7</v>
      </c>
      <c r="E61" s="9">
        <v>12.5</v>
      </c>
      <c r="F61" s="9">
        <v>24</v>
      </c>
      <c r="G61" s="9"/>
      <c r="H61" s="9"/>
      <c r="I61" s="9"/>
      <c r="J61" s="9"/>
      <c r="K61" s="9"/>
    </row>
    <row r="62" spans="1:11" x14ac:dyDescent="0.25">
      <c r="A62" s="11" t="s">
        <v>14</v>
      </c>
      <c r="B62" s="11" t="s">
        <v>29</v>
      </c>
      <c r="C62" s="47" t="s">
        <v>40</v>
      </c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11" t="s">
        <v>15</v>
      </c>
      <c r="B63" s="11" t="s">
        <v>29</v>
      </c>
      <c r="C63" s="47" t="s">
        <v>56</v>
      </c>
      <c r="D63" s="9">
        <v>42.33</v>
      </c>
      <c r="E63" s="9"/>
      <c r="F63" s="9"/>
      <c r="G63" s="9"/>
      <c r="H63" s="9"/>
      <c r="I63" s="9"/>
      <c r="J63" s="9"/>
      <c r="K63" s="9"/>
    </row>
    <row r="64" spans="1:11" x14ac:dyDescent="0.25">
      <c r="A64" s="11" t="s">
        <v>16</v>
      </c>
      <c r="B64" s="11" t="s">
        <v>29</v>
      </c>
      <c r="C64" s="47" t="s">
        <v>49</v>
      </c>
      <c r="D64" s="9">
        <v>36.53</v>
      </c>
      <c r="E64" s="9">
        <v>78.47</v>
      </c>
      <c r="F64" s="9">
        <v>40</v>
      </c>
      <c r="G64" s="9"/>
      <c r="H64" s="9"/>
      <c r="I64" s="9"/>
      <c r="J64" s="9"/>
      <c r="K64" s="9"/>
    </row>
    <row r="65" spans="1:11" x14ac:dyDescent="0.25">
      <c r="A65" s="11" t="s">
        <v>17</v>
      </c>
      <c r="B65" s="11" t="s">
        <v>29</v>
      </c>
      <c r="C65" s="47" t="s">
        <v>57</v>
      </c>
      <c r="D65" s="9">
        <v>23.53</v>
      </c>
      <c r="E65" s="9">
        <v>16.47</v>
      </c>
      <c r="F65" s="9">
        <v>118</v>
      </c>
      <c r="G65" s="9"/>
      <c r="H65" s="9"/>
      <c r="I65" s="9"/>
      <c r="J65" s="9"/>
      <c r="K65" s="9"/>
    </row>
    <row r="66" spans="1:11" x14ac:dyDescent="0.25">
      <c r="C66" s="8"/>
    </row>
    <row r="68" spans="1:11" x14ac:dyDescent="0.25">
      <c r="A68" s="53" t="s">
        <v>58</v>
      </c>
      <c r="B68" s="54"/>
      <c r="C68" s="54"/>
      <c r="D68" s="54"/>
      <c r="E68" s="54"/>
      <c r="F68" s="54"/>
      <c r="G68" s="54"/>
      <c r="H68" s="54"/>
      <c r="I68" s="54"/>
      <c r="J68" s="54"/>
      <c r="K68" s="55"/>
    </row>
    <row r="69" spans="1:11" x14ac:dyDescent="0.25">
      <c r="A69" s="49"/>
      <c r="B69" s="50"/>
      <c r="C69" s="13"/>
      <c r="D69" s="51" t="s">
        <v>25</v>
      </c>
      <c r="E69" s="51"/>
      <c r="F69" s="51"/>
      <c r="G69" s="51"/>
      <c r="H69" s="51"/>
      <c r="I69" s="51"/>
      <c r="J69" s="51"/>
      <c r="K69" s="52"/>
    </row>
    <row r="70" spans="1:11" x14ac:dyDescent="0.25">
      <c r="A70" s="7" t="s">
        <v>1</v>
      </c>
      <c r="B70" s="5" t="s">
        <v>26</v>
      </c>
      <c r="C70" s="6" t="s">
        <v>31</v>
      </c>
      <c r="D70" s="10" t="s">
        <v>0</v>
      </c>
      <c r="E70" s="10" t="s">
        <v>18</v>
      </c>
      <c r="F70" s="10" t="s">
        <v>19</v>
      </c>
      <c r="G70" s="10" t="s">
        <v>20</v>
      </c>
      <c r="H70" s="10" t="s">
        <v>21</v>
      </c>
      <c r="I70" s="10" t="s">
        <v>22</v>
      </c>
      <c r="J70" s="10" t="s">
        <v>23</v>
      </c>
      <c r="K70" s="10" t="s">
        <v>24</v>
      </c>
    </row>
    <row r="71" spans="1:11" x14ac:dyDescent="0.25">
      <c r="A71" s="7"/>
      <c r="B71" s="5"/>
      <c r="C71" s="6"/>
      <c r="D71" s="10">
        <f>10*$B$3</f>
        <v>70</v>
      </c>
      <c r="E71" s="10">
        <f>23*$B$3</f>
        <v>161</v>
      </c>
      <c r="F71" s="10">
        <f>21*$B$3</f>
        <v>147</v>
      </c>
      <c r="G71" s="10">
        <f>21*$B$3</f>
        <v>147</v>
      </c>
      <c r="H71" s="10">
        <f>23*$B$3</f>
        <v>161</v>
      </c>
      <c r="I71" s="10">
        <f>20*$B$3</f>
        <v>140</v>
      </c>
      <c r="J71" s="10">
        <f>23*$B$3</f>
        <v>161</v>
      </c>
      <c r="K71" s="10">
        <f>22*$B$3</f>
        <v>154</v>
      </c>
    </row>
    <row r="72" spans="1:11" x14ac:dyDescent="0.25">
      <c r="A72" s="11" t="s">
        <v>2</v>
      </c>
      <c r="B72" s="46"/>
      <c r="C72" s="47" t="s">
        <v>40</v>
      </c>
      <c r="D72" s="9"/>
      <c r="E72" s="9"/>
      <c r="F72" s="9"/>
      <c r="G72" s="9"/>
      <c r="H72" s="9"/>
      <c r="I72" s="9"/>
      <c r="J72" s="9"/>
      <c r="K72" s="9"/>
    </row>
    <row r="73" spans="1:11" x14ac:dyDescent="0.25">
      <c r="A73" s="12" t="s">
        <v>3</v>
      </c>
      <c r="B73" s="11" t="s">
        <v>27</v>
      </c>
      <c r="C73" s="47" t="s">
        <v>40</v>
      </c>
      <c r="D73" s="9"/>
      <c r="E73" s="9"/>
      <c r="F73" s="9"/>
      <c r="G73" s="9"/>
      <c r="H73" s="9"/>
      <c r="I73" s="9"/>
      <c r="J73" s="9"/>
      <c r="K73" s="9"/>
    </row>
    <row r="74" spans="1:11" x14ac:dyDescent="0.25">
      <c r="A74" s="11" t="s">
        <v>4</v>
      </c>
      <c r="B74" s="11" t="s">
        <v>27</v>
      </c>
      <c r="C74" s="47" t="s">
        <v>40</v>
      </c>
      <c r="D74" s="9"/>
      <c r="E74" s="9"/>
      <c r="F74" s="9"/>
      <c r="G74" s="9"/>
      <c r="H74" s="9"/>
      <c r="I74" s="9"/>
      <c r="J74" s="9"/>
      <c r="K74" s="9"/>
    </row>
    <row r="75" spans="1:11" x14ac:dyDescent="0.25">
      <c r="A75" s="11" t="s">
        <v>5</v>
      </c>
      <c r="B75" s="12" t="s">
        <v>27</v>
      </c>
      <c r="C75" s="47" t="s">
        <v>59</v>
      </c>
      <c r="D75" s="9">
        <v>16</v>
      </c>
      <c r="E75" s="9">
        <v>36.799999999999997</v>
      </c>
      <c r="F75" s="9">
        <v>32</v>
      </c>
      <c r="G75" s="9">
        <v>35.200000000000003</v>
      </c>
      <c r="H75" s="9">
        <v>36.799999999999997</v>
      </c>
      <c r="I75" s="9">
        <v>32</v>
      </c>
      <c r="J75" s="9">
        <v>11.2</v>
      </c>
      <c r="K75" s="9"/>
    </row>
    <row r="76" spans="1:11" x14ac:dyDescent="0.25">
      <c r="A76" s="11" t="s">
        <v>6</v>
      </c>
      <c r="B76" s="11" t="s">
        <v>27</v>
      </c>
      <c r="C76" s="47" t="s">
        <v>40</v>
      </c>
      <c r="D76" s="9"/>
      <c r="E76" s="9"/>
      <c r="F76" s="9"/>
      <c r="G76" s="9"/>
      <c r="H76" s="9"/>
      <c r="I76" s="9"/>
      <c r="J76" s="9"/>
      <c r="K76" s="9"/>
    </row>
    <row r="77" spans="1:11" x14ac:dyDescent="0.25">
      <c r="A77" s="11" t="s">
        <v>7</v>
      </c>
      <c r="B77" s="11" t="s">
        <v>27</v>
      </c>
      <c r="C77" s="47" t="s">
        <v>40</v>
      </c>
      <c r="D77" s="9"/>
      <c r="E77" s="9"/>
      <c r="F77" s="9"/>
      <c r="G77" s="9"/>
      <c r="H77" s="9"/>
      <c r="I77" s="9"/>
      <c r="J77" s="9"/>
      <c r="K77" s="9"/>
    </row>
    <row r="78" spans="1:11" x14ac:dyDescent="0.25">
      <c r="A78" s="11" t="s">
        <v>8</v>
      </c>
      <c r="B78" s="11" t="s">
        <v>27</v>
      </c>
      <c r="C78" s="47" t="s">
        <v>40</v>
      </c>
      <c r="D78" s="9"/>
      <c r="E78" s="9"/>
      <c r="F78" s="9"/>
      <c r="G78" s="9"/>
      <c r="H78" s="9"/>
      <c r="I78" s="9"/>
      <c r="J78" s="9"/>
      <c r="K78" s="9"/>
    </row>
    <row r="79" spans="1:11" x14ac:dyDescent="0.25">
      <c r="A79" s="11" t="s">
        <v>9</v>
      </c>
      <c r="B79" s="11" t="s">
        <v>27</v>
      </c>
      <c r="C79" s="47" t="s">
        <v>40</v>
      </c>
      <c r="D79" s="9"/>
      <c r="E79" s="9"/>
      <c r="F79" s="9"/>
      <c r="G79" s="9"/>
      <c r="H79" s="9"/>
      <c r="I79" s="9"/>
      <c r="J79" s="9"/>
      <c r="K79" s="9"/>
    </row>
    <row r="80" spans="1:11" x14ac:dyDescent="0.25">
      <c r="A80" s="11" t="s">
        <v>10</v>
      </c>
      <c r="B80" s="11" t="s">
        <v>27</v>
      </c>
      <c r="C80" s="47" t="s">
        <v>60</v>
      </c>
      <c r="D80" s="9">
        <v>64</v>
      </c>
      <c r="E80" s="9">
        <v>147.19999999999999</v>
      </c>
      <c r="F80" s="9">
        <v>128</v>
      </c>
      <c r="G80" s="9">
        <v>140.80000000000001</v>
      </c>
      <c r="H80" s="9">
        <v>120</v>
      </c>
      <c r="I80" s="9"/>
      <c r="J80" s="9"/>
      <c r="K80" s="9"/>
    </row>
    <row r="81" spans="1:11" x14ac:dyDescent="0.25">
      <c r="A81" s="11" t="s">
        <v>11</v>
      </c>
      <c r="B81" s="11" t="s">
        <v>27</v>
      </c>
      <c r="C81" s="47" t="s">
        <v>40</v>
      </c>
      <c r="D81" s="9"/>
      <c r="E81" s="9"/>
      <c r="F81" s="9"/>
      <c r="G81" s="9"/>
      <c r="H81" s="9"/>
      <c r="I81" s="9"/>
      <c r="J81" s="9"/>
      <c r="K81" s="9"/>
    </row>
    <row r="82" spans="1:11" x14ac:dyDescent="0.25">
      <c r="A82" s="11" t="s">
        <v>12</v>
      </c>
      <c r="B82" s="11" t="s">
        <v>28</v>
      </c>
      <c r="C82" s="47" t="s">
        <v>40</v>
      </c>
      <c r="D82" s="9"/>
      <c r="E82" s="9"/>
      <c r="F82" s="9"/>
      <c r="G82" s="9"/>
      <c r="H82" s="9"/>
      <c r="I82" s="9"/>
      <c r="J82" s="9"/>
      <c r="K82" s="9"/>
    </row>
    <row r="83" spans="1:11" x14ac:dyDescent="0.25">
      <c r="A83" s="11" t="s">
        <v>13</v>
      </c>
      <c r="B83" s="11" t="s">
        <v>28</v>
      </c>
      <c r="C83" s="47" t="s">
        <v>61</v>
      </c>
      <c r="D83" s="9"/>
      <c r="E83" s="9"/>
      <c r="F83" s="9"/>
      <c r="G83" s="9"/>
      <c r="H83" s="9"/>
      <c r="I83" s="9"/>
      <c r="J83" s="9">
        <v>74.17</v>
      </c>
      <c r="K83" s="9">
        <v>5.83</v>
      </c>
    </row>
    <row r="84" spans="1:11" x14ac:dyDescent="0.25">
      <c r="A84" s="12" t="s">
        <v>14</v>
      </c>
      <c r="B84" s="11" t="s">
        <v>29</v>
      </c>
      <c r="C84" s="47" t="s">
        <v>40</v>
      </c>
      <c r="D84" s="9"/>
      <c r="E84" s="9"/>
      <c r="F84" s="9"/>
      <c r="G84" s="9"/>
      <c r="H84" s="9"/>
      <c r="I84" s="9"/>
      <c r="J84" s="9"/>
      <c r="K84" s="9"/>
    </row>
    <row r="85" spans="1:11" x14ac:dyDescent="0.25">
      <c r="A85" s="11" t="s">
        <v>15</v>
      </c>
      <c r="B85" s="11" t="s">
        <v>29</v>
      </c>
      <c r="C85" s="47" t="s">
        <v>40</v>
      </c>
      <c r="D85" s="9"/>
      <c r="E85" s="9"/>
      <c r="F85" s="9"/>
      <c r="G85" s="9"/>
      <c r="H85" s="9"/>
      <c r="I85" s="9"/>
      <c r="J85" s="9"/>
      <c r="K85" s="9"/>
    </row>
    <row r="86" spans="1:11" x14ac:dyDescent="0.25">
      <c r="A86" s="11" t="s">
        <v>16</v>
      </c>
      <c r="B86" s="11" t="s">
        <v>29</v>
      </c>
      <c r="C86" s="47" t="s">
        <v>40</v>
      </c>
      <c r="D86" s="9"/>
      <c r="E86" s="9"/>
      <c r="F86" s="9"/>
      <c r="G86" s="9"/>
      <c r="H86" s="9"/>
      <c r="I86" s="9"/>
      <c r="J86" s="9"/>
      <c r="K86" s="9"/>
    </row>
    <row r="87" spans="1:11" x14ac:dyDescent="0.25">
      <c r="A87" s="11" t="s">
        <v>17</v>
      </c>
      <c r="B87" s="11" t="s">
        <v>29</v>
      </c>
      <c r="C87" s="47" t="s">
        <v>62</v>
      </c>
      <c r="D87" s="9"/>
      <c r="E87" s="9">
        <v>55.5</v>
      </c>
      <c r="F87" s="9">
        <v>57.8</v>
      </c>
      <c r="G87" s="9">
        <v>52.8</v>
      </c>
      <c r="H87" s="9">
        <v>55.2</v>
      </c>
      <c r="I87" s="9">
        <v>48</v>
      </c>
      <c r="J87" s="9">
        <v>10.7</v>
      </c>
      <c r="K87" s="9"/>
    </row>
  </sheetData>
  <mergeCells count="16">
    <mergeCell ref="A48:A49"/>
    <mergeCell ref="B48:B49"/>
    <mergeCell ref="C48:C49"/>
    <mergeCell ref="D69:K69"/>
    <mergeCell ref="A70:A71"/>
    <mergeCell ref="B70:B71"/>
    <mergeCell ref="C70:C71"/>
    <mergeCell ref="D26:K26"/>
    <mergeCell ref="A27:A28"/>
    <mergeCell ref="B27:B28"/>
    <mergeCell ref="C27:C28"/>
    <mergeCell ref="D47:K47"/>
    <mergeCell ref="D5:K5"/>
    <mergeCell ref="B6:B7"/>
    <mergeCell ref="C6:C7"/>
    <mergeCell ref="A6:A7"/>
  </mergeCells>
  <conditionalFormatting sqref="D8:D23">
    <cfRule type="dataBar" priority="33">
      <dataBar>
        <cfvo type="num" val="0"/>
        <cfvo type="num" val="$D$7"/>
        <color theme="4" tint="0.79998168889431442"/>
      </dataBar>
      <extLst>
        <ext xmlns:x14="http://schemas.microsoft.com/office/spreadsheetml/2009/9/main" uri="{B025F937-C7B1-47D3-B67F-A62EFF666E3E}">
          <x14:id>{1F95E445-5D07-4608-A4E5-4354A91D661D}</x14:id>
        </ext>
      </extLst>
    </cfRule>
  </conditionalFormatting>
  <conditionalFormatting sqref="E8:E23">
    <cfRule type="dataBar" priority="31">
      <dataBar>
        <cfvo type="num" val="0"/>
        <cfvo type="num" val="$E$7"/>
        <color theme="4" tint="0.79998168889431442"/>
      </dataBar>
      <extLst>
        <ext xmlns:x14="http://schemas.microsoft.com/office/spreadsheetml/2009/9/main" uri="{B025F937-C7B1-47D3-B67F-A62EFF666E3E}">
          <x14:id>{791DA24B-020A-419E-950D-917F196D106D}</x14:id>
        </ext>
      </extLst>
    </cfRule>
  </conditionalFormatting>
  <conditionalFormatting sqref="F8:F23">
    <cfRule type="dataBar" priority="30">
      <dataBar>
        <cfvo type="num" val="0"/>
        <cfvo type="num" val="$F$7"/>
        <color theme="4" tint="0.79998168889431442"/>
      </dataBar>
      <extLst>
        <ext xmlns:x14="http://schemas.microsoft.com/office/spreadsheetml/2009/9/main" uri="{B025F937-C7B1-47D3-B67F-A62EFF666E3E}">
          <x14:id>{3872E9AF-73D0-464C-B517-E430244101E9}</x14:id>
        </ext>
      </extLst>
    </cfRule>
  </conditionalFormatting>
  <conditionalFormatting sqref="G8:G23">
    <cfRule type="dataBar" priority="29">
      <dataBar>
        <cfvo type="num" val="0"/>
        <cfvo type="num" val="$G$7"/>
        <color theme="4" tint="0.79998168889431442"/>
      </dataBar>
      <extLst>
        <ext xmlns:x14="http://schemas.microsoft.com/office/spreadsheetml/2009/9/main" uri="{B025F937-C7B1-47D3-B67F-A62EFF666E3E}">
          <x14:id>{B5C892DA-262A-4DC7-BDD4-64B4AEB5BEAC}</x14:id>
        </ext>
      </extLst>
    </cfRule>
  </conditionalFormatting>
  <conditionalFormatting sqref="H8:H23">
    <cfRule type="dataBar" priority="28">
      <dataBar>
        <cfvo type="num" val="0"/>
        <cfvo type="num" val="$H$7"/>
        <color theme="4" tint="0.79998168889431442"/>
      </dataBar>
      <extLst>
        <ext xmlns:x14="http://schemas.microsoft.com/office/spreadsheetml/2009/9/main" uri="{B025F937-C7B1-47D3-B67F-A62EFF666E3E}">
          <x14:id>{07B3D3DC-B3F7-402C-89A8-E36188BB93F2}</x14:id>
        </ext>
      </extLst>
    </cfRule>
  </conditionalFormatting>
  <conditionalFormatting sqref="I8:I23">
    <cfRule type="dataBar" priority="27">
      <dataBar>
        <cfvo type="num" val="0"/>
        <cfvo type="num" val="$I$7"/>
        <color theme="4" tint="0.79998168889431442"/>
      </dataBar>
      <extLst>
        <ext xmlns:x14="http://schemas.microsoft.com/office/spreadsheetml/2009/9/main" uri="{B025F937-C7B1-47D3-B67F-A62EFF666E3E}">
          <x14:id>{AA099306-0796-41CF-B8F3-E89E4BD2E400}</x14:id>
        </ext>
      </extLst>
    </cfRule>
  </conditionalFormatting>
  <conditionalFormatting sqref="J8:J23">
    <cfRule type="dataBar" priority="26">
      <dataBar>
        <cfvo type="num" val="0"/>
        <cfvo type="num" val="$J$7"/>
        <color theme="4" tint="0.79998168889431442"/>
      </dataBar>
      <extLst>
        <ext xmlns:x14="http://schemas.microsoft.com/office/spreadsheetml/2009/9/main" uri="{B025F937-C7B1-47D3-B67F-A62EFF666E3E}">
          <x14:id>{B2E0C14D-5E49-46C4-A5CA-2C5550077652}</x14:id>
        </ext>
      </extLst>
    </cfRule>
  </conditionalFormatting>
  <conditionalFormatting sqref="K8:K23">
    <cfRule type="dataBar" priority="25">
      <dataBar>
        <cfvo type="num" val="0"/>
        <cfvo type="num" val="$K$7"/>
        <color theme="4" tint="0.79998168889431442"/>
      </dataBar>
      <extLst>
        <ext xmlns:x14="http://schemas.microsoft.com/office/spreadsheetml/2009/9/main" uri="{B025F937-C7B1-47D3-B67F-A62EFF666E3E}">
          <x14:id>{3A7E1CE7-08CB-45DA-972C-70F83A154CC2}</x14:id>
        </ext>
      </extLst>
    </cfRule>
  </conditionalFormatting>
  <conditionalFormatting sqref="D29:G44">
    <cfRule type="dataBar" priority="24">
      <dataBar>
        <cfvo type="num" val="0"/>
        <cfvo type="num" val="$D$7"/>
        <color theme="4" tint="0.79998168889431442"/>
      </dataBar>
      <extLst>
        <ext xmlns:x14="http://schemas.microsoft.com/office/spreadsheetml/2009/9/main" uri="{B025F937-C7B1-47D3-B67F-A62EFF666E3E}">
          <x14:id>{0B560E53-9623-4441-A36B-27C8A54790B3}</x14:id>
        </ext>
      </extLst>
    </cfRule>
  </conditionalFormatting>
  <conditionalFormatting sqref="D29:D44">
    <cfRule type="dataBar" priority="23">
      <dataBar>
        <cfvo type="num" val="0"/>
        <cfvo type="num" val="$D$28"/>
        <color theme="6" tint="0.79998168889431442"/>
      </dataBar>
      <extLst>
        <ext xmlns:x14="http://schemas.microsoft.com/office/spreadsheetml/2009/9/main" uri="{B025F937-C7B1-47D3-B67F-A62EFF666E3E}">
          <x14:id>{B2BB62E5-017E-4CC1-82F2-FC643810C56B}</x14:id>
        </ext>
      </extLst>
    </cfRule>
  </conditionalFormatting>
  <conditionalFormatting sqref="E29:E44">
    <cfRule type="dataBar" priority="22">
      <dataBar>
        <cfvo type="num" val="0"/>
        <cfvo type="num" val="$E$28"/>
        <color theme="6" tint="0.79998168889431442"/>
      </dataBar>
      <extLst>
        <ext xmlns:x14="http://schemas.microsoft.com/office/spreadsheetml/2009/9/main" uri="{B025F937-C7B1-47D3-B67F-A62EFF666E3E}">
          <x14:id>{40E354F1-DBC7-4701-A04B-3AB9D33CCA6F}</x14:id>
        </ext>
      </extLst>
    </cfRule>
  </conditionalFormatting>
  <conditionalFormatting sqref="F29:F44">
    <cfRule type="dataBar" priority="21">
      <dataBar>
        <cfvo type="num" val="0"/>
        <cfvo type="num" val="$F$28"/>
        <color theme="6" tint="0.79998168889431442"/>
      </dataBar>
      <extLst>
        <ext xmlns:x14="http://schemas.microsoft.com/office/spreadsheetml/2009/9/main" uri="{B025F937-C7B1-47D3-B67F-A62EFF666E3E}">
          <x14:id>{71EEF070-1057-4F54-B272-F705D3E26D46}</x14:id>
        </ext>
      </extLst>
    </cfRule>
  </conditionalFormatting>
  <conditionalFormatting sqref="G29:G44">
    <cfRule type="dataBar" priority="19">
      <dataBar>
        <cfvo type="num" val="0"/>
        <cfvo type="num" val="$G$28"/>
        <color theme="6" tint="0.79998168889431442"/>
      </dataBar>
      <extLst>
        <ext xmlns:x14="http://schemas.microsoft.com/office/spreadsheetml/2009/9/main" uri="{B025F937-C7B1-47D3-B67F-A62EFF666E3E}">
          <x14:id>{262060C4-BC8B-4806-8449-2FC3146FDC89}</x14:id>
        </ext>
      </extLst>
    </cfRule>
    <cfRule type="dataBar" priority="20">
      <dataBar>
        <cfvo type="num" val="0"/>
        <cfvo type="num" val="&quot;0+$G$28&quot;"/>
        <color theme="6" tint="0.79998168889431442"/>
      </dataBar>
      <extLst>
        <ext xmlns:x14="http://schemas.microsoft.com/office/spreadsheetml/2009/9/main" uri="{B025F937-C7B1-47D3-B67F-A62EFF666E3E}">
          <x14:id>{D3F64DBB-87C1-492A-ADCF-1AAF4509A907}</x14:id>
        </ext>
      </extLst>
    </cfRule>
  </conditionalFormatting>
  <conditionalFormatting sqref="D50:D65">
    <cfRule type="dataBar" priority="18">
      <dataBar>
        <cfvo type="num" val="0"/>
        <cfvo type="num" val="$D$49"/>
        <color rgb="FF638EC6"/>
      </dataBar>
      <extLst>
        <ext xmlns:x14="http://schemas.microsoft.com/office/spreadsheetml/2009/9/main" uri="{B025F937-C7B1-47D3-B67F-A62EFF666E3E}">
          <x14:id>{910E831E-380A-4C96-960F-8C5706178CA0}</x14:id>
        </ext>
      </extLst>
    </cfRule>
  </conditionalFormatting>
  <conditionalFormatting sqref="E50:E65">
    <cfRule type="dataBar" priority="17">
      <dataBar>
        <cfvo type="num" val="0"/>
        <cfvo type="num" val="$E$49"/>
        <color rgb="FF638EC6"/>
      </dataBar>
      <extLst>
        <ext xmlns:x14="http://schemas.microsoft.com/office/spreadsheetml/2009/9/main" uri="{B025F937-C7B1-47D3-B67F-A62EFF666E3E}">
          <x14:id>{BBAD1471-0F3C-42B6-8D94-27CE23A6A728}</x14:id>
        </ext>
      </extLst>
    </cfRule>
  </conditionalFormatting>
  <conditionalFormatting sqref="F50:F65">
    <cfRule type="dataBar" priority="16">
      <dataBar>
        <cfvo type="num" val="0"/>
        <cfvo type="num" val="$F$49"/>
        <color rgb="FF638EC6"/>
      </dataBar>
      <extLst>
        <ext xmlns:x14="http://schemas.microsoft.com/office/spreadsheetml/2009/9/main" uri="{B025F937-C7B1-47D3-B67F-A62EFF666E3E}">
          <x14:id>{8156FA0A-C3BB-42CB-B229-5A7294C8580C}</x14:id>
        </ext>
      </extLst>
    </cfRule>
  </conditionalFormatting>
  <conditionalFormatting sqref="D72:D87">
    <cfRule type="dataBar" priority="15">
      <dataBar>
        <cfvo type="num" val="0"/>
        <cfvo type="num" val="$D$71"/>
        <color rgb="FFF7F9AB"/>
      </dataBar>
      <extLst>
        <ext xmlns:x14="http://schemas.microsoft.com/office/spreadsheetml/2009/9/main" uri="{B025F937-C7B1-47D3-B67F-A62EFF666E3E}">
          <x14:id>{BF69F24C-770A-4407-A884-A96F4D7510A1}</x14:id>
        </ext>
      </extLst>
    </cfRule>
  </conditionalFormatting>
  <conditionalFormatting sqref="E72:E87">
    <cfRule type="dataBar" priority="14">
      <dataBar>
        <cfvo type="num" val="0"/>
        <cfvo type="num" val="$E$71"/>
        <color rgb="FFF7F9AB"/>
      </dataBar>
      <extLst>
        <ext xmlns:x14="http://schemas.microsoft.com/office/spreadsheetml/2009/9/main" uri="{B025F937-C7B1-47D3-B67F-A62EFF666E3E}">
          <x14:id>{972193E8-A86C-40AD-860F-7F507DD55CAE}</x14:id>
        </ext>
      </extLst>
    </cfRule>
  </conditionalFormatting>
  <conditionalFormatting sqref="F72:F87">
    <cfRule type="dataBar" priority="13">
      <dataBar>
        <cfvo type="num" val="0"/>
        <cfvo type="num" val="$F$71"/>
        <color rgb="FFF7F9AB"/>
      </dataBar>
      <extLst>
        <ext xmlns:x14="http://schemas.microsoft.com/office/spreadsheetml/2009/9/main" uri="{B025F937-C7B1-47D3-B67F-A62EFF666E3E}">
          <x14:id>{E5C0AEBB-9AAC-4DEB-8CF2-FBF70AE78144}</x14:id>
        </ext>
      </extLst>
    </cfRule>
  </conditionalFormatting>
  <conditionalFormatting sqref="G72:G87">
    <cfRule type="dataBar" priority="12">
      <dataBar>
        <cfvo type="num" val="0"/>
        <cfvo type="num" val="$G$71"/>
        <color rgb="FFF7F9AB"/>
      </dataBar>
      <extLst>
        <ext xmlns:x14="http://schemas.microsoft.com/office/spreadsheetml/2009/9/main" uri="{B025F937-C7B1-47D3-B67F-A62EFF666E3E}">
          <x14:id>{339F9AC5-554C-4EB2-AAA5-9BA56C6F9052}</x14:id>
        </ext>
      </extLst>
    </cfRule>
  </conditionalFormatting>
  <conditionalFormatting sqref="H72:H87">
    <cfRule type="dataBar" priority="11">
      <dataBar>
        <cfvo type="num" val="0"/>
        <cfvo type="num" val="$H$71"/>
        <color rgb="FFF7F9AB"/>
      </dataBar>
      <extLst>
        <ext xmlns:x14="http://schemas.microsoft.com/office/spreadsheetml/2009/9/main" uri="{B025F937-C7B1-47D3-B67F-A62EFF666E3E}">
          <x14:id>{13EB32E0-BC70-444E-8CE9-16A9A1A81730}</x14:id>
        </ext>
      </extLst>
    </cfRule>
  </conditionalFormatting>
  <conditionalFormatting sqref="I72:I87">
    <cfRule type="dataBar" priority="10">
      <dataBar>
        <cfvo type="num" val="0"/>
        <cfvo type="num" val="$I$71"/>
        <color rgb="FFF7F9AB"/>
      </dataBar>
      <extLst>
        <ext xmlns:x14="http://schemas.microsoft.com/office/spreadsheetml/2009/9/main" uri="{B025F937-C7B1-47D3-B67F-A62EFF666E3E}">
          <x14:id>{3BC49428-3D40-4700-91BC-9E0D75E3350A}</x14:id>
        </ext>
      </extLst>
    </cfRule>
  </conditionalFormatting>
  <conditionalFormatting sqref="J72:J87">
    <cfRule type="dataBar" priority="9">
      <dataBar>
        <cfvo type="num" val="0"/>
        <cfvo type="num" val="$J$71"/>
        <color rgb="FFF7F9AB"/>
      </dataBar>
      <extLst>
        <ext xmlns:x14="http://schemas.microsoft.com/office/spreadsheetml/2009/9/main" uri="{B025F937-C7B1-47D3-B67F-A62EFF666E3E}">
          <x14:id>{6431A464-F6CF-4BEB-BF70-B163DF0A3828}</x14:id>
        </ext>
      </extLst>
    </cfRule>
  </conditionalFormatting>
  <conditionalFormatting sqref="K72:K87">
    <cfRule type="dataBar" priority="8">
      <dataBar>
        <cfvo type="num" val="0"/>
        <cfvo type="num" val="$K$71"/>
        <color rgb="FFF7F9AB"/>
      </dataBar>
      <extLst>
        <ext xmlns:x14="http://schemas.microsoft.com/office/spreadsheetml/2009/9/main" uri="{B025F937-C7B1-47D3-B67F-A62EFF666E3E}">
          <x14:id>{605E71BD-6C53-4AD7-B865-D68D02678C92}</x14:id>
        </ext>
      </extLst>
    </cfRule>
  </conditionalFormatting>
  <conditionalFormatting sqref="D50:K6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{06660C94-80CD-4575-9D87-2F8B01F4D1FC}</x14:id>
        </ext>
      </extLst>
    </cfRule>
  </conditionalFormatting>
  <conditionalFormatting sqref="D72:K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{51FB00A3-62B2-4BE8-9E45-777B124059B2}</x14:id>
        </ext>
      </extLst>
    </cfRule>
  </conditionalFormatting>
  <conditionalFormatting sqref="D29:K4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{1B899F4B-4133-408E-9516-BEEAEC3D588A}</x14:id>
        </ext>
      </extLst>
    </cfRule>
  </conditionalFormatting>
  <conditionalFormatting sqref="D8:K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{A5F01404-E5F7-4C5F-80A0-1F92643F6723}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5E445-5D07-4608-A4E5-4354A91D661D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D8:D23</xm:sqref>
        </x14:conditionalFormatting>
        <x14:conditionalFormatting xmlns:xm="http://schemas.microsoft.com/office/excel/2006/main">
          <x14:cfRule type="dataBar" id="{791DA24B-020A-419E-950D-917F196D106D}">
            <x14:dataBar minLength="0" maxLength="100" gradient="0">
              <x14:cfvo type="num">
                <xm:f>0</xm:f>
              </x14:cfvo>
              <x14:cfvo type="num">
                <xm:f>$E$7</xm:f>
              </x14:cfvo>
              <x14:negativeFillColor rgb="FFFF0000"/>
              <x14:axisColor rgb="FF000000"/>
            </x14:dataBar>
          </x14:cfRule>
          <xm:sqref>E8:E23</xm:sqref>
        </x14:conditionalFormatting>
        <x14:conditionalFormatting xmlns:xm="http://schemas.microsoft.com/office/excel/2006/main">
          <x14:cfRule type="dataBar" id="{3872E9AF-73D0-464C-B517-E430244101E9}">
            <x14:dataBar minLength="0" maxLength="100" gradient="0">
              <x14:cfvo type="num">
                <xm:f>0</xm:f>
              </x14:cfvo>
              <x14:cfvo type="num">
                <xm:f>$F$7</xm:f>
              </x14:cfvo>
              <x14:negativeFillColor rgb="FFFF0000"/>
              <x14:axisColor rgb="FF000000"/>
            </x14:dataBar>
          </x14:cfRule>
          <xm:sqref>F8:F23</xm:sqref>
        </x14:conditionalFormatting>
        <x14:conditionalFormatting xmlns:xm="http://schemas.microsoft.com/office/excel/2006/main">
          <x14:cfRule type="dataBar" id="{B5C892DA-262A-4DC7-BDD4-64B4AEB5BEAC}">
            <x14:dataBar minLength="0" maxLength="100" gradient="0">
              <x14:cfvo type="num">
                <xm:f>0</xm:f>
              </x14:cfvo>
              <x14:cfvo type="num">
                <xm:f>$G$7</xm:f>
              </x14:cfvo>
              <x14:negativeFillColor rgb="FFFF0000"/>
              <x14:axisColor rgb="FF000000"/>
            </x14:dataBar>
          </x14:cfRule>
          <xm:sqref>G8:G23</xm:sqref>
        </x14:conditionalFormatting>
        <x14:conditionalFormatting xmlns:xm="http://schemas.microsoft.com/office/excel/2006/main">
          <x14:cfRule type="dataBar" id="{07B3D3DC-B3F7-402C-89A8-E36188BB93F2}">
            <x14:dataBar minLength="0" maxLength="100" gradient="0">
              <x14:cfvo type="num">
                <xm:f>0</xm:f>
              </x14:cfvo>
              <x14:cfvo type="num">
                <xm:f>$H$7</xm:f>
              </x14:cfvo>
              <x14:negativeFillColor rgb="FFFF0000"/>
              <x14:axisColor rgb="FF000000"/>
            </x14:dataBar>
          </x14:cfRule>
          <xm:sqref>H8:H23</xm:sqref>
        </x14:conditionalFormatting>
        <x14:conditionalFormatting xmlns:xm="http://schemas.microsoft.com/office/excel/2006/main">
          <x14:cfRule type="dataBar" id="{AA099306-0796-41CF-B8F3-E89E4BD2E400}">
            <x14:dataBar minLength="0" maxLength="100" gradient="0">
              <x14:cfvo type="num">
                <xm:f>0</xm:f>
              </x14:cfvo>
              <x14:cfvo type="num">
                <xm:f>$I$7</xm:f>
              </x14:cfvo>
              <x14:negativeFillColor rgb="FFFF0000"/>
              <x14:axisColor rgb="FF000000"/>
            </x14:dataBar>
          </x14:cfRule>
          <xm:sqref>I8:I23</xm:sqref>
        </x14:conditionalFormatting>
        <x14:conditionalFormatting xmlns:xm="http://schemas.microsoft.com/office/excel/2006/main">
          <x14:cfRule type="dataBar" id="{B2E0C14D-5E49-46C4-A5CA-2C5550077652}">
            <x14:dataBar minLength="0" maxLength="100" gradient="0">
              <x14:cfvo type="num">
                <xm:f>0</xm:f>
              </x14:cfvo>
              <x14:cfvo type="num">
                <xm:f>$J$7</xm:f>
              </x14:cfvo>
              <x14:negativeFillColor rgb="FFFF0000"/>
              <x14:axisColor rgb="FF000000"/>
            </x14:dataBar>
          </x14:cfRule>
          <xm:sqref>J8:J23</xm:sqref>
        </x14:conditionalFormatting>
        <x14:conditionalFormatting xmlns:xm="http://schemas.microsoft.com/office/excel/2006/main">
          <x14:cfRule type="dataBar" id="{3A7E1CE7-08CB-45DA-972C-70F83A154CC2}">
            <x14:dataBar minLength="0" maxLength="100" gradient="0">
              <x14:cfvo type="num">
                <xm:f>0</xm:f>
              </x14:cfvo>
              <x14:cfvo type="num">
                <xm:f>$K$7</xm:f>
              </x14:cfvo>
              <x14:negativeFillColor rgb="FFFF0000"/>
              <x14:axisColor rgb="FF000000"/>
            </x14:dataBar>
          </x14:cfRule>
          <xm:sqref>K8:K23</xm:sqref>
        </x14:conditionalFormatting>
        <x14:conditionalFormatting xmlns:xm="http://schemas.microsoft.com/office/excel/2006/main">
          <x14:cfRule type="dataBar" id="{0B560E53-9623-4441-A36B-27C8A54790B3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D29:G44</xm:sqref>
        </x14:conditionalFormatting>
        <x14:conditionalFormatting xmlns:xm="http://schemas.microsoft.com/office/excel/2006/main">
          <x14:cfRule type="dataBar" id="{B2BB62E5-017E-4CC1-82F2-FC643810C56B}">
            <x14:dataBar minLength="0" maxLength="100" gradient="0">
              <x14:cfvo type="num">
                <xm:f>0</xm:f>
              </x14:cfvo>
              <x14:cfvo type="num">
                <xm:f>$D$28</xm:f>
              </x14:cfvo>
              <x14:negativeFillColor rgb="FFFF0000"/>
              <x14:axisColor rgb="FF000000"/>
            </x14:dataBar>
          </x14:cfRule>
          <xm:sqref>D29:D44</xm:sqref>
        </x14:conditionalFormatting>
        <x14:conditionalFormatting xmlns:xm="http://schemas.microsoft.com/office/excel/2006/main">
          <x14:cfRule type="dataBar" id="{40E354F1-DBC7-4701-A04B-3AB9D33CCA6F}">
            <x14:dataBar minLength="0" maxLength="100" gradient="0">
              <x14:cfvo type="num">
                <xm:f>0</xm:f>
              </x14:cfvo>
              <x14:cfvo type="num">
                <xm:f>$E$28</xm:f>
              </x14:cfvo>
              <x14:negativeFillColor rgb="FFFF0000"/>
              <x14:axisColor rgb="FF000000"/>
            </x14:dataBar>
          </x14:cfRule>
          <xm:sqref>E29:E44</xm:sqref>
        </x14:conditionalFormatting>
        <x14:conditionalFormatting xmlns:xm="http://schemas.microsoft.com/office/excel/2006/main">
          <x14:cfRule type="dataBar" id="{71EEF070-1057-4F54-B272-F705D3E26D46}">
            <x14:dataBar minLength="0" maxLength="100" gradient="0">
              <x14:cfvo type="num">
                <xm:f>0</xm:f>
              </x14:cfvo>
              <x14:cfvo type="num">
                <xm:f>$F$28</xm:f>
              </x14:cfvo>
              <x14:negativeFillColor rgb="FFFF0000"/>
              <x14:axisColor rgb="FF000000"/>
            </x14:dataBar>
          </x14:cfRule>
          <xm:sqref>F29:F44</xm:sqref>
        </x14:conditionalFormatting>
        <x14:conditionalFormatting xmlns:xm="http://schemas.microsoft.com/office/excel/2006/main">
          <x14:cfRule type="dataBar" id="{262060C4-BC8B-4806-8449-2FC3146FDC89}">
            <x14:dataBar minLength="0" maxLength="100" gradient="0">
              <x14:cfvo type="num">
                <xm:f>0</xm:f>
              </x14:cfvo>
              <x14:cfvo type="num">
                <xm:f>$G$28</xm:f>
              </x14:cfvo>
              <x14:negativeFillColor rgb="FFFF0000"/>
              <x14:axisColor rgb="FF000000"/>
            </x14:dataBar>
          </x14:cfRule>
          <x14:cfRule type="dataBar" id="{D3F64DBB-87C1-492A-ADCF-1AAF4509A907}">
            <x14:dataBar minLength="0" maxLength="100" gradient="0">
              <x14:cfvo type="num">
                <xm:f>0</xm:f>
              </x14:cfvo>
              <x14:cfvo type="num">
                <xm:f>"0+$G$28"</xm:f>
              </x14:cfvo>
              <x14:negativeFillColor rgb="FFFF0000"/>
              <x14:axisColor rgb="FF000000"/>
            </x14:dataBar>
          </x14:cfRule>
          <xm:sqref>G29:G44</xm:sqref>
        </x14:conditionalFormatting>
        <x14:conditionalFormatting xmlns:xm="http://schemas.microsoft.com/office/excel/2006/main">
          <x14:cfRule type="dataBar" id="{910E831E-380A-4C96-960F-8C5706178CA0}">
            <x14:dataBar minLength="0" maxLength="100" gradient="0">
              <x14:cfvo type="num">
                <xm:f>0</xm:f>
              </x14:cfvo>
              <x14:cfvo type="num">
                <xm:f>$D$49</xm:f>
              </x14:cfvo>
              <x14:negativeFillColor rgb="FFFF0000"/>
              <x14:axisColor rgb="FF000000"/>
            </x14:dataBar>
          </x14:cfRule>
          <xm:sqref>D50:D65</xm:sqref>
        </x14:conditionalFormatting>
        <x14:conditionalFormatting xmlns:xm="http://schemas.microsoft.com/office/excel/2006/main">
          <x14:cfRule type="dataBar" id="{BBAD1471-0F3C-42B6-8D94-27CE23A6A728}">
            <x14:dataBar minLength="0" maxLength="100" gradient="0">
              <x14:cfvo type="num">
                <xm:f>0</xm:f>
              </x14:cfvo>
              <x14:cfvo type="num">
                <xm:f>$E$49</xm:f>
              </x14:cfvo>
              <x14:negativeFillColor rgb="FFFF0000"/>
              <x14:axisColor rgb="FF000000"/>
            </x14:dataBar>
          </x14:cfRule>
          <xm:sqref>E50:E65</xm:sqref>
        </x14:conditionalFormatting>
        <x14:conditionalFormatting xmlns:xm="http://schemas.microsoft.com/office/excel/2006/main">
          <x14:cfRule type="dataBar" id="{8156FA0A-C3BB-42CB-B229-5A7294C8580C}">
            <x14:dataBar minLength="0" maxLength="100" gradient="0">
              <x14:cfvo type="num">
                <xm:f>0</xm:f>
              </x14:cfvo>
              <x14:cfvo type="num">
                <xm:f>$F$49</xm:f>
              </x14:cfvo>
              <x14:negativeFillColor rgb="FFFF0000"/>
              <x14:axisColor rgb="FF000000"/>
            </x14:dataBar>
          </x14:cfRule>
          <xm:sqref>F50:F65</xm:sqref>
        </x14:conditionalFormatting>
        <x14:conditionalFormatting xmlns:xm="http://schemas.microsoft.com/office/excel/2006/main">
          <x14:cfRule type="dataBar" id="{BF69F24C-770A-4407-A884-A96F4D7510A1}">
            <x14:dataBar minLength="0" maxLength="100" gradient="0">
              <x14:cfvo type="num">
                <xm:f>0</xm:f>
              </x14:cfvo>
              <x14:cfvo type="num">
                <xm:f>$D$71</xm:f>
              </x14:cfvo>
              <x14:negativeFillColor rgb="FFFF0000"/>
              <x14:axisColor rgb="FF000000"/>
            </x14:dataBar>
          </x14:cfRule>
          <xm:sqref>D72:D87</xm:sqref>
        </x14:conditionalFormatting>
        <x14:conditionalFormatting xmlns:xm="http://schemas.microsoft.com/office/excel/2006/main">
          <x14:cfRule type="dataBar" id="{972193E8-A86C-40AD-860F-7F507DD55CAE}">
            <x14:dataBar minLength="0" maxLength="100" gradient="0">
              <x14:cfvo type="num">
                <xm:f>0</xm:f>
              </x14:cfvo>
              <x14:cfvo type="num">
                <xm:f>$E$71</xm:f>
              </x14:cfvo>
              <x14:negativeFillColor rgb="FFFF0000"/>
              <x14:axisColor rgb="FF000000"/>
            </x14:dataBar>
          </x14:cfRule>
          <xm:sqref>E72:E87</xm:sqref>
        </x14:conditionalFormatting>
        <x14:conditionalFormatting xmlns:xm="http://schemas.microsoft.com/office/excel/2006/main">
          <x14:cfRule type="dataBar" id="{E5C0AEBB-9AAC-4DEB-8CF2-FBF70AE78144}">
            <x14:dataBar minLength="0" maxLength="100" gradient="0">
              <x14:cfvo type="num">
                <xm:f>0</xm:f>
              </x14:cfvo>
              <x14:cfvo type="num">
                <xm:f>$F$71</xm:f>
              </x14:cfvo>
              <x14:negativeFillColor rgb="FFFF0000"/>
              <x14:axisColor rgb="FF000000"/>
            </x14:dataBar>
          </x14:cfRule>
          <xm:sqref>F72:F87</xm:sqref>
        </x14:conditionalFormatting>
        <x14:conditionalFormatting xmlns:xm="http://schemas.microsoft.com/office/excel/2006/main">
          <x14:cfRule type="dataBar" id="{339F9AC5-554C-4EB2-AAA5-9BA56C6F9052}">
            <x14:dataBar minLength="0" maxLength="100" gradient="0">
              <x14:cfvo type="num">
                <xm:f>0</xm:f>
              </x14:cfvo>
              <x14:cfvo type="num">
                <xm:f>$G$71</xm:f>
              </x14:cfvo>
              <x14:negativeFillColor rgb="FFFF0000"/>
              <x14:axisColor rgb="FF000000"/>
            </x14:dataBar>
          </x14:cfRule>
          <xm:sqref>G72:G87</xm:sqref>
        </x14:conditionalFormatting>
        <x14:conditionalFormatting xmlns:xm="http://schemas.microsoft.com/office/excel/2006/main">
          <x14:cfRule type="dataBar" id="{13EB32E0-BC70-444E-8CE9-16A9A1A81730}">
            <x14:dataBar minLength="0" maxLength="100" gradient="0">
              <x14:cfvo type="num">
                <xm:f>0</xm:f>
              </x14:cfvo>
              <x14:cfvo type="num">
                <xm:f>$H$71</xm:f>
              </x14:cfvo>
              <x14:negativeFillColor rgb="FFFF0000"/>
              <x14:axisColor rgb="FF000000"/>
            </x14:dataBar>
          </x14:cfRule>
          <xm:sqref>H72:H87</xm:sqref>
        </x14:conditionalFormatting>
        <x14:conditionalFormatting xmlns:xm="http://schemas.microsoft.com/office/excel/2006/main">
          <x14:cfRule type="dataBar" id="{3BC49428-3D40-4700-91BC-9E0D75E3350A}">
            <x14:dataBar minLength="0" maxLength="100" gradient="0">
              <x14:cfvo type="num">
                <xm:f>0</xm:f>
              </x14:cfvo>
              <x14:cfvo type="num">
                <xm:f>$I$71</xm:f>
              </x14:cfvo>
              <x14:negativeFillColor rgb="FFFF0000"/>
              <x14:axisColor rgb="FF000000"/>
            </x14:dataBar>
          </x14:cfRule>
          <xm:sqref>I72:I87</xm:sqref>
        </x14:conditionalFormatting>
        <x14:conditionalFormatting xmlns:xm="http://schemas.microsoft.com/office/excel/2006/main">
          <x14:cfRule type="dataBar" id="{6431A464-F6CF-4BEB-BF70-B163DF0A3828}">
            <x14:dataBar minLength="0" maxLength="100" gradient="0">
              <x14:cfvo type="num">
                <xm:f>0</xm:f>
              </x14:cfvo>
              <x14:cfvo type="num">
                <xm:f>$J$71</xm:f>
              </x14:cfvo>
              <x14:negativeFillColor rgb="FFFF0000"/>
              <x14:axisColor rgb="FF000000"/>
            </x14:dataBar>
          </x14:cfRule>
          <xm:sqref>J72:J87</xm:sqref>
        </x14:conditionalFormatting>
        <x14:conditionalFormatting xmlns:xm="http://schemas.microsoft.com/office/excel/2006/main">
          <x14:cfRule type="dataBar" id="{605E71BD-6C53-4AD7-B865-D68D02678C92}">
            <x14:dataBar minLength="0" maxLength="100" gradient="0">
              <x14:cfvo type="num">
                <xm:f>0</xm:f>
              </x14:cfvo>
              <x14:cfvo type="num">
                <xm:f>$K$71</xm:f>
              </x14:cfvo>
              <x14:negativeFillColor rgb="FFFF0000"/>
              <x14:axisColor rgb="FF000000"/>
            </x14:dataBar>
          </x14:cfRule>
          <xm:sqref>K72:K87</xm:sqref>
        </x14:conditionalFormatting>
        <x14:conditionalFormatting xmlns:xm="http://schemas.microsoft.com/office/excel/2006/main">
          <x14:cfRule type="dataBar" id="{06660C94-80CD-4575-9D87-2F8B01F4D1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D50:K65</xm:sqref>
        </x14:conditionalFormatting>
        <x14:conditionalFormatting xmlns:xm="http://schemas.microsoft.com/office/excel/2006/main">
          <x14:cfRule type="dataBar" id="{51FB00A3-62B2-4BE8-9E45-777B124059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D72:K87</xm:sqref>
        </x14:conditionalFormatting>
        <x14:conditionalFormatting xmlns:xm="http://schemas.microsoft.com/office/excel/2006/main">
          <x14:cfRule type="dataBar" id="{1B899F4B-4133-408E-9516-BEEAEC3D58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D29:K44</xm:sqref>
        </x14:conditionalFormatting>
        <x14:conditionalFormatting xmlns:xm="http://schemas.microsoft.com/office/excel/2006/main">
          <x14:cfRule type="dataBar" id="{A5F01404-E5F7-4C5F-80A0-1F92643F67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D8:K23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2025-06-26T12:05:22Z</dcterms:created>
  <dcterms:modified xsi:type="dcterms:W3CDTF">2025-06-27T05:57:10Z</dcterms:modified>
</cp:coreProperties>
</file>