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D:\docs\hiqu\HR\Performance Evaluation\From Imran\"/>
    </mc:Choice>
  </mc:AlternateContent>
  <xr:revisionPtr revIDLastSave="0" documentId="13_ncr:1_{DA70D982-054D-4725-8F9D-8F1272F32971}" xr6:coauthVersionLast="47" xr6:coauthVersionMax="47" xr10:uidLastSave="{00000000-0000-0000-0000-000000000000}"/>
  <bookViews>
    <workbookView xWindow="-120" yWindow="-120" windowWidth="20730" windowHeight="11040" tabRatio="565" activeTab="1" xr2:uid="{8191B344-5073-4099-9353-A2611E70FE0B}"/>
  </bookViews>
  <sheets>
    <sheet name="AI Usage" sheetId="15" r:id="rId1"/>
    <sheet name="By Employee - Task" sheetId="14" r:id="rId2"/>
    <sheet name="By Project - Employee" sheetId="6" r:id="rId3"/>
    <sheet name="By Employee -Task" sheetId="5" r:id="rId4"/>
    <sheet name="By Task - Employee" sheetId="7" r:id="rId5"/>
    <sheet name="OH Tasks" sheetId="8" r:id="rId6"/>
    <sheet name="data" sheetId="1" r:id="rId7"/>
    <sheet name="Const" sheetId="11" r:id="rId8"/>
    <sheet name="Planned Dev" sheetId="10" state="hidden" r:id="rId9"/>
    <sheet name="Planned QA" sheetId="12" state="hidden" r:id="rId10"/>
    <sheet name="Planned BugFix" sheetId="13" state="hidden" r:id="rId11"/>
    <sheet name="SQL" sheetId="9" r:id="rId12"/>
  </sheets>
  <definedNames>
    <definedName name="_xlnm._FilterDatabase" localSheetId="6" hidden="1">data!$A$1:$I$1212</definedName>
    <definedName name="_xlnm._FilterDatabase" localSheetId="8" hidden="1">'Planned Dev'!$A$2:$N$156</definedName>
    <definedName name="Slicer_level2_key">#N/A</definedName>
  </definedNames>
  <calcPr calcId="191029"/>
  <pivotCaches>
    <pivotCache cacheId="5" r:id="rId13"/>
    <pivotCache cacheId="12"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12" i="1" l="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H1114" i="1" s="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H1066" i="1" s="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H1042" i="1" s="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H1006" i="1" s="1"/>
  <c r="I1005" i="1"/>
  <c r="I1004" i="1"/>
  <c r="I1003" i="1"/>
  <c r="I1002" i="1"/>
  <c r="I1001" i="1"/>
  <c r="I1000" i="1"/>
  <c r="I999" i="1"/>
  <c r="I998" i="1"/>
  <c r="I997" i="1"/>
  <c r="I996" i="1"/>
  <c r="I995" i="1"/>
  <c r="I994" i="1"/>
  <c r="H994" i="1" s="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H826" i="1" s="1"/>
  <c r="I825" i="1"/>
  <c r="I824" i="1"/>
  <c r="I823" i="1"/>
  <c r="I822" i="1"/>
  <c r="I821" i="1"/>
  <c r="I820" i="1"/>
  <c r="I819" i="1"/>
  <c r="I818" i="1"/>
  <c r="I817" i="1"/>
  <c r="I816" i="1"/>
  <c r="I815" i="1"/>
  <c r="H815" i="1" s="1"/>
  <c r="I814" i="1"/>
  <c r="H814" i="1" s="1"/>
  <c r="I813" i="1"/>
  <c r="I812" i="1"/>
  <c r="I811" i="1"/>
  <c r="I810" i="1"/>
  <c r="I809" i="1"/>
  <c r="I808" i="1"/>
  <c r="I807" i="1"/>
  <c r="I806" i="1"/>
  <c r="I805" i="1"/>
  <c r="H805" i="1" s="1"/>
  <c r="I804" i="1"/>
  <c r="I803" i="1"/>
  <c r="I802" i="1"/>
  <c r="H802" i="1" s="1"/>
  <c r="I801" i="1"/>
  <c r="I800" i="1"/>
  <c r="I799" i="1"/>
  <c r="I798" i="1"/>
  <c r="I797" i="1"/>
  <c r="I796" i="1"/>
  <c r="I795" i="1"/>
  <c r="I794" i="1"/>
  <c r="I793" i="1"/>
  <c r="I792" i="1"/>
  <c r="I791" i="1"/>
  <c r="I790" i="1"/>
  <c r="I789" i="1"/>
  <c r="I788" i="1"/>
  <c r="I787" i="1"/>
  <c r="I786" i="1"/>
  <c r="I785" i="1"/>
  <c r="I784" i="1"/>
  <c r="I783" i="1"/>
  <c r="I782" i="1"/>
  <c r="I781" i="1"/>
  <c r="I780" i="1"/>
  <c r="I779" i="1"/>
  <c r="I778" i="1"/>
  <c r="H778" i="1" s="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H742" i="1" s="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H707" i="1" s="1"/>
  <c r="I706" i="1"/>
  <c r="H706" i="1" s="1"/>
  <c r="I705" i="1"/>
  <c r="I704" i="1"/>
  <c r="I703" i="1"/>
  <c r="I702" i="1"/>
  <c r="I701" i="1"/>
  <c r="I700" i="1"/>
  <c r="I699" i="1"/>
  <c r="I698" i="1"/>
  <c r="I697" i="1"/>
  <c r="I696" i="1"/>
  <c r="I695" i="1"/>
  <c r="I694" i="1"/>
  <c r="I693" i="1"/>
  <c r="I692" i="1"/>
  <c r="I691" i="1"/>
  <c r="I690" i="1"/>
  <c r="I689" i="1"/>
  <c r="I688" i="1"/>
  <c r="I687" i="1"/>
  <c r="I686" i="1"/>
  <c r="I685" i="1"/>
  <c r="I684" i="1"/>
  <c r="I683" i="1"/>
  <c r="I682" i="1"/>
  <c r="H682" i="1" s="1"/>
  <c r="I681" i="1"/>
  <c r="I680" i="1"/>
  <c r="I679" i="1"/>
  <c r="I678" i="1"/>
  <c r="I677" i="1"/>
  <c r="I676" i="1"/>
  <c r="I675" i="1"/>
  <c r="I674" i="1"/>
  <c r="I673" i="1"/>
  <c r="I672" i="1"/>
  <c r="I671" i="1"/>
  <c r="H671" i="1" s="1"/>
  <c r="I670" i="1"/>
  <c r="H670" i="1" s="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H634" i="1" s="1"/>
  <c r="I633" i="1"/>
  <c r="I632" i="1"/>
  <c r="I631" i="1"/>
  <c r="I630" i="1"/>
  <c r="I629" i="1"/>
  <c r="I628" i="1"/>
  <c r="I627" i="1"/>
  <c r="I626" i="1"/>
  <c r="I625" i="1"/>
  <c r="I624" i="1"/>
  <c r="I623" i="1"/>
  <c r="I622" i="1"/>
  <c r="H622" i="1" s="1"/>
  <c r="I621" i="1"/>
  <c r="I620" i="1"/>
  <c r="I619" i="1"/>
  <c r="I618" i="1"/>
  <c r="I617" i="1"/>
  <c r="I616" i="1"/>
  <c r="I615" i="1"/>
  <c r="I614" i="1"/>
  <c r="I613" i="1"/>
  <c r="I612" i="1"/>
  <c r="I611" i="1"/>
  <c r="I610" i="1"/>
  <c r="H610" i="1" s="1"/>
  <c r="I609" i="1"/>
  <c r="I608" i="1"/>
  <c r="I607" i="1"/>
  <c r="I606" i="1"/>
  <c r="I605" i="1"/>
  <c r="I604" i="1"/>
  <c r="I603" i="1"/>
  <c r="I602" i="1"/>
  <c r="I601" i="1"/>
  <c r="I600" i="1"/>
  <c r="I599" i="1"/>
  <c r="I598" i="1"/>
  <c r="H598" i="1" s="1"/>
  <c r="I597" i="1"/>
  <c r="I596" i="1"/>
  <c r="I595" i="1"/>
  <c r="I594" i="1"/>
  <c r="I593" i="1"/>
  <c r="I592" i="1"/>
  <c r="I591" i="1"/>
  <c r="I590" i="1"/>
  <c r="I589" i="1"/>
  <c r="I588" i="1"/>
  <c r="I587" i="1"/>
  <c r="I586" i="1"/>
  <c r="H586" i="1" s="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H479" i="1" s="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H443" i="1" s="1"/>
  <c r="I442" i="1"/>
  <c r="I441" i="1"/>
  <c r="I440" i="1"/>
  <c r="I439" i="1"/>
  <c r="I438" i="1"/>
  <c r="I437" i="1"/>
  <c r="I436" i="1"/>
  <c r="I435" i="1"/>
  <c r="I434" i="1"/>
  <c r="I433" i="1"/>
  <c r="I432" i="1"/>
  <c r="H432" i="1" s="1"/>
  <c r="I431" i="1"/>
  <c r="H431" i="1" s="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H406" i="1" s="1"/>
  <c r="I405" i="1"/>
  <c r="I404" i="1"/>
  <c r="I403" i="1"/>
  <c r="I402" i="1"/>
  <c r="I401" i="1"/>
  <c r="I400" i="1"/>
  <c r="I399" i="1"/>
  <c r="I398" i="1"/>
  <c r="I397" i="1"/>
  <c r="I396" i="1"/>
  <c r="I395" i="1"/>
  <c r="I394" i="1"/>
  <c r="H394" i="1" s="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H346" i="1" s="1"/>
  <c r="I345" i="1"/>
  <c r="I344" i="1"/>
  <c r="I343" i="1"/>
  <c r="I342" i="1"/>
  <c r="I341" i="1"/>
  <c r="I340" i="1"/>
  <c r="I339" i="1"/>
  <c r="I338" i="1"/>
  <c r="I337" i="1"/>
  <c r="I336" i="1"/>
  <c r="I335" i="1"/>
  <c r="I334" i="1"/>
  <c r="H334" i="1" s="1"/>
  <c r="I333" i="1"/>
  <c r="I332" i="1"/>
  <c r="I331" i="1"/>
  <c r="I330" i="1"/>
  <c r="I329" i="1"/>
  <c r="I328" i="1"/>
  <c r="I327" i="1"/>
  <c r="I326" i="1"/>
  <c r="I325" i="1"/>
  <c r="I324" i="1"/>
  <c r="I323" i="1"/>
  <c r="I322" i="1"/>
  <c r="I321" i="1"/>
  <c r="I320" i="1"/>
  <c r="I319" i="1"/>
  <c r="I318" i="1"/>
  <c r="I317" i="1"/>
  <c r="I316" i="1"/>
  <c r="I315" i="1"/>
  <c r="I314" i="1"/>
  <c r="I313" i="1"/>
  <c r="I312" i="1"/>
  <c r="I311" i="1"/>
  <c r="I310" i="1"/>
  <c r="H310" i="1" s="1"/>
  <c r="I309" i="1"/>
  <c r="I308" i="1"/>
  <c r="I307" i="1"/>
  <c r="I306" i="1"/>
  <c r="I305" i="1"/>
  <c r="I304" i="1"/>
  <c r="I303" i="1"/>
  <c r="I302" i="1"/>
  <c r="I301" i="1"/>
  <c r="I300" i="1"/>
  <c r="I299" i="1"/>
  <c r="I298" i="1"/>
  <c r="H298" i="1" s="1"/>
  <c r="I297" i="1"/>
  <c r="I296" i="1"/>
  <c r="I295" i="1"/>
  <c r="I294" i="1"/>
  <c r="I293" i="1"/>
  <c r="I292" i="1"/>
  <c r="I291" i="1"/>
  <c r="I290" i="1"/>
  <c r="I289" i="1"/>
  <c r="I288" i="1"/>
  <c r="I287" i="1"/>
  <c r="I286" i="1"/>
  <c r="H286" i="1" s="1"/>
  <c r="I285" i="1"/>
  <c r="I284" i="1"/>
  <c r="I283" i="1"/>
  <c r="I282" i="1"/>
  <c r="I281" i="1"/>
  <c r="I280" i="1"/>
  <c r="I279" i="1"/>
  <c r="I278" i="1"/>
  <c r="I277" i="1"/>
  <c r="I276" i="1"/>
  <c r="I275" i="1"/>
  <c r="I274" i="1"/>
  <c r="H274" i="1" s="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H204" i="1" s="1"/>
  <c r="I203" i="1"/>
  <c r="I202" i="1"/>
  <c r="I201" i="1"/>
  <c r="I200" i="1"/>
  <c r="I199" i="1"/>
  <c r="I198" i="1"/>
  <c r="I197" i="1"/>
  <c r="I196" i="1"/>
  <c r="I195" i="1"/>
  <c r="I194" i="1"/>
  <c r="I193" i="1"/>
  <c r="I192" i="1"/>
  <c r="I191" i="1"/>
  <c r="I190" i="1"/>
  <c r="H190" i="1" s="1"/>
  <c r="I189" i="1"/>
  <c r="I188" i="1"/>
  <c r="I187" i="1"/>
  <c r="I186" i="1"/>
  <c r="I185" i="1"/>
  <c r="I184" i="1"/>
  <c r="I183" i="1"/>
  <c r="I182" i="1"/>
  <c r="I181" i="1"/>
  <c r="I180" i="1"/>
  <c r="I179" i="1"/>
  <c r="I178" i="1"/>
  <c r="H178" i="1" s="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H82" i="1" s="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H34" i="1" s="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H1127" i="1" s="1"/>
  <c r="G1126" i="1"/>
  <c r="G1125" i="1"/>
  <c r="G1124" i="1"/>
  <c r="G1123" i="1"/>
  <c r="H1123" i="1" s="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H1067" i="1" s="1"/>
  <c r="G1066" i="1"/>
  <c r="G1065" i="1"/>
  <c r="G1064" i="1"/>
  <c r="H1064" i="1" s="1"/>
  <c r="G1063" i="1"/>
  <c r="G1062" i="1"/>
  <c r="G1061" i="1"/>
  <c r="G1060" i="1"/>
  <c r="G1059" i="1"/>
  <c r="G1058" i="1"/>
  <c r="G1057" i="1"/>
  <c r="G1056" i="1"/>
  <c r="H1056" i="1" s="1"/>
  <c r="G1055" i="1"/>
  <c r="G1054" i="1"/>
  <c r="G1053" i="1"/>
  <c r="G1052" i="1"/>
  <c r="G1051" i="1"/>
  <c r="H1051" i="1" s="1"/>
  <c r="G1050" i="1"/>
  <c r="G1049" i="1"/>
  <c r="H1049" i="1" s="1"/>
  <c r="G1048" i="1"/>
  <c r="G1047" i="1"/>
  <c r="G1046" i="1"/>
  <c r="G1045" i="1"/>
  <c r="G1044" i="1"/>
  <c r="H1044" i="1" s="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H989" i="1" s="1"/>
  <c r="G988" i="1"/>
  <c r="G987" i="1"/>
  <c r="G986" i="1"/>
  <c r="H986" i="1" s="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H920" i="1" s="1"/>
  <c r="G919" i="1"/>
  <c r="H919" i="1" s="1"/>
  <c r="G918" i="1"/>
  <c r="G917" i="1"/>
  <c r="G916" i="1"/>
  <c r="G915" i="1"/>
  <c r="G914" i="1"/>
  <c r="G913" i="1"/>
  <c r="G912" i="1"/>
  <c r="G911" i="1"/>
  <c r="H911" i="1" s="1"/>
  <c r="G910" i="1"/>
  <c r="G909" i="1"/>
  <c r="G908" i="1"/>
  <c r="H908" i="1" s="1"/>
  <c r="G907" i="1"/>
  <c r="H907" i="1" s="1"/>
  <c r="G906" i="1"/>
  <c r="G905" i="1"/>
  <c r="G904" i="1"/>
  <c r="G903" i="1"/>
  <c r="G902" i="1"/>
  <c r="G901" i="1"/>
  <c r="G900" i="1"/>
  <c r="G899" i="1"/>
  <c r="H899" i="1" s="1"/>
  <c r="G898" i="1"/>
  <c r="G897" i="1"/>
  <c r="G896" i="1"/>
  <c r="G895" i="1"/>
  <c r="G894" i="1"/>
  <c r="G893" i="1"/>
  <c r="G892" i="1"/>
  <c r="G891" i="1"/>
  <c r="G890" i="1"/>
  <c r="G889" i="1"/>
  <c r="G888" i="1"/>
  <c r="G887" i="1"/>
  <c r="H887" i="1" s="1"/>
  <c r="G886" i="1"/>
  <c r="G885" i="1"/>
  <c r="G884" i="1"/>
  <c r="H884" i="1" s="1"/>
  <c r="G883" i="1"/>
  <c r="H883" i="1" s="1"/>
  <c r="G882" i="1"/>
  <c r="G881" i="1"/>
  <c r="G880" i="1"/>
  <c r="G879" i="1"/>
  <c r="G878" i="1"/>
  <c r="G877" i="1"/>
  <c r="G876" i="1"/>
  <c r="G875" i="1"/>
  <c r="G874" i="1"/>
  <c r="G873" i="1"/>
  <c r="G872" i="1"/>
  <c r="H872" i="1" s="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H839" i="1" s="1"/>
  <c r="G838" i="1"/>
  <c r="G837" i="1"/>
  <c r="G836" i="1"/>
  <c r="H836" i="1" s="1"/>
  <c r="G835" i="1"/>
  <c r="G834" i="1"/>
  <c r="G833" i="1"/>
  <c r="G832" i="1"/>
  <c r="G831" i="1"/>
  <c r="G830" i="1"/>
  <c r="G829" i="1"/>
  <c r="G828" i="1"/>
  <c r="G827" i="1"/>
  <c r="G826" i="1"/>
  <c r="G825" i="1"/>
  <c r="G824" i="1"/>
  <c r="G823" i="1"/>
  <c r="G822" i="1"/>
  <c r="G821" i="1"/>
  <c r="G820" i="1"/>
  <c r="G819" i="1"/>
  <c r="G818" i="1"/>
  <c r="G817" i="1"/>
  <c r="G816" i="1"/>
  <c r="G815" i="1"/>
  <c r="G814" i="1"/>
  <c r="G813" i="1"/>
  <c r="G812" i="1"/>
  <c r="H812" i="1" s="1"/>
  <c r="G811" i="1"/>
  <c r="H811" i="1" s="1"/>
  <c r="G810" i="1"/>
  <c r="H810" i="1" s="1"/>
  <c r="G809" i="1"/>
  <c r="G808" i="1"/>
  <c r="G807" i="1"/>
  <c r="G806" i="1"/>
  <c r="G805" i="1"/>
  <c r="G804" i="1"/>
  <c r="G803" i="1"/>
  <c r="G802" i="1"/>
  <c r="G801" i="1"/>
  <c r="G800" i="1"/>
  <c r="G799" i="1"/>
  <c r="G798" i="1"/>
  <c r="G797" i="1"/>
  <c r="G796" i="1"/>
  <c r="G795" i="1"/>
  <c r="G794" i="1"/>
  <c r="G793" i="1"/>
  <c r="G792" i="1"/>
  <c r="G791" i="1"/>
  <c r="G790" i="1"/>
  <c r="G789" i="1"/>
  <c r="G788" i="1"/>
  <c r="H788" i="1" s="1"/>
  <c r="G787" i="1"/>
  <c r="G786" i="1"/>
  <c r="G785" i="1"/>
  <c r="G784" i="1"/>
  <c r="G783" i="1"/>
  <c r="G782" i="1"/>
  <c r="G781" i="1"/>
  <c r="G780" i="1"/>
  <c r="G779" i="1"/>
  <c r="G778" i="1"/>
  <c r="G777" i="1"/>
  <c r="G776" i="1"/>
  <c r="G775" i="1"/>
  <c r="G774" i="1"/>
  <c r="G773" i="1"/>
  <c r="H773" i="1" s="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H738" i="1" s="1"/>
  <c r="G737" i="1"/>
  <c r="H737" i="1" s="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H704" i="1" s="1"/>
  <c r="G703" i="1"/>
  <c r="H703" i="1" s="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H672" i="1" s="1"/>
  <c r="G671" i="1"/>
  <c r="G670" i="1"/>
  <c r="G669" i="1"/>
  <c r="G668" i="1"/>
  <c r="G667" i="1"/>
  <c r="G666" i="1"/>
  <c r="G665" i="1"/>
  <c r="G664" i="1"/>
  <c r="G663" i="1"/>
  <c r="G662" i="1"/>
  <c r="G661" i="1"/>
  <c r="G660" i="1"/>
  <c r="G659" i="1"/>
  <c r="G658" i="1"/>
  <c r="G657" i="1"/>
  <c r="G656" i="1"/>
  <c r="G655" i="1"/>
  <c r="G654" i="1"/>
  <c r="H654" i="1" s="1"/>
  <c r="G653" i="1"/>
  <c r="H653" i="1" s="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H596" i="1" s="1"/>
  <c r="G595" i="1"/>
  <c r="H595" i="1" s="1"/>
  <c r="G594" i="1"/>
  <c r="H594" i="1" s="1"/>
  <c r="G593" i="1"/>
  <c r="G592" i="1"/>
  <c r="G591" i="1"/>
  <c r="G590" i="1"/>
  <c r="G589" i="1"/>
  <c r="G588" i="1"/>
  <c r="G587" i="1"/>
  <c r="H587" i="1" s="1"/>
  <c r="G586" i="1"/>
  <c r="G585" i="1"/>
  <c r="G584" i="1"/>
  <c r="G583" i="1"/>
  <c r="G582" i="1"/>
  <c r="G581" i="1"/>
  <c r="G580" i="1"/>
  <c r="G579" i="1"/>
  <c r="G578" i="1"/>
  <c r="G577" i="1"/>
  <c r="G576" i="1"/>
  <c r="G575" i="1"/>
  <c r="G574" i="1"/>
  <c r="G573" i="1"/>
  <c r="G572" i="1"/>
  <c r="G571" i="1"/>
  <c r="H571" i="1" s="1"/>
  <c r="G570" i="1"/>
  <c r="H570" i="1" s="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H475" i="1" s="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H414" i="1" s="1"/>
  <c r="G413" i="1"/>
  <c r="H413" i="1" s="1"/>
  <c r="G412" i="1"/>
  <c r="G411" i="1"/>
  <c r="G410" i="1"/>
  <c r="G409" i="1"/>
  <c r="G408" i="1"/>
  <c r="G407" i="1"/>
  <c r="G406" i="1"/>
  <c r="G405" i="1"/>
  <c r="G404" i="1"/>
  <c r="H404" i="1" s="1"/>
  <c r="G403" i="1"/>
  <c r="H403" i="1" s="1"/>
  <c r="G402" i="1"/>
  <c r="H402" i="1" s="1"/>
  <c r="G401" i="1"/>
  <c r="G400" i="1"/>
  <c r="G399" i="1"/>
  <c r="G398" i="1"/>
  <c r="G397" i="1"/>
  <c r="G396" i="1"/>
  <c r="G395" i="1"/>
  <c r="G394" i="1"/>
  <c r="G393" i="1"/>
  <c r="G392" i="1"/>
  <c r="H392" i="1" s="1"/>
  <c r="G391" i="1"/>
  <c r="H391" i="1" s="1"/>
  <c r="G390" i="1"/>
  <c r="H390" i="1" s="1"/>
  <c r="G389" i="1"/>
  <c r="H389" i="1" s="1"/>
  <c r="G388" i="1"/>
  <c r="H388" i="1" s="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H344" i="1" s="1"/>
  <c r="G343" i="1"/>
  <c r="H343" i="1" s="1"/>
  <c r="G342" i="1"/>
  <c r="G341" i="1"/>
  <c r="G340" i="1"/>
  <c r="G339" i="1"/>
  <c r="G338" i="1"/>
  <c r="G337" i="1"/>
  <c r="G336" i="1"/>
  <c r="G335" i="1"/>
  <c r="G334" i="1"/>
  <c r="G333" i="1"/>
  <c r="G332" i="1"/>
  <c r="G331" i="1"/>
  <c r="G330" i="1"/>
  <c r="H330" i="1" s="1"/>
  <c r="G329" i="1"/>
  <c r="H329" i="1" s="1"/>
  <c r="G328" i="1"/>
  <c r="G327" i="1"/>
  <c r="G326" i="1"/>
  <c r="G325" i="1"/>
  <c r="G324" i="1"/>
  <c r="G323" i="1"/>
  <c r="G322" i="1"/>
  <c r="G321" i="1"/>
  <c r="G320" i="1"/>
  <c r="G319" i="1"/>
  <c r="G318" i="1"/>
  <c r="H318" i="1" s="1"/>
  <c r="G317" i="1"/>
  <c r="G316" i="1"/>
  <c r="G315" i="1"/>
  <c r="G314" i="1"/>
  <c r="G313" i="1"/>
  <c r="G312" i="1"/>
  <c r="G311" i="1"/>
  <c r="G310" i="1"/>
  <c r="G309" i="1"/>
  <c r="G308" i="1"/>
  <c r="H308" i="1" s="1"/>
  <c r="G307" i="1"/>
  <c r="G306" i="1"/>
  <c r="G305" i="1"/>
  <c r="G304" i="1"/>
  <c r="G303" i="1"/>
  <c r="G302" i="1"/>
  <c r="G301" i="1"/>
  <c r="G300" i="1"/>
  <c r="G299" i="1"/>
  <c r="G298" i="1"/>
  <c r="G297" i="1"/>
  <c r="G296" i="1"/>
  <c r="G295" i="1"/>
  <c r="G294" i="1"/>
  <c r="G293" i="1"/>
  <c r="G292" i="1"/>
  <c r="G291" i="1"/>
  <c r="G290" i="1"/>
  <c r="G289" i="1"/>
  <c r="G288" i="1"/>
  <c r="G287" i="1"/>
  <c r="G286" i="1"/>
  <c r="G285" i="1"/>
  <c r="G284" i="1"/>
  <c r="H284" i="1" s="1"/>
  <c r="G283" i="1"/>
  <c r="H283" i="1" s="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H239" i="1" s="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H211" i="1" s="1"/>
  <c r="G210" i="1"/>
  <c r="H210" i="1" s="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H176" i="1" s="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H115" i="1" s="1"/>
  <c r="G114" i="1"/>
  <c r="H114" i="1" s="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H79" i="1" s="1"/>
  <c r="G78" i="1"/>
  <c r="H78" i="1" s="1"/>
  <c r="G77" i="1"/>
  <c r="H77" i="1" s="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H8" i="1" s="1"/>
  <c r="G7" i="1"/>
  <c r="H7" i="1" s="1"/>
  <c r="G6" i="1"/>
  <c r="G5" i="1"/>
  <c r="G4" i="1"/>
  <c r="G3" i="1"/>
  <c r="G2" i="1"/>
  <c r="A36" i="9"/>
  <c r="H1115" i="1"/>
  <c r="H1041" i="1"/>
  <c r="H1039" i="1"/>
  <c r="H825" i="1"/>
  <c r="H681" i="1"/>
  <c r="H613" i="1"/>
  <c r="H612" i="1"/>
  <c r="H597" i="1"/>
  <c r="H427" i="1"/>
  <c r="H333" i="1"/>
  <c r="H332" i="1"/>
  <c r="H273" i="1"/>
  <c r="H238" i="1"/>
  <c r="H44" i="1"/>
  <c r="I2" i="1"/>
  <c r="H59" i="1" l="1"/>
  <c r="H83" i="1"/>
  <c r="H179" i="1"/>
  <c r="H191" i="1"/>
  <c r="H215" i="1"/>
  <c r="H287" i="1"/>
  <c r="H299" i="1"/>
  <c r="H323" i="1"/>
  <c r="H335" i="1"/>
  <c r="H347" i="1"/>
  <c r="H395" i="1"/>
  <c r="H575" i="1"/>
  <c r="H611" i="1"/>
  <c r="H623" i="1"/>
  <c r="H695" i="1"/>
  <c r="H743" i="1"/>
  <c r="H755" i="1"/>
  <c r="H779" i="1"/>
  <c r="H803" i="1"/>
  <c r="H827" i="1"/>
  <c r="H60" i="1"/>
  <c r="H120" i="1"/>
  <c r="H180" i="1"/>
  <c r="H192" i="1"/>
  <c r="H216" i="1"/>
  <c r="H288" i="1"/>
  <c r="H312" i="1"/>
  <c r="H324" i="1"/>
  <c r="H348" i="1"/>
  <c r="H384" i="1"/>
  <c r="H396" i="1"/>
  <c r="H408" i="1"/>
  <c r="H444" i="1"/>
  <c r="H181" i="1"/>
  <c r="H193" i="1"/>
  <c r="H217" i="1"/>
  <c r="H277" i="1"/>
  <c r="H289" i="1"/>
  <c r="H301" i="1"/>
  <c r="H325" i="1"/>
  <c r="H337" i="1"/>
  <c r="H385" i="1"/>
  <c r="H397" i="1"/>
  <c r="H409" i="1"/>
  <c r="H433" i="1"/>
  <c r="H445" i="1"/>
  <c r="H577" i="1"/>
  <c r="H589" i="1"/>
  <c r="H601" i="1"/>
  <c r="H625" i="1"/>
  <c r="H685" i="1"/>
  <c r="H697" i="1"/>
  <c r="H709" i="1"/>
  <c r="H721" i="1"/>
  <c r="H745" i="1"/>
  <c r="H769" i="1"/>
  <c r="H793" i="1"/>
  <c r="H829" i="1"/>
  <c r="H961" i="1"/>
  <c r="H1057" i="1"/>
  <c r="H1093" i="1"/>
  <c r="H62" i="1"/>
  <c r="H86" i="1"/>
  <c r="H110" i="1"/>
  <c r="H158" i="1"/>
  <c r="H182" i="1"/>
  <c r="H194" i="1"/>
  <c r="H206" i="1"/>
  <c r="H254" i="1"/>
  <c r="H278" i="1"/>
  <c r="H290" i="1"/>
  <c r="H302" i="1"/>
  <c r="H314" i="1"/>
  <c r="H959" i="1"/>
  <c r="H995" i="1"/>
  <c r="H1055" i="1"/>
  <c r="H1079" i="1"/>
  <c r="H276" i="1"/>
  <c r="H480" i="1"/>
  <c r="H564" i="1"/>
  <c r="H576" i="1"/>
  <c r="H588" i="1"/>
  <c r="H600" i="1"/>
  <c r="H624" i="1"/>
  <c r="H684" i="1"/>
  <c r="H708" i="1"/>
  <c r="H123" i="1"/>
  <c r="H159" i="1"/>
  <c r="H183" i="1"/>
  <c r="H195" i="1"/>
  <c r="H207" i="1"/>
  <c r="H279" i="1"/>
  <c r="H291" i="1"/>
  <c r="H326" i="1"/>
  <c r="H338" i="1"/>
  <c r="H350" i="1"/>
  <c r="H398" i="1"/>
  <c r="H434" i="1"/>
  <c r="H446" i="1"/>
  <c r="H566" i="1"/>
  <c r="H578" i="1"/>
  <c r="H602" i="1"/>
  <c r="H626" i="1"/>
  <c r="H638" i="1"/>
  <c r="H662" i="1"/>
  <c r="H674" i="1"/>
  <c r="H686" i="1"/>
  <c r="H698" i="1"/>
  <c r="H710" i="1"/>
  <c r="H734" i="1"/>
  <c r="H770" i="1"/>
  <c r="H794" i="1"/>
  <c r="H806" i="1"/>
  <c r="H830" i="1"/>
  <c r="H962" i="1"/>
  <c r="H1058" i="1"/>
  <c r="H39" i="1"/>
  <c r="H303" i="1"/>
  <c r="H327" i="1"/>
  <c r="H339" i="1"/>
  <c r="H387" i="1"/>
  <c r="H411" i="1"/>
  <c r="H579" i="1"/>
  <c r="H603" i="1"/>
  <c r="H627" i="1"/>
  <c r="H687" i="1"/>
  <c r="H699" i="1"/>
  <c r="H711" i="1"/>
  <c r="H735" i="1"/>
  <c r="H771" i="1"/>
  <c r="H783" i="1"/>
  <c r="H795" i="1"/>
  <c r="H807" i="1"/>
  <c r="H831" i="1"/>
  <c r="H951" i="1"/>
  <c r="H975" i="1"/>
  <c r="H987" i="1"/>
  <c r="H1035" i="1"/>
  <c r="H1047" i="1"/>
  <c r="H1059" i="1"/>
  <c r="H1083" i="1"/>
  <c r="H160" i="1"/>
  <c r="H202" i="1"/>
  <c r="H226" i="1"/>
  <c r="H478" i="1"/>
  <c r="H574" i="1"/>
  <c r="H838" i="1"/>
  <c r="H886" i="1"/>
  <c r="H898" i="1"/>
  <c r="H910" i="1"/>
  <c r="H922" i="1"/>
  <c r="H970" i="1"/>
  <c r="H744" i="1"/>
  <c r="H756" i="1"/>
  <c r="H780" i="1"/>
  <c r="H828" i="1"/>
  <c r="H960" i="1"/>
  <c r="H1068" i="1"/>
  <c r="H1080" i="1"/>
  <c r="H1092" i="1"/>
  <c r="H40" i="1"/>
  <c r="H184" i="1"/>
  <c r="H196" i="1"/>
  <c r="H208" i="1"/>
  <c r="H232" i="1"/>
  <c r="H244" i="1"/>
  <c r="H280" i="1"/>
  <c r="H292" i="1"/>
  <c r="H304" i="1"/>
  <c r="H316" i="1"/>
  <c r="H412" i="1"/>
  <c r="H436" i="1"/>
  <c r="H448" i="1"/>
  <c r="H592" i="1"/>
  <c r="H604" i="1"/>
  <c r="H652" i="1"/>
  <c r="H688" i="1"/>
  <c r="H700" i="1"/>
  <c r="H724" i="1"/>
  <c r="H736" i="1"/>
  <c r="H784" i="1"/>
  <c r="H796" i="1"/>
  <c r="H832" i="1"/>
  <c r="H952" i="1"/>
  <c r="H964" i="1"/>
  <c r="H1048" i="1"/>
  <c r="H1060" i="1"/>
  <c r="H1084" i="1"/>
  <c r="H177" i="1"/>
  <c r="H201" i="1"/>
  <c r="H309" i="1"/>
  <c r="H345" i="1"/>
  <c r="H393" i="1"/>
  <c r="H405" i="1"/>
  <c r="H417" i="1"/>
  <c r="H477" i="1"/>
  <c r="H573" i="1"/>
  <c r="H585" i="1"/>
  <c r="H669" i="1"/>
  <c r="H705" i="1"/>
  <c r="H837" i="1"/>
  <c r="H873" i="1"/>
  <c r="H885" i="1"/>
  <c r="H897" i="1"/>
  <c r="H909" i="1"/>
  <c r="H921" i="1"/>
  <c r="H41" i="1"/>
  <c r="H209" i="1"/>
  <c r="H161" i="1"/>
  <c r="H185" i="1"/>
  <c r="H197" i="1"/>
  <c r="H785" i="1"/>
  <c r="H186" i="1"/>
  <c r="H426" i="1"/>
  <c r="H702" i="1"/>
  <c r="H12" i="1"/>
  <c r="H13" i="1"/>
  <c r="H25" i="1"/>
  <c r="H85" i="1"/>
  <c r="H221" i="1"/>
  <c r="H233" i="1"/>
  <c r="H245" i="1"/>
  <c r="H281" i="1"/>
  <c r="H293" i="1"/>
  <c r="H305" i="1"/>
  <c r="H317" i="1"/>
  <c r="H401" i="1"/>
  <c r="H425" i="1"/>
  <c r="H437" i="1"/>
  <c r="H581" i="1"/>
  <c r="H593" i="1"/>
  <c r="H797" i="1"/>
  <c r="H809" i="1"/>
  <c r="H833" i="1"/>
  <c r="H1061" i="1"/>
  <c r="H1073" i="1"/>
  <c r="H1085" i="1"/>
  <c r="H162" i="1"/>
  <c r="H198" i="1"/>
  <c r="H234" i="1"/>
  <c r="H246" i="1"/>
  <c r="H294" i="1"/>
  <c r="H306" i="1"/>
  <c r="H582" i="1"/>
  <c r="H678" i="1"/>
  <c r="H690" i="1"/>
  <c r="H726" i="1"/>
  <c r="H786" i="1"/>
  <c r="H798" i="1"/>
  <c r="H990" i="1"/>
  <c r="H187" i="1"/>
  <c r="H415" i="1"/>
  <c r="H667" i="1"/>
  <c r="H739" i="1"/>
  <c r="H416" i="1"/>
  <c r="H668" i="1"/>
  <c r="H865" i="1"/>
  <c r="H877" i="1"/>
  <c r="H889" i="1"/>
  <c r="H901" i="1"/>
  <c r="H913" i="1"/>
  <c r="H212" i="1"/>
  <c r="H296" i="1"/>
  <c r="H320" i="1"/>
  <c r="H428" i="1"/>
  <c r="H584" i="1"/>
  <c r="H680" i="1"/>
  <c r="H692" i="1"/>
  <c r="H866" i="1"/>
  <c r="H878" i="1"/>
  <c r="H890" i="1"/>
  <c r="H914" i="1"/>
  <c r="H163" i="1"/>
  <c r="H235" i="1"/>
  <c r="H295" i="1"/>
  <c r="H319" i="1"/>
  <c r="H355" i="1"/>
  <c r="H583" i="1"/>
  <c r="H679" i="1"/>
  <c r="H691" i="1"/>
  <c r="H787" i="1"/>
  <c r="H835" i="1"/>
  <c r="H879" i="1"/>
  <c r="H915" i="1"/>
  <c r="H104" i="1"/>
  <c r="H740" i="1"/>
  <c r="H93" i="1"/>
  <c r="H213" i="1"/>
  <c r="H429" i="1"/>
  <c r="H609" i="1"/>
  <c r="H693" i="1"/>
  <c r="H1053" i="1"/>
  <c r="H214" i="1"/>
  <c r="H658" i="1"/>
  <c r="H694" i="1"/>
  <c r="H1078" i="1"/>
  <c r="H1128" i="1"/>
  <c r="H868" i="1"/>
  <c r="H916" i="1"/>
  <c r="H880" i="1"/>
  <c r="H845" i="1"/>
  <c r="H881" i="1"/>
  <c r="H905" i="1"/>
  <c r="H882" i="1"/>
  <c r="H906" i="1"/>
  <c r="H870" i="1"/>
  <c r="H894" i="1"/>
  <c r="H888" i="1"/>
  <c r="H900" i="1"/>
  <c r="H912" i="1"/>
  <c r="H1040" i="1"/>
  <c r="H1052" i="1"/>
  <c r="H1088" i="1"/>
  <c r="H1112" i="1"/>
  <c r="H1124" i="1"/>
  <c r="H950" i="1"/>
  <c r="H974" i="1"/>
  <c r="H1034" i="1"/>
  <c r="H1046" i="1"/>
  <c r="H1082" i="1"/>
  <c r="H1118" i="1"/>
  <c r="H1155" i="1"/>
  <c r="H1081" i="1"/>
  <c r="H954" i="1"/>
  <c r="H978" i="1"/>
  <c r="H1038" i="1"/>
  <c r="H1062" i="1"/>
  <c r="H1074" i="1"/>
  <c r="H1086" i="1"/>
  <c r="H1122" i="1"/>
  <c r="H985" i="1"/>
  <c r="H1117" i="1"/>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2" i="13"/>
  <c r="D21" i="13"/>
  <c r="D20" i="13"/>
  <c r="D19" i="13"/>
  <c r="D18" i="13"/>
  <c r="D17" i="13"/>
  <c r="D16" i="13"/>
  <c r="D15" i="13"/>
  <c r="D14" i="13"/>
  <c r="D13" i="13"/>
  <c r="D12" i="13"/>
  <c r="D11" i="13"/>
  <c r="D10" i="13"/>
  <c r="D9" i="13"/>
  <c r="D8" i="13"/>
  <c r="D7" i="13"/>
  <c r="D6" i="13"/>
  <c r="D5" i="13"/>
  <c r="D4" i="13"/>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2" i="12"/>
  <c r="D21" i="12"/>
  <c r="D20" i="12"/>
  <c r="D19" i="12"/>
  <c r="D18" i="12"/>
  <c r="D17" i="12"/>
  <c r="D16" i="12"/>
  <c r="D15" i="12"/>
  <c r="D14" i="12"/>
  <c r="D13" i="12"/>
  <c r="D12" i="12"/>
  <c r="D11" i="12"/>
  <c r="D10" i="12"/>
  <c r="D9" i="12"/>
  <c r="D8" i="12"/>
  <c r="D7" i="12"/>
  <c r="D6" i="12"/>
  <c r="D5" i="12"/>
  <c r="D4" i="12"/>
  <c r="D125" i="10" l="1"/>
  <c r="D126" i="10"/>
  <c r="D127" i="10"/>
  <c r="D22" i="10"/>
  <c r="D21" i="10"/>
  <c r="D20" i="10"/>
  <c r="D19" i="10"/>
  <c r="D18" i="10"/>
  <c r="D17" i="10"/>
  <c r="D16" i="10"/>
  <c r="D15" i="10"/>
  <c r="D14" i="10"/>
  <c r="D13" i="10"/>
  <c r="D12" i="10"/>
  <c r="D11" i="10"/>
  <c r="D10" i="10"/>
  <c r="D9" i="10"/>
  <c r="D8" i="10"/>
  <c r="D7" i="10"/>
  <c r="D6" i="10"/>
  <c r="D5" i="10"/>
  <c r="D4" i="10"/>
  <c r="D156" i="10"/>
  <c r="D155" i="10"/>
  <c r="D154" i="10"/>
  <c r="D153" i="10"/>
  <c r="D152" i="10"/>
  <c r="D151" i="10"/>
  <c r="D149" i="10"/>
  <c r="D148" i="10"/>
  <c r="D147" i="10"/>
  <c r="D146" i="10"/>
  <c r="D145" i="10"/>
  <c r="D144" i="10"/>
  <c r="D143" i="10"/>
  <c r="D142" i="10"/>
  <c r="D141" i="10"/>
  <c r="D140" i="10"/>
  <c r="D139" i="10"/>
  <c r="D138" i="10"/>
  <c r="D137" i="10"/>
  <c r="D136" i="10"/>
  <c r="D135" i="10"/>
  <c r="D134" i="10"/>
  <c r="D133" i="10"/>
  <c r="D132" i="10"/>
  <c r="D131" i="10"/>
  <c r="D130" i="10"/>
  <c r="D129" i="10"/>
  <c r="D128" i="10"/>
  <c r="D124" i="10"/>
  <c r="D123" i="10"/>
  <c r="D122" i="10"/>
  <c r="D121" i="10"/>
  <c r="D120" i="10"/>
  <c r="D119" i="10"/>
  <c r="D118" i="10"/>
  <c r="D117" i="10"/>
  <c r="D116" i="10"/>
  <c r="D115" i="10"/>
  <c r="D114" i="10"/>
  <c r="D113"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5" i="10"/>
  <c r="D54"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150" i="10"/>
  <c r="D112" i="10"/>
  <c r="D56" i="10"/>
  <c r="D53" i="10"/>
</calcChain>
</file>

<file path=xl/sharedStrings.xml><?xml version="1.0" encoding="utf-8"?>
<sst xmlns="http://schemas.openxmlformats.org/spreadsheetml/2006/main" count="8805" uniqueCount="580">
  <si>
    <t>employee</t>
  </si>
  <si>
    <t>Abid  Ali</t>
  </si>
  <si>
    <t>Bug Fixing</t>
  </si>
  <si>
    <t>Regular bug fixing activity</t>
  </si>
  <si>
    <t>Analysis of production issues reported by support team</t>
  </si>
  <si>
    <t xml:space="preserve">APWORKS 2024.2 - PHASE 3        </t>
  </si>
  <si>
    <t>Ability to automatically attach additional documents to Invoice</t>
  </si>
  <si>
    <t>Analysis</t>
  </si>
  <si>
    <t>Ability to assign Employees to Roles by Media type and by Client</t>
  </si>
  <si>
    <t>Task/Code Review</t>
  </si>
  <si>
    <t>Google Drive integration. (Setup and Integration development)</t>
  </si>
  <si>
    <t>Project Overhead</t>
  </si>
  <si>
    <t>Deployment</t>
  </si>
  <si>
    <t>Meetings</t>
  </si>
  <si>
    <t>Project Mgmt</t>
  </si>
  <si>
    <t>Associate vendor/stations/sites to multiple pay to</t>
  </si>
  <si>
    <t>Broadcast Invoice: EDI File Processing</t>
  </si>
  <si>
    <t>Development</t>
  </si>
  <si>
    <t>Broadcast Invoice: PDF file generation</t>
  </si>
  <si>
    <t>Testing</t>
  </si>
  <si>
    <t>Switch Company on Invoice</t>
  </si>
  <si>
    <t>Customer Information: Select Client on Vendor Invoice</t>
  </si>
  <si>
    <t>Cient UAT Upgrade</t>
  </si>
  <si>
    <t xml:space="preserve">NEXELUS 2024.1 SP2              </t>
  </si>
  <si>
    <t>Generate Client Schedule Lines based on media type</t>
  </si>
  <si>
    <t>Meetings, mails, communication, TFS, Interviews</t>
  </si>
  <si>
    <t>Session with US team</t>
  </si>
  <si>
    <t>Time Off - Un Planned</t>
  </si>
  <si>
    <t>Time</t>
  </si>
  <si>
    <t>Support Items</t>
  </si>
  <si>
    <t>Client Items</t>
  </si>
  <si>
    <t>Arif Khan Arif</t>
  </si>
  <si>
    <t>Enhancement in vendor mapping(Parse Table)</t>
  </si>
  <si>
    <t>Vendor/stations/sites associated to multiple pay to.</t>
  </si>
  <si>
    <t>Backup Table for vendor/client lines relationship</t>
  </si>
  <si>
    <t>Development of new project/assignment/task</t>
  </si>
  <si>
    <t>Internal Meetings</t>
  </si>
  <si>
    <t>Arslan Khalid</t>
  </si>
  <si>
    <t>Broadcast Invoice: Invoice View UI</t>
  </si>
  <si>
    <t>Master Data: Payment Terms</t>
  </si>
  <si>
    <t>Design</t>
  </si>
  <si>
    <t>Broadcast Invoice: Manage Invoice Documents</t>
  </si>
  <si>
    <t>Route invoice from one company - company identification</t>
  </si>
  <si>
    <t>Apply discount based on Payment terms settings</t>
  </si>
  <si>
    <t>Asad Mahmood</t>
  </si>
  <si>
    <t>Asim Jameel</t>
  </si>
  <si>
    <t>Documentation</t>
  </si>
  <si>
    <t>Admin</t>
  </si>
  <si>
    <t>Taxes and Bank Related</t>
  </si>
  <si>
    <t>Ayesha Qurban</t>
  </si>
  <si>
    <t>Test Case Dev</t>
  </si>
  <si>
    <t>Add Media Type/Service type/Roles</t>
  </si>
  <si>
    <t>Checkbox to filter discrepant lines</t>
  </si>
  <si>
    <t>QA</t>
  </si>
  <si>
    <t>Regular testing and QA new project/assignment/task</t>
  </si>
  <si>
    <t>Analysis of the new project/assignment/task</t>
  </si>
  <si>
    <t>Bilal Afzal Raja</t>
  </si>
  <si>
    <t>Document review/understanding Requirement Specifications</t>
  </si>
  <si>
    <t>Fawad Ahmed</t>
  </si>
  <si>
    <t>UDF &amp; Naming Convention in Vendor Portal - Proposal Import/exp</t>
  </si>
  <si>
    <t>Hamza Nouman</t>
  </si>
  <si>
    <t>Imran UL Haq</t>
  </si>
  <si>
    <t>In-house Training</t>
  </si>
  <si>
    <t>Kashif Hayat</t>
  </si>
  <si>
    <t>Leave</t>
  </si>
  <si>
    <t>QA Environment Upgrade</t>
  </si>
  <si>
    <t>Saad Saeed</t>
  </si>
  <si>
    <t>eConnect shell change to service</t>
  </si>
  <si>
    <t>Research</t>
  </si>
  <si>
    <t>Domain Learning</t>
  </si>
  <si>
    <t>No Workbench</t>
  </si>
  <si>
    <t>Row Labels</t>
  </si>
  <si>
    <t>Grand Total</t>
  </si>
  <si>
    <t>Sum of Hours</t>
  </si>
  <si>
    <t>Column Labels</t>
  </si>
  <si>
    <t>National Gazetted Holidays</t>
  </si>
  <si>
    <t>Time Off - Planned</t>
  </si>
  <si>
    <t>Release Environment Upgrade</t>
  </si>
  <si>
    <t>Production upgrades</t>
  </si>
  <si>
    <t>Broadcast Invoice: Manage Invoice Models List</t>
  </si>
  <si>
    <t>Dev Support</t>
  </si>
  <si>
    <t>separate node for "Broadcast Invoices"</t>
  </si>
  <si>
    <t>Broadcast Invoice: User Group Management Changes</t>
  </si>
  <si>
    <t>Broadcast Invoice: Manage Non-Mapped Broadcast Invoices</t>
  </si>
  <si>
    <t>Requirement Specifications document writing</t>
  </si>
  <si>
    <t>Invoice Editing: Make the tax editable</t>
  </si>
  <si>
    <t>Remove Site column from vendor lookup</t>
  </si>
  <si>
    <t>Vendor Map: Vendor Popup: Remove identifier currency filter</t>
  </si>
  <si>
    <t>Client Profile: Media &gt; Flag to make the vendor inactive</t>
  </si>
  <si>
    <t>Post_dep_fixes</t>
  </si>
  <si>
    <t>UDF &amp; Naming Convention in Nexelus - Export on Proposal</t>
  </si>
  <si>
    <t>UDF &amp; Naming Convention in RFP - Nexelus RFP(Exp and Imp)</t>
  </si>
  <si>
    <t>Billing by Media Type</t>
  </si>
  <si>
    <t>Google Drive - Split Process and show documents in queue</t>
  </si>
  <si>
    <t>Training</t>
  </si>
  <si>
    <t xml:space="preserve">APWORKS 2024.2 - PHASE 4        </t>
  </si>
  <si>
    <t>Approve upto last level and auto post.</t>
  </si>
  <si>
    <t>Stamp multiple approvers.</t>
  </si>
  <si>
    <t>Support Tickets</t>
  </si>
  <si>
    <t>Production: Project should be available on summary as well.</t>
  </si>
  <si>
    <t>EDI: Generate PDF - Updates</t>
  </si>
  <si>
    <t>Approval routing</t>
  </si>
  <si>
    <t>Forward Inv to user OR select user when invoice is Pending Apr</t>
  </si>
  <si>
    <t>A report to spot check the invoices processed</t>
  </si>
  <si>
    <t>EDI file updating and upload</t>
  </si>
  <si>
    <t>PDF based broadcast invoices - Invoice Scan</t>
  </si>
  <si>
    <t>Production: show keyvalue pairs for level2 mapping</t>
  </si>
  <si>
    <t>Production: Auto populate lines based PO during scanning</t>
  </si>
  <si>
    <t>Apply variable name for Site in vendor mapping</t>
  </si>
  <si>
    <t>Currency Changes on Vendor Map</t>
  </si>
  <si>
    <t>Integration Testing</t>
  </si>
  <si>
    <t>Enhancement for Visual Indicators and Flighting Details in Place</t>
  </si>
  <si>
    <t>Report &gt;&gt; Vendor Invoices: we need the discount field to show up</t>
  </si>
  <si>
    <t>Google Drive Setup (company configuration UI)</t>
  </si>
  <si>
    <t>PDF based broadcast invoices - Import / Export lines</t>
  </si>
  <si>
    <t>AdTech Fee commission</t>
  </si>
  <si>
    <t>Media Plan: Import/Export Flighting</t>
  </si>
  <si>
    <t>Restrict Self Approval - Time and expense</t>
  </si>
  <si>
    <t>Maintenance Activity</t>
  </si>
  <si>
    <t>Media Plan Approval</t>
  </si>
  <si>
    <t>use nex_pdm;</t>
  </si>
  <si>
    <t xml:space="preserve">select </t>
  </si>
  <si>
    <t>concat(pdd_resources.name_first,' ',pdd_resources.name_last) employee,</t>
  </si>
  <si>
    <t>level2_key 'Project',</t>
  </si>
  <si>
    <t>level3_key 'Activity Code',</t>
  </si>
  <si>
    <t xml:space="preserve">(select top 1 level3_description  </t>
  </si>
  <si>
    <t xml:space="preserve">from pdd_level3 </t>
  </si>
  <si>
    <t xml:space="preserve">   where pdd_level3.level2_key = pld_transactions.level2_key and </t>
  </si>
  <si>
    <t xml:space="preserve">   PATINDEX (concat(rtrim(pld_transactions.level3_key),'%'),pdd_level3.level3_key)&gt;0 ) 'Activity Desc',</t>
  </si>
  <si>
    <t>task_code,</t>
  </si>
  <si>
    <t>units 'Hours',</t>
  </si>
  <si>
    <t>--Month(applied_date) 'Date'</t>
  </si>
  <si>
    <t>DateName(Month,applied_date) 'Date'</t>
  </si>
  <si>
    <t>from pld_transactions</t>
  </si>
  <si>
    <t>inner join pdd_resources on pdd_resources.resource_id=pld_transactions.resource_id</t>
  </si>
  <si>
    <t xml:space="preserve"> </t>
  </si>
  <si>
    <t xml:space="preserve">      where applied_date &gt;= '9/01/2024' </t>
  </si>
  <si>
    <t xml:space="preserve">  --and applied_date &lt; '11/01/2024'</t>
  </si>
  <si>
    <t>Task Name</t>
  </si>
  <si>
    <t>Planned Activity</t>
  </si>
  <si>
    <t>Work</t>
  </si>
  <si>
    <t>Duration</t>
  </si>
  <si>
    <t>Start</t>
  </si>
  <si>
    <t>Finish</t>
  </si>
  <si>
    <t>August, 2024</t>
  </si>
  <si>
    <t>September, 2024</t>
  </si>
  <si>
    <t>October, 2024</t>
  </si>
  <si>
    <t>November, 2024</t>
  </si>
  <si>
    <t>December, 2024</t>
  </si>
  <si>
    <t>Tue 8/27/24</t>
  </si>
  <si>
    <t>Tue 12/24/24</t>
  </si>
  <si>
    <t>661.91 hrs?</t>
  </si>
  <si>
    <t>Mon 12/23/24</t>
  </si>
  <si>
    <t>635.24 hrs?</t>
  </si>
  <si>
    <t>Wed 12/18/24</t>
  </si>
  <si>
    <t xml:space="preserve">         Sprint 3 - Plus Co Items &amp; Additional items</t>
  </si>
  <si>
    <t>518 hrs</t>
  </si>
  <si>
    <t>208.14 hrs?</t>
  </si>
  <si>
    <t>Thu 9/5/24</t>
  </si>
  <si>
    <t>Mon 10/14/24</t>
  </si>
  <si>
    <t xml:space="preserve">            Add Media Type/Service type/Roles</t>
  </si>
  <si>
    <t>4 hrs</t>
  </si>
  <si>
    <t>5 hrs?</t>
  </si>
  <si>
    <t xml:space="preserve">            Google Drive integration. (Setup and Integration development)</t>
  </si>
  <si>
    <t>44 hrs</t>
  </si>
  <si>
    <t>57 hrs?</t>
  </si>
  <si>
    <t>Tue 9/10/24</t>
  </si>
  <si>
    <t>Fri 9/20/24</t>
  </si>
  <si>
    <t xml:space="preserve">            Ability to automatically attach additional documents (tear sheets, afidavit) to the invoice</t>
  </si>
  <si>
    <t>30 hrs</t>
  </si>
  <si>
    <t>116.64 hrs?</t>
  </si>
  <si>
    <t>Thu 9/26/24</t>
  </si>
  <si>
    <t xml:space="preserve">            We need to read the company on the invoice document to route to the right company. If the company is not detected properly we will default to a company and mark it with a status.</t>
  </si>
  <si>
    <t>56 hrs</t>
  </si>
  <si>
    <t>183.14 hrs?</t>
  </si>
  <si>
    <t>Wed 10/9/24</t>
  </si>
  <si>
    <t xml:space="preserve">            Broadcast invoices</t>
  </si>
  <si>
    <t>178 hrs</t>
  </si>
  <si>
    <t xml:space="preserve">               We will need a separate node for "Broadcast Invoices" added at the end of Production Invoices.</t>
  </si>
  <si>
    <t>5.72 hrs?</t>
  </si>
  <si>
    <t>Wed 9/11/24</t>
  </si>
  <si>
    <t xml:space="preserve">               User Group management changes</t>
  </si>
  <si>
    <t>12 hrs</t>
  </si>
  <si>
    <t>46.29 hrs?</t>
  </si>
  <si>
    <t>Fri 9/13/24</t>
  </si>
  <si>
    <t xml:space="preserve">               Dashboard</t>
  </si>
  <si>
    <t>16 hrs</t>
  </si>
  <si>
    <t>77.14 hrs?</t>
  </si>
  <si>
    <t>Thu 9/19/24</t>
  </si>
  <si>
    <t xml:space="preserve">               Manage Invoice Documents</t>
  </si>
  <si>
    <t>82.86 hrs?</t>
  </si>
  <si>
    <t xml:space="preserve">               EDI file processing </t>
  </si>
  <si>
    <t>62 hrs</t>
  </si>
  <si>
    <t>128.48 hrs?</t>
  </si>
  <si>
    <t>Mon 9/30/24</t>
  </si>
  <si>
    <t xml:space="preserve">               PDF file generation</t>
  </si>
  <si>
    <t>50 hrs</t>
  </si>
  <si>
    <t>79.67 hrs?</t>
  </si>
  <si>
    <t xml:space="preserve">               Invoice View UI </t>
  </si>
  <si>
    <t xml:space="preserve">                  Fastrack is maintaining the broadcast calendar dates. We may need to maintain this type of date period.</t>
  </si>
  <si>
    <t>0 hrs</t>
  </si>
  <si>
    <t>125.72 hrs?</t>
  </si>
  <si>
    <t xml:space="preserve">            Customer Information : Selection of the client on the vendor invoice header level. This will help route the invoice to the appropriate client team. - (Sync and a lookup field on invoice)</t>
  </si>
  <si>
    <t>118.29 hrs?</t>
  </si>
  <si>
    <t>Thu 9/12/24</t>
  </si>
  <si>
    <t>Fri 10/4/24</t>
  </si>
  <si>
    <t xml:space="preserve">            Read data from Media Ocean Jobs, IOs (buying), Customer Master, Vendor Master, Currencies, Tax codes, Payment terms, EDI?, payment information </t>
  </si>
  <si>
    <t>80 hrs</t>
  </si>
  <si>
    <t>142.86 hrs?</t>
  </si>
  <si>
    <t>Wed 10/2/24</t>
  </si>
  <si>
    <t xml:space="preserve">            vendor/stations/sites can be associated to multiple pay to. EX: Bell Media is linked to Bill pay to</t>
  </si>
  <si>
    <t>32 hrs</t>
  </si>
  <si>
    <t>83 hrs?</t>
  </si>
  <si>
    <t xml:space="preserve">            Checkbox to filter discrepant lines</t>
  </si>
  <si>
    <t>8 hrs</t>
  </si>
  <si>
    <t>11.43 hrs?</t>
  </si>
  <si>
    <t>Mon 10/7/24</t>
  </si>
  <si>
    <t xml:space="preserve">            Ability to assign Employees to Roles by Media type and by Client</t>
  </si>
  <si>
    <t>70 hrs</t>
  </si>
  <si>
    <t>110.14 hrs?</t>
  </si>
  <si>
    <t>Thu 10/3/24</t>
  </si>
  <si>
    <t xml:space="preserve">            Make the tax editable</t>
  </si>
  <si>
    <t xml:space="preserve">         Sprint #4 (PlusCo Phase 3)</t>
  </si>
  <si>
    <t>389 hrs</t>
  </si>
  <si>
    <t>283.5 hrs?</t>
  </si>
  <si>
    <t>Mon 10/21/24</t>
  </si>
  <si>
    <t>Mon 12/9/24</t>
  </si>
  <si>
    <t xml:space="preserve">            Bug fixing - sprint #3</t>
  </si>
  <si>
    <t>60 hrs</t>
  </si>
  <si>
    <t>37.5 hrs?</t>
  </si>
  <si>
    <t>Fri 10/25/24</t>
  </si>
  <si>
    <t>Thu 10/31/24</t>
  </si>
  <si>
    <t xml:space="preserve">            Discount implementation CHANGES</t>
  </si>
  <si>
    <t>7 hrs?</t>
  </si>
  <si>
    <t>Fri 11/1/24</t>
  </si>
  <si>
    <t xml:space="preserve">            Approve upto last level and auto post as well based on configuration</t>
  </si>
  <si>
    <t>10 hrs</t>
  </si>
  <si>
    <t>Mon 11/4/24</t>
  </si>
  <si>
    <t xml:space="preserve">            Remove currency check while mapping vendor in vendor mapping dailog and apply vendor currency to invoices.</t>
  </si>
  <si>
    <t>20 hrs?</t>
  </si>
  <si>
    <t>Wed 11/6/24</t>
  </si>
  <si>
    <t xml:space="preserve">            Stamp multiple approvers.</t>
  </si>
  <si>
    <t>15 hrs</t>
  </si>
  <si>
    <t xml:space="preserve">            Split Process for Google Drive integration and show documents in queue.</t>
  </si>
  <si>
    <t>Wed 11/13/24</t>
  </si>
  <si>
    <t xml:space="preserve">            EDI file updating</t>
  </si>
  <si>
    <t>15 hrs?</t>
  </si>
  <si>
    <t>Wed 11/20/24</t>
  </si>
  <si>
    <t>Thu 11/21/24</t>
  </si>
  <si>
    <t xml:space="preserve">            Remove Site column or show media sites</t>
  </si>
  <si>
    <t>1 hr</t>
  </si>
  <si>
    <t>1.25 hrs?</t>
  </si>
  <si>
    <t xml:space="preserve">            Add Vendor column in Insertion order list</t>
  </si>
  <si>
    <t>Thu 11/7/24</t>
  </si>
  <si>
    <t xml:space="preserve">            Production: Project should be available on summary as well.</t>
  </si>
  <si>
    <t>6 hrs</t>
  </si>
  <si>
    <t>7.5 hrs?</t>
  </si>
  <si>
    <t>Mon 11/18/24</t>
  </si>
  <si>
    <t>Tue 11/19/24</t>
  </si>
  <si>
    <t xml:space="preserve">            Production: Auto populate lines based PO during scanning</t>
  </si>
  <si>
    <t>6.67 hrs?</t>
  </si>
  <si>
    <t xml:space="preserve">            Production: show keyvalue pairs for level2 mapping</t>
  </si>
  <si>
    <t>178.5 hrs?</t>
  </si>
  <si>
    <t xml:space="preserve">            Broadcast Model Fields</t>
  </si>
  <si>
    <t xml:space="preserve">            We need a way to forward invoice to user OR select a user when invoice is in Pending Approval queue</t>
  </si>
  <si>
    <t>50 hrs?</t>
  </si>
  <si>
    <t>Fri 11/29/24</t>
  </si>
  <si>
    <t>40 hrs</t>
  </si>
  <si>
    <t xml:space="preserve">            A report to spot check the invoices processed (Plusco)</t>
  </si>
  <si>
    <t>68 hrs?</t>
  </si>
  <si>
    <t>Mon 12/2/24</t>
  </si>
  <si>
    <t>10 hrs?</t>
  </si>
  <si>
    <t>24 hrs</t>
  </si>
  <si>
    <t xml:space="preserve">            PDF based broadcast invoices (Plusco)</t>
  </si>
  <si>
    <t>75 hrs?</t>
  </si>
  <si>
    <t>Tue 11/26/24</t>
  </si>
  <si>
    <t xml:space="preserve">               Invoice Scan</t>
  </si>
  <si>
    <t>Wed 12/4/24</t>
  </si>
  <si>
    <t xml:space="preserve">               Model updates list </t>
  </si>
  <si>
    <t>62.5 hrs?</t>
  </si>
  <si>
    <t>Thu 12/5/24</t>
  </si>
  <si>
    <t xml:space="preserve">               Manage non-mapped list</t>
  </si>
  <si>
    <t xml:space="preserve">               Import / Export lines</t>
  </si>
  <si>
    <t xml:space="preserve">               Approvals</t>
  </si>
  <si>
    <t xml:space="preserve">            Pull Client &amp; Sites, Service types as Media Types from Nexelus</t>
  </si>
  <si>
    <t>36 hrs</t>
  </si>
  <si>
    <t xml:space="preserve">            Notification</t>
  </si>
  <si>
    <t xml:space="preserve">            Apply variable name for Site in vendor mapping</t>
  </si>
  <si>
    <t>Tue 12/3/24</t>
  </si>
  <si>
    <t xml:space="preserve">            Checkbox to show unapproved lines</t>
  </si>
  <si>
    <t>0 hrs?</t>
  </si>
  <si>
    <t xml:space="preserve">            Vendor mapping enhancement for Non-media</t>
  </si>
  <si>
    <t>Vendor mapping enhancement for Non-media</t>
  </si>
  <si>
    <t xml:space="preserve">            Filter for discrepenet invoices on client base</t>
  </si>
  <si>
    <t>Tue 10/22/24</t>
  </si>
  <si>
    <t xml:space="preserve">            Validation notifications</t>
  </si>
  <si>
    <t xml:space="preserve">            Re: APWorks - Data search service </t>
  </si>
  <si>
    <t xml:space="preserve">         Sprint 5</t>
  </si>
  <si>
    <t xml:space="preserve">            Google Drive Setup (company configuration UI)</t>
  </si>
  <si>
    <t>Tue 12/10/24</t>
  </si>
  <si>
    <t xml:space="preserve">            Vendor invoices report: Add date filters </t>
  </si>
  <si>
    <t xml:space="preserve">         Sprint #6</t>
  </si>
  <si>
    <t xml:space="preserve">            Credit memo </t>
  </si>
  <si>
    <t>95.24 hrs?</t>
  </si>
  <si>
    <t xml:space="preserve">            Refine statuses</t>
  </si>
  <si>
    <t xml:space="preserve">            Labels as Variable names</t>
  </si>
  <si>
    <t>Wed 8/28/24</t>
  </si>
  <si>
    <t xml:space="preserve">            The filter on the dashboard should have: 'like' date from and to</t>
  </si>
  <si>
    <t xml:space="preserve">            Add a button on dashboard or invoice document listing to post all good invoices.</t>
  </si>
  <si>
    <t>8 hrs?</t>
  </si>
  <si>
    <t xml:space="preserve">            Moving invoice between media type (Media to Broadcast or viseversa)</t>
  </si>
  <si>
    <t xml:space="preserve">            Add a flag "perfered" for email</t>
  </si>
  <si>
    <t xml:space="preserve">            Split/Merge on Production module</t>
  </si>
  <si>
    <t xml:space="preserve">            Email Ref: APWorks - Not urgent items</t>
  </si>
  <si>
    <t xml:space="preserve">            Global Mappings - Vendor Map</t>
  </si>
  <si>
    <t xml:space="preserve">      RE: APWorks - Nexelus to APWorks data sync improvements</t>
  </si>
  <si>
    <t xml:space="preserve">      Review and Management</t>
  </si>
  <si>
    <t>350 hrs</t>
  </si>
  <si>
    <t xml:space="preserve">         Abid</t>
  </si>
  <si>
    <t xml:space="preserve">      QA</t>
  </si>
  <si>
    <t>343.4 hrs</t>
  </si>
  <si>
    <t>524.02 hrs?</t>
  </si>
  <si>
    <t>Fri 12/20/24</t>
  </si>
  <si>
    <t xml:space="preserve">         Sprint #3 </t>
  </si>
  <si>
    <t>226 hrs</t>
  </si>
  <si>
    <t>184.14 hrs?</t>
  </si>
  <si>
    <t>Wed 10/23/24</t>
  </si>
  <si>
    <t xml:space="preserve">            QA</t>
  </si>
  <si>
    <t xml:space="preserve">               Google Drive integration. (Setup and Integration development)</t>
  </si>
  <si>
    <t>Mon 9/23/24</t>
  </si>
  <si>
    <t xml:space="preserve">               Ability to automatically attach additional documents (tear sheets, afidavit) to the invoice</t>
  </si>
  <si>
    <t>20 hrs</t>
  </si>
  <si>
    <t>25 hrs?</t>
  </si>
  <si>
    <t xml:space="preserve">               We need to read the company on the invoice document to route to the right company. If the company is not detected properly we will default to a company and mark it with a status.</t>
  </si>
  <si>
    <t xml:space="preserve">               Broadcast invoices</t>
  </si>
  <si>
    <t>Fri 10/18/24</t>
  </si>
  <si>
    <t xml:space="preserve">                  Invoice List UI </t>
  </si>
  <si>
    <t xml:space="preserve">                  User Group management changes</t>
  </si>
  <si>
    <t>2 hrs</t>
  </si>
  <si>
    <t xml:space="preserve">                  Dashboard</t>
  </si>
  <si>
    <t xml:space="preserve">                  Manage Invoice Models</t>
  </si>
  <si>
    <t xml:space="preserve">                  Manage Non-Mapped Production Invoices</t>
  </si>
  <si>
    <t xml:space="preserve">                  EDI file processing </t>
  </si>
  <si>
    <t xml:space="preserve">                  Invoice View UI </t>
  </si>
  <si>
    <t>Tue 10/15/24</t>
  </si>
  <si>
    <t>Thu 10/17/24</t>
  </si>
  <si>
    <t xml:space="preserve">                  PDF file generation</t>
  </si>
  <si>
    <t xml:space="preserve">               Customer Information : Selection of the client on the vendor invoice header level. This will help route the invoice to the appropriate client team. - (Sync and a lookup field on invoice)</t>
  </si>
  <si>
    <t xml:space="preserve">               Read data from Media Ocean Jobs, IOs (buying), Customer Master, Vendor Master, Currencies, Tax codes, Payment terms, EDI?, payment information </t>
  </si>
  <si>
    <t>Thu 10/10/24</t>
  </si>
  <si>
    <t xml:space="preserve">               vendor/stations/sites can be associated to multiple pay to. EX: Bell Media is linked to Bill pay to</t>
  </si>
  <si>
    <t xml:space="preserve">               Ability to assign Employees to Roles by Media type and by Client</t>
  </si>
  <si>
    <t>26.67 hrs?</t>
  </si>
  <si>
    <t>Tue 10/8/24</t>
  </si>
  <si>
    <t xml:space="preserve">               Testing and Review</t>
  </si>
  <si>
    <t>100 hrs</t>
  </si>
  <si>
    <t xml:space="preserve">         Sprint #4</t>
  </si>
  <si>
    <t>101.4 hrs</t>
  </si>
  <si>
    <t>131.45 hrs?</t>
  </si>
  <si>
    <t>Thu 12/12/24</t>
  </si>
  <si>
    <t>4.44 hrs?</t>
  </si>
  <si>
    <t>4.45 hrs?</t>
  </si>
  <si>
    <t>51.4 hrs</t>
  </si>
  <si>
    <t>62.45 hrs?</t>
  </si>
  <si>
    <t>8.89 hrs?</t>
  </si>
  <si>
    <t>Fri 11/22/24</t>
  </si>
  <si>
    <t>17.78 hrs?</t>
  </si>
  <si>
    <t xml:space="preserve">            A report to spot check the invoices processed</t>
  </si>
  <si>
    <t>50.22 hrs?</t>
  </si>
  <si>
    <t xml:space="preserve">            PDF based broadcast invoices</t>
  </si>
  <si>
    <t>72.78 hrs?</t>
  </si>
  <si>
    <t xml:space="preserve">            Pull Client &amp; Sites from Nexelus</t>
  </si>
  <si>
    <t xml:space="preserve">         Sprint #5</t>
  </si>
  <si>
    <t xml:space="preserve">      Bug Fixing </t>
  </si>
  <si>
    <t>138 hrs</t>
  </si>
  <si>
    <t xml:space="preserve">         Sprint #3</t>
  </si>
  <si>
    <t>117.17 hrs?</t>
  </si>
  <si>
    <t>616.78 hrs?</t>
  </si>
  <si>
    <t>Mon 12/16/24</t>
  </si>
  <si>
    <t>11 hrs</t>
  </si>
  <si>
    <t>3 hrs</t>
  </si>
  <si>
    <t>3.33 hrs?</t>
  </si>
  <si>
    <t>13.33 hrs?</t>
  </si>
  <si>
    <t xml:space="preserve">      QA Iteration #2</t>
  </si>
  <si>
    <t>160 hrs</t>
  </si>
  <si>
    <t>641.78 hrs?</t>
  </si>
  <si>
    <t>Thu 12/19/24</t>
  </si>
  <si>
    <t xml:space="preserve">   Integration Testing</t>
  </si>
  <si>
    <t>66 hrs</t>
  </si>
  <si>
    <t xml:space="preserve">   Bug fixing for integration testing</t>
  </si>
  <si>
    <t>28.57 hrs</t>
  </si>
  <si>
    <t>UAT Deployments</t>
  </si>
  <si>
    <t>7 hrs</t>
  </si>
  <si>
    <t>Wed 12/25/24</t>
  </si>
  <si>
    <t>Nexelus 2024.1 SP2</t>
  </si>
  <si>
    <t>588 hrs</t>
  </si>
  <si>
    <t>405.45 hrs?</t>
  </si>
  <si>
    <t xml:space="preserve">   Development and Testing</t>
  </si>
  <si>
    <t>484 hrs</t>
  </si>
  <si>
    <t>360.95 hrs?</t>
  </si>
  <si>
    <t xml:space="preserve">      Backup Table for vendor/client lines relationship</t>
  </si>
  <si>
    <t>58 hrs</t>
  </si>
  <si>
    <t>62.86 hrs?</t>
  </si>
  <si>
    <t>Tue 10/29/24</t>
  </si>
  <si>
    <t xml:space="preserve">         DB</t>
  </si>
  <si>
    <t xml:space="preserve">         DotNet</t>
  </si>
  <si>
    <t>42.86 hrs?</t>
  </si>
  <si>
    <t>Tue 11/5/24</t>
  </si>
  <si>
    <t xml:space="preserve">       Need to support UDF &amp; naming convention fields in RFP (Bulksheet only)</t>
  </si>
  <si>
    <t>188 hrs</t>
  </si>
  <si>
    <t>182.86 hrs?</t>
  </si>
  <si>
    <t xml:space="preserve">         Vendor Portal Proposal</t>
  </si>
  <si>
    <t>114 hrs</t>
  </si>
  <si>
    <t>120 hrs?</t>
  </si>
  <si>
    <t xml:space="preserve">            DB</t>
  </si>
  <si>
    <t>Thu 10/24/24</t>
  </si>
  <si>
    <t>14 hrs</t>
  </si>
  <si>
    <t xml:space="preserve">         Nexelus Export only on Proposal</t>
  </si>
  <si>
    <t>Tue 11/12/24</t>
  </si>
  <si>
    <t xml:space="preserve">         Nexelus RFP (Import/Export) </t>
  </si>
  <si>
    <t>38 hrs</t>
  </si>
  <si>
    <t xml:space="preserve">         Nexelus RFP (Import/Export) - Phase 2 (onhold)</t>
  </si>
  <si>
    <t>68 hrs</t>
  </si>
  <si>
    <t>34.29 hrs?</t>
  </si>
  <si>
    <t xml:space="preserve">      Generate client lines based on media type</t>
  </si>
  <si>
    <t>205 hrs</t>
  </si>
  <si>
    <t xml:space="preserve">         Client Profile</t>
  </si>
  <si>
    <t xml:space="preserve">         Level3</t>
  </si>
  <si>
    <t xml:space="preserve">         Media Plan Vendor lines (new, import/export)</t>
  </si>
  <si>
    <t>300.43 hrs?</t>
  </si>
  <si>
    <t>Mon 10/28/24</t>
  </si>
  <si>
    <t xml:space="preserve">         Client Lines (new line, generate schedule)</t>
  </si>
  <si>
    <t>137 hrs</t>
  </si>
  <si>
    <t>276.95 hrs?</t>
  </si>
  <si>
    <t>17.5 hrs?</t>
  </si>
  <si>
    <t>Wed 10/30/24</t>
  </si>
  <si>
    <t xml:space="preserve">         Media Plan approval</t>
  </si>
  <si>
    <t xml:space="preserve">      Please note that data is based on latest Insertion Order based on most recent approved media plan. Please ensure that Insertion Order(s) are revised as such.”</t>
  </si>
  <si>
    <t xml:space="preserve">      Client Profile: Media &gt; Flag to make the vendor inactive</t>
  </si>
  <si>
    <t>105.71 hrs?</t>
  </si>
  <si>
    <t xml:space="preserve">      Mngt Fee renamable everywhere</t>
  </si>
  <si>
    <t>9 hrs</t>
  </si>
  <si>
    <t>175.43 hrs?</t>
  </si>
  <si>
    <t xml:space="preserve">      Support items </t>
  </si>
  <si>
    <t xml:space="preserve">         support&gt; Pursuit - Is it possible to make the email address field longer on the client profile page? 17136</t>
  </si>
  <si>
    <t xml:space="preserve">         Client Support Item&gt; The issue is resolved which was due to missing preferred group flag for this user.</t>
  </si>
  <si>
    <t xml:space="preserve">         support item&gt; Please see below, currently we see system only allows 256 characters in the comments box.</t>
  </si>
  <si>
    <t xml:space="preserve">         Support item -Person shouldn't be able to approve his own expense report / Timesheet even after switching to his manager / supervisor</t>
  </si>
  <si>
    <t xml:space="preserve">         Support item&gt; It is crashing because of “&amp;” character, it requires a DLL change to resolve the issue.</t>
  </si>
  <si>
    <t xml:space="preserve">         Support item &gt; Can we add Print label in future release&gt; see attached email for reference</t>
  </si>
  <si>
    <t xml:space="preserve">         Support Item &gt;Contract level billing should pick Cus Po # from Contract. Also make sure if we mark it on client profile, it defaults to contract.</t>
  </si>
  <si>
    <t xml:space="preserve">         Support item&gt; Why am I getting a duplicate message when trying to delete an expense type, e.g. production_old from below example</t>
  </si>
  <si>
    <t xml:space="preserve">         Support Item&gt; Msg on Delivery Override” &gt;Please note that data is based on latest Insertion Order based on most recent approved media plan. Please ensure that Insertion Order(s) are revised as such.”</t>
  </si>
  <si>
    <t xml:space="preserve">         Support Item &gt; Rule based Hard Stop or warning if user changes the dates on IO placements after delivery override.</t>
  </si>
  <si>
    <t xml:space="preserve">         Client item&gt; Support&gt; At TSY I noticed favorite is not showing on top. The user was on MAC. But it looks like even on Windows, the button doesn’t appear when one is on Billing Setup or Invoice screens.</t>
  </si>
  <si>
    <t xml:space="preserve">      Feature Name: Enhanced Filtering for RFP and Proposal List UI</t>
  </si>
  <si>
    <t xml:space="preserve">      Restrict Self Approval</t>
  </si>
  <si>
    <t xml:space="preserve">      Custom field 3/AdServing able to take formulas (on hold)</t>
  </si>
  <si>
    <t xml:space="preserve">      Media Plan: Import/Export Flighting</t>
  </si>
  <si>
    <t xml:space="preserve">      Separate broadcast label rename</t>
  </si>
  <si>
    <t xml:space="preserve">      CHECK: tiered rate on new lines only or all lines? What happens if spend is added to a billed month. </t>
  </si>
  <si>
    <t xml:space="preserve">   DV360 API Upgrade</t>
  </si>
  <si>
    <t>31 hrs</t>
  </si>
  <si>
    <t>Hotfix 2024.1</t>
  </si>
  <si>
    <t>37 hrs</t>
  </si>
  <si>
    <t xml:space="preserve">   eConnect Shell removal : Develop a web service</t>
  </si>
  <si>
    <t xml:space="preserve">      DotNet changes</t>
  </si>
  <si>
    <t xml:space="preserve">   Deployments and QA</t>
  </si>
  <si>
    <t xml:space="preserve">      Bilal</t>
  </si>
  <si>
    <t xml:space="preserve">   UAT upgrade</t>
  </si>
  <si>
    <t xml:space="preserve">   Production upgrade</t>
  </si>
  <si>
    <t>Full-Activity</t>
  </si>
  <si>
    <t>Plan</t>
  </si>
  <si>
    <t>APWORKS 2024.2 - PHASE 6</t>
  </si>
  <si>
    <t>Item</t>
  </si>
  <si>
    <t>Value</t>
  </si>
  <si>
    <t>Total Actual</t>
  </si>
  <si>
    <t>Actual</t>
  </si>
  <si>
    <t>"=IFERROR(IF(E23="Development",VLOOKUP(F23,'Planned Dev'!$D$4:$M$158,J23-2,FALSE),IF(E23="Testing",VLOOKUP(F23,'Planned QA'!$D$4:$N$217,J23-2,FALSE),0)),0)"</t>
  </si>
  <si>
    <t>Start Columns</t>
  </si>
  <si>
    <t>Project planning for new project/assignment/task</t>
  </si>
  <si>
    <t>Arshad  Sadal</t>
  </si>
  <si>
    <t>Farooq Azam</t>
  </si>
  <si>
    <t>Tolerance by media type</t>
  </si>
  <si>
    <t>Est Hours</t>
  </si>
  <si>
    <t>2024-08</t>
  </si>
  <si>
    <t>2024-09</t>
  </si>
  <si>
    <t>2024-10</t>
  </si>
  <si>
    <t>2024-11</t>
  </si>
  <si>
    <t>2024-12</t>
  </si>
  <si>
    <t>2025-01</t>
  </si>
  <si>
    <t>2025-02</t>
  </si>
  <si>
    <t>2025-03</t>
  </si>
  <si>
    <t>2025-04</t>
  </si>
  <si>
    <t>2025-05</t>
  </si>
  <si>
    <t>2025-06</t>
  </si>
  <si>
    <t>2025-07</t>
  </si>
  <si>
    <t>2025-08</t>
  </si>
  <si>
    <t>2025-09</t>
  </si>
  <si>
    <t>2025-10</t>
  </si>
  <si>
    <t>2025-11</t>
  </si>
  <si>
    <t>2025-12</t>
  </si>
  <si>
    <t>2026-01</t>
  </si>
  <si>
    <t>Identity</t>
  </si>
  <si>
    <t>APWORKS 2024.2 - PHASE 3</t>
  </si>
  <si>
    <t>NEXELUS 2024.1 SP2</t>
  </si>
  <si>
    <t>APWORKS 2024.2 - PHASE 4</t>
  </si>
  <si>
    <t>Total Estimate</t>
  </si>
  <si>
    <t>Estimate</t>
  </si>
  <si>
    <t/>
  </si>
  <si>
    <t>Imran Haq</t>
  </si>
  <si>
    <t>Arif Khan</t>
  </si>
  <si>
    <t>Bilal Raja</t>
  </si>
  <si>
    <t>Hamza Nauman</t>
  </si>
  <si>
    <t>Period</t>
  </si>
  <si>
    <t>Resource</t>
  </si>
  <si>
    <t xml:space="preserve">AP WORKFLOW                     </t>
  </si>
  <si>
    <t xml:space="preserve">NEXELUS 2024.2                  </t>
  </si>
  <si>
    <t xml:space="preserve">PR-0013                         </t>
  </si>
  <si>
    <t xml:space="preserve">APWORKS PHASE2                  </t>
  </si>
  <si>
    <t>Support and Maintenance</t>
  </si>
  <si>
    <t xml:space="preserve">AD-0001                         </t>
  </si>
  <si>
    <t xml:space="preserve">NEXELUS SUPPORT                 </t>
  </si>
  <si>
    <t xml:space="preserve">APWORKS 2024.2 PHASE 5          </t>
  </si>
  <si>
    <t>PDF based broadcast invoices - Model List</t>
  </si>
  <si>
    <t xml:space="preserve">NEXELUS 13.0                    </t>
  </si>
  <si>
    <t xml:space="preserve">NEXELUS 14.0                    </t>
  </si>
  <si>
    <t xml:space="preserve">APWORKS PHASE1                  </t>
  </si>
  <si>
    <t>Other</t>
  </si>
  <si>
    <t>level2_key</t>
  </si>
  <si>
    <t>level3_description</t>
  </si>
  <si>
    <t>task_code</t>
  </si>
  <si>
    <t>appliedmonth</t>
  </si>
  <si>
    <t>Pull Client &amp; Sites, Service types as Media Types from Nexelus</t>
  </si>
  <si>
    <t>select employee,level2_key,level3_description,task_code,appliedmonth,sum(Hours) Hours from  pdv_timesheet_summary
 group by employee,level2_key,level3_description,task_code,appliedmonth
 order by employee,level2_key,level3_description,task_code,appliedmonth</t>
  </si>
  <si>
    <t>AI Usage by Developers</t>
  </si>
  <si>
    <t>(Scale 1 - 10)</t>
  </si>
  <si>
    <t>Area</t>
  </si>
  <si>
    <t>Asad</t>
  </si>
  <si>
    <t>Backend</t>
  </si>
  <si>
    <t>Frontend</t>
  </si>
  <si>
    <t>DB</t>
  </si>
  <si>
    <t>Fawad</t>
  </si>
  <si>
    <t>Arslan</t>
  </si>
  <si>
    <t>Stored Procedures</t>
  </si>
  <si>
    <t>Schema</t>
  </si>
  <si>
    <t>Automated Testing</t>
  </si>
  <si>
    <t>Test Cases</t>
  </si>
  <si>
    <t>R&amp;D</t>
  </si>
  <si>
    <t>Anees Rahman</t>
  </si>
  <si>
    <t>Tauseef Shahzad</t>
  </si>
  <si>
    <t>HR ad Admin Activities</t>
  </si>
  <si>
    <t>HR Management</t>
  </si>
  <si>
    <t>Interview</t>
  </si>
  <si>
    <t>Network and infrastructure Support</t>
  </si>
  <si>
    <t>PMO</t>
  </si>
  <si>
    <t>SOC Compliance</t>
  </si>
  <si>
    <t>Level 3</t>
  </si>
  <si>
    <t>Asiya Bibi</t>
  </si>
  <si>
    <t>Shafiq Ahmed</t>
  </si>
  <si>
    <t>Hours</t>
  </si>
  <si>
    <t>Deadlock issue</t>
  </si>
  <si>
    <t xml:space="preserve">APWORKS 2025.1                  </t>
  </si>
  <si>
    <t xml:space="preserve">NEXELUS 2025.1                  </t>
  </si>
  <si>
    <t>Generate billing schedule - bug fixing</t>
  </si>
  <si>
    <t>Import/exports flights</t>
  </si>
  <si>
    <t>Gazetted holidays</t>
  </si>
  <si>
    <t>Ali Junaid</t>
  </si>
  <si>
    <t>PlusCo - Change requests</t>
  </si>
  <si>
    <t>Invoice UI: Invoice Preview Zoom Feature</t>
  </si>
  <si>
    <t>Vendor Mapping: Allow User to Date Format</t>
  </si>
  <si>
    <t>PDF based broadcast invoices - Approvals</t>
  </si>
  <si>
    <t>Tax implementation(rule)/column for difference</t>
  </si>
  <si>
    <t>Media Type Identification for IOs.</t>
  </si>
  <si>
    <t>Vendor invoices report: Add date filters</t>
  </si>
  <si>
    <t>Google Drive: Allow PDF in Attachment</t>
  </si>
  <si>
    <t>Discount implementation CHANGES</t>
  </si>
  <si>
    <t>Broadcast Model Fields</t>
  </si>
  <si>
    <t>User Manual OR Release Notes</t>
  </si>
  <si>
    <t>Nvalue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</si>
</sst>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theme="1"/>
      <name val="Aptos Narrow"/>
      <family val="2"/>
      <scheme val="minor"/>
    </font>
    <font>
      <sz val="11"/>
      <color theme="0"/>
      <name val="Aptos Narrow"/>
      <family val="2"/>
      <scheme val="minor"/>
    </font>
    <font>
      <sz val="9"/>
      <color rgb="FF363636"/>
      <name val="Segoe UI"/>
      <family val="2"/>
    </font>
    <font>
      <b/>
      <sz val="11"/>
      <color rgb="FF000000"/>
      <name val="Calibri"/>
      <family val="2"/>
    </font>
    <font>
      <b/>
      <sz val="11"/>
      <color rgb="FFFF0000"/>
      <name val="Calibri"/>
      <family val="2"/>
    </font>
    <font>
      <sz val="11"/>
      <color rgb="FF000000"/>
      <name val="Calibri"/>
      <family val="2"/>
    </font>
    <font>
      <sz val="11"/>
      <name val="Calibri"/>
      <family val="2"/>
    </font>
    <font>
      <sz val="11"/>
      <color theme="1"/>
      <name val="Calibri"/>
      <family val="2"/>
    </font>
    <font>
      <i/>
      <sz val="11"/>
      <color rgb="FF000000"/>
      <name val="Calibri"/>
      <family val="2"/>
    </font>
    <font>
      <strike/>
      <sz val="11"/>
      <color rgb="FFC0C0C0"/>
      <name val="Calibri"/>
      <family val="2"/>
    </font>
    <font>
      <b/>
      <sz val="11"/>
      <color theme="0"/>
      <name val="Calibri"/>
      <family val="2"/>
    </font>
    <font>
      <b/>
      <sz val="11"/>
      <name val="Calibri"/>
      <family val="2"/>
    </font>
    <font>
      <sz val="8"/>
      <name val="Aptos Narrow"/>
      <family val="2"/>
      <scheme val="minor"/>
    </font>
    <font>
      <b/>
      <sz val="11"/>
      <color theme="1"/>
      <name val="Aptos Narrow"/>
      <family val="2"/>
      <scheme val="minor"/>
    </font>
    <font>
      <sz val="10"/>
      <name val="Arial"/>
      <family val="2"/>
    </font>
    <font>
      <sz val="10"/>
      <color indexed="8"/>
      <name val="Arial"/>
      <family val="2"/>
    </font>
    <font>
      <b/>
      <sz val="14"/>
      <color theme="1"/>
      <name val="Aptos Narrow"/>
      <family val="2"/>
      <scheme val="minor"/>
    </font>
  </fonts>
  <fills count="8">
    <fill>
      <patternFill patternType="none"/>
    </fill>
    <fill>
      <patternFill patternType="gray125"/>
    </fill>
    <fill>
      <patternFill patternType="solid">
        <fgColor rgb="FFDFE3E8"/>
        <bgColor indexed="64"/>
      </patternFill>
    </fill>
    <fill>
      <patternFill patternType="solid">
        <fgColor rgb="FFFFFFFF"/>
        <bgColor indexed="64"/>
      </patternFill>
    </fill>
    <fill>
      <patternFill patternType="solid">
        <fgColor theme="5"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s>
  <borders count="6">
    <border>
      <left/>
      <right/>
      <top/>
      <bottom/>
      <diagonal/>
    </border>
    <border>
      <left style="thin">
        <color rgb="FFB1BBCC"/>
      </left>
      <right style="thin">
        <color rgb="FFB1BBCC"/>
      </right>
      <top style="thin">
        <color rgb="FFB1BBCC"/>
      </top>
      <bottom style="thin">
        <color rgb="FFB1BBCC"/>
      </bottom>
      <diagonal/>
    </border>
    <border>
      <left style="thin">
        <color rgb="FFB1BBCC"/>
      </left>
      <right style="thin">
        <color rgb="FFB1BBCC"/>
      </right>
      <top/>
      <bottom/>
      <diagonal/>
    </border>
    <border>
      <left style="thin">
        <color rgb="FFB1BBCC"/>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0" fontId="14" fillId="0" borderId="0"/>
    <xf numFmtId="44" fontId="14" fillId="0" borderId="0" applyFont="0" applyFill="0" applyBorder="0" applyAlignment="0" applyProtection="0"/>
    <xf numFmtId="0" fontId="15" fillId="0" borderId="0">
      <alignment vertical="top"/>
    </xf>
  </cellStyleXfs>
  <cellXfs count="54">
    <xf numFmtId="0" fontId="0" fillId="0" borderId="0" xfId="0"/>
    <xf numFmtId="0" fontId="0" fillId="0" borderId="0" xfId="0" pivotButton="1"/>
    <xf numFmtId="0" fontId="0" fillId="0" borderId="0" xfId="0" applyAlignment="1">
      <alignment horizontal="left"/>
    </xf>
    <xf numFmtId="49" fontId="0" fillId="0" borderId="0" xfId="0" applyNumberFormat="1"/>
    <xf numFmtId="0" fontId="2" fillId="2" borderId="1" xfId="0" applyFont="1" applyFill="1" applyBorder="1" applyAlignment="1">
      <alignment vertical="top" wrapText="1"/>
    </xf>
    <xf numFmtId="0" fontId="0" fillId="0" borderId="0" xfId="0" applyAlignment="1">
      <alignment vertical="top"/>
    </xf>
    <xf numFmtId="0" fontId="10" fillId="5" borderId="1" xfId="0" applyFont="1" applyFill="1" applyBorder="1" applyAlignment="1">
      <alignment vertical="top" wrapText="1"/>
    </xf>
    <xf numFmtId="0" fontId="10" fillId="5" borderId="1" xfId="0" applyFont="1" applyFill="1" applyBorder="1" applyAlignment="1">
      <alignment horizontal="right" vertical="top" wrapText="1"/>
    </xf>
    <xf numFmtId="0" fontId="1" fillId="5" borderId="0" xfId="0" applyFont="1" applyFill="1" applyAlignment="1">
      <alignment vertical="top"/>
    </xf>
    <xf numFmtId="0" fontId="3" fillId="3" borderId="1" xfId="0" applyFont="1" applyFill="1" applyBorder="1" applyAlignment="1">
      <alignment vertical="top" wrapText="1"/>
    </xf>
    <xf numFmtId="0" fontId="3" fillId="3" borderId="1" xfId="0" applyFont="1" applyFill="1" applyBorder="1" applyAlignment="1">
      <alignment horizontal="right" vertical="top" wrapText="1"/>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5" fillId="3" borderId="1" xfId="0" applyFont="1" applyFill="1" applyBorder="1" applyAlignment="1">
      <alignment horizontal="righ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7" fillId="3" borderId="1" xfId="0" applyFont="1" applyFill="1" applyBorder="1" applyAlignment="1">
      <alignment vertical="top" wrapText="1"/>
    </xf>
    <xf numFmtId="0" fontId="7" fillId="3" borderId="1" xfId="0" applyFont="1" applyFill="1" applyBorder="1" applyAlignment="1">
      <alignment horizontal="right" vertical="top" wrapText="1"/>
    </xf>
    <xf numFmtId="0" fontId="5" fillId="4" borderId="1" xfId="0" applyFont="1" applyFill="1" applyBorder="1" applyAlignment="1">
      <alignment vertical="top" wrapText="1"/>
    </xf>
    <xf numFmtId="0" fontId="8" fillId="3" borderId="1" xfId="0" applyFont="1" applyFill="1" applyBorder="1" applyAlignment="1">
      <alignment vertical="top" wrapText="1"/>
    </xf>
    <xf numFmtId="0" fontId="8" fillId="3" borderId="1" xfId="0" applyFont="1" applyFill="1" applyBorder="1" applyAlignment="1">
      <alignment horizontal="right" vertical="top" wrapText="1"/>
    </xf>
    <xf numFmtId="0" fontId="9" fillId="3" borderId="1" xfId="0" applyFont="1" applyFill="1" applyBorder="1" applyAlignment="1">
      <alignment vertical="top" wrapText="1"/>
    </xf>
    <xf numFmtId="0" fontId="9" fillId="3" borderId="1" xfId="0" applyFont="1" applyFill="1" applyBorder="1" applyAlignment="1">
      <alignment horizontal="right" vertical="top" wrapText="1"/>
    </xf>
    <xf numFmtId="0" fontId="11" fillId="0" borderId="1" xfId="0" applyFont="1" applyBorder="1" applyAlignment="1">
      <alignment vertical="top" wrapText="1"/>
    </xf>
    <xf numFmtId="0" fontId="0" fillId="0" borderId="0" xfId="0" applyAlignment="1">
      <alignment horizontal="center" vertical="top"/>
    </xf>
    <xf numFmtId="0" fontId="0" fillId="0" borderId="0" xfId="0"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1" fillId="5" borderId="0" xfId="0" applyFont="1" applyFill="1" applyAlignment="1">
      <alignment horizontal="center" vertical="top"/>
    </xf>
    <xf numFmtId="0" fontId="0" fillId="0" borderId="0" xfId="0" applyAlignment="1">
      <alignment horizontal="center"/>
    </xf>
    <xf numFmtId="0" fontId="0" fillId="0" borderId="4" xfId="0" pivotButton="1" applyBorder="1"/>
    <xf numFmtId="0" fontId="0" fillId="0" borderId="4" xfId="0" pivotButton="1"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left"/>
    </xf>
    <xf numFmtId="17" fontId="2" fillId="2" borderId="2" xfId="0" applyNumberFormat="1" applyFont="1" applyFill="1" applyBorder="1" applyAlignment="1">
      <alignment horizontal="center" vertical="top" wrapText="1"/>
    </xf>
    <xf numFmtId="17" fontId="2" fillId="2" borderId="3" xfId="0" applyNumberFormat="1" applyFont="1" applyFill="1" applyBorder="1" applyAlignment="1">
      <alignment horizontal="center" vertical="top" wrapText="1"/>
    </xf>
    <xf numFmtId="0" fontId="3" fillId="6" borderId="1" xfId="0" applyFont="1" applyFill="1" applyBorder="1" applyAlignment="1">
      <alignment vertical="top" wrapText="1"/>
    </xf>
    <xf numFmtId="2" fontId="0" fillId="0" borderId="4" xfId="0" applyNumberFormat="1" applyBorder="1" applyAlignment="1">
      <alignment horizontal="center"/>
    </xf>
    <xf numFmtId="0" fontId="0" fillId="0" borderId="4" xfId="0" applyBorder="1"/>
    <xf numFmtId="17" fontId="0" fillId="0" borderId="4" xfId="0" applyNumberFormat="1" applyBorder="1" applyAlignment="1">
      <alignment horizontal="center"/>
    </xf>
    <xf numFmtId="0" fontId="0" fillId="0" borderId="4" xfId="0" applyBorder="1" applyAlignment="1">
      <alignment horizontal="center"/>
    </xf>
    <xf numFmtId="0" fontId="13" fillId="7" borderId="4" xfId="0" applyFont="1" applyFill="1" applyBorder="1"/>
    <xf numFmtId="17" fontId="13" fillId="7" borderId="4" xfId="0" applyNumberFormat="1" applyFont="1" applyFill="1" applyBorder="1" applyAlignment="1">
      <alignment horizontal="center"/>
    </xf>
    <xf numFmtId="0" fontId="0" fillId="0" borderId="0" xfId="0" applyAlignment="1">
      <alignment wrapText="1"/>
    </xf>
    <xf numFmtId="0" fontId="13" fillId="6" borderId="0" xfId="0" applyFont="1" applyFill="1"/>
    <xf numFmtId="0" fontId="0" fillId="0" borderId="4" xfId="0" applyBorder="1" applyAlignment="1">
      <alignment horizontal="left" indent="1"/>
    </xf>
    <xf numFmtId="0" fontId="0" fillId="0" borderId="4" xfId="0" applyBorder="1" applyAlignment="1">
      <alignment horizontal="left" indent="2"/>
    </xf>
    <xf numFmtId="0" fontId="16" fillId="0" borderId="0" xfId="0" applyFont="1" applyAlignment="1">
      <alignment horizontal="center"/>
    </xf>
    <xf numFmtId="0" fontId="0" fillId="0" borderId="5" xfId="0"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center"/>
    </xf>
    <xf numFmtId="0" fontId="0" fillId="0" borderId="0" xfId="0" applyAlignment="1">
      <alignment horizontal="center"/>
    </xf>
    <xf numFmtId="0" fontId="0" fillId="6" borderId="0" xfId="0" applyFill="1" applyAlignment="1">
      <alignment horizontal="center" vertical="top"/>
    </xf>
    <xf numFmtId="0" fontId="0" fillId="0" borderId="4" xfId="0" applyNumberFormat="1" applyBorder="1" applyAlignment="1">
      <alignment horizontal="center"/>
    </xf>
  </cellXfs>
  <cellStyles count="4">
    <cellStyle name="Currency 2" xfId="2" xr:uid="{413B437C-9276-40BB-934A-392A72DA6D70}"/>
    <cellStyle name="Normal" xfId="0" builtinId="0"/>
    <cellStyle name="Normal 2" xfId="1" xr:uid="{4E2FBC51-E20D-476C-9DE2-3862F353DE93}"/>
    <cellStyle name="Normal 3" xfId="3" xr:uid="{46AA41B7-D01C-4DA9-9528-512A9B7ECB3D}"/>
  </cellStyles>
  <dxfs count="403">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editAs="oneCell">
    <xdr:from>
      <xdr:col>0</xdr:col>
      <xdr:colOff>104774</xdr:colOff>
      <xdr:row>3</xdr:row>
      <xdr:rowOff>9524</xdr:rowOff>
    </xdr:from>
    <xdr:to>
      <xdr:col>0</xdr:col>
      <xdr:colOff>2552699</xdr:colOff>
      <xdr:row>21</xdr:row>
      <xdr:rowOff>133349</xdr:rowOff>
    </xdr:to>
    <mc:AlternateContent xmlns:mc="http://schemas.openxmlformats.org/markup-compatibility/2006" xmlns:a14="http://schemas.microsoft.com/office/drawing/2010/main">
      <mc:Choice Requires="a14">
        <xdr:graphicFrame macro="">
          <xdr:nvGraphicFramePr>
            <xdr:cNvPr id="3" name="level2_key">
              <a:extLst>
                <a:ext uri="{FF2B5EF4-FFF2-40B4-BE49-F238E27FC236}">
                  <a16:creationId xmlns:a16="http://schemas.microsoft.com/office/drawing/2014/main" id="{C0F8B995-880E-3E61-0019-D9336A8016B1}"/>
                </a:ext>
              </a:extLst>
            </xdr:cNvPr>
            <xdr:cNvGraphicFramePr/>
          </xdr:nvGraphicFramePr>
          <xdr:xfrm>
            <a:off x="0" y="0"/>
            <a:ext cx="0" cy="0"/>
          </xdr:xfrm>
          <a:graphic>
            <a:graphicData uri="http://schemas.microsoft.com/office/drawing/2010/slicer">
              <sle:slicer xmlns:sle="http://schemas.microsoft.com/office/drawing/2010/slicer" name="level2_key"/>
            </a:graphicData>
          </a:graphic>
        </xdr:graphicFrame>
      </mc:Choice>
      <mc:Fallback xmlns="">
        <xdr:sp macro="" textlink="">
          <xdr:nvSpPr>
            <xdr:cNvPr id="0" name=""/>
            <xdr:cNvSpPr>
              <a:spLocks noTextEdit="1"/>
            </xdr:cNvSpPr>
          </xdr:nvSpPr>
          <xdr:spPr>
            <a:xfrm>
              <a:off x="104774" y="581024"/>
              <a:ext cx="2447925" cy="3552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670.785693749996" createdVersion="8" refreshedVersion="8" minRefreshableVersion="3" recordCount="1048" xr:uid="{56F0157E-DBB1-4859-961A-22BE4AA93115}">
  <cacheSource type="worksheet">
    <worksheetSource ref="A1:H1049" sheet="data"/>
  </cacheSource>
  <cacheFields count="8">
    <cacheField name="employee" numFmtId="0">
      <sharedItems count="18">
        <s v="Arshad  Sadal"/>
        <s v="Abid  Ali"/>
        <s v="Arif Khan Arif"/>
        <s v="Anees Rahman"/>
        <s v="Bilal Afzal Raja"/>
        <s v="Asim Jameel"/>
        <s v="Tauseef Shahzad"/>
        <s v="Farooq Azam"/>
        <s v="Ayesha Qurban"/>
        <s v="Imran UL Haq"/>
        <s v="Hamza Nouman"/>
        <s v="Kashif Hayat"/>
        <s v="Asad Mahmood"/>
        <s v="Arslan Khalid"/>
        <s v="Asiya Bibi"/>
        <s v="Shafiq Ahmed"/>
        <s v="Fawad Ahmed"/>
        <s v="Saad Saeed"/>
      </sharedItems>
    </cacheField>
    <cacheField name="level2_key" numFmtId="0">
      <sharedItems count="14">
        <s v="APWORKS 2024.2 - PHASE 3        "/>
        <s v="AD-0001                         "/>
        <s v="AP WORKFLOW                     "/>
        <s v="Support and Maintenance"/>
        <s v="APWORKS 2024.2 - PHASE 4        "/>
        <s v="APWORKS PHASE2                  "/>
        <s v="NEXELUS 2024.1 SP2              "/>
        <s v="NEXELUS 2024.2                  "/>
        <s v="PR-0013                         "/>
        <s v="NEXELUS SUPPORT                 "/>
        <s v="NEXELUS 13.0                    "/>
        <s v="APWORKS 2024.2 PHASE 5          "/>
        <s v="APWORKS PHASE1                  "/>
        <s v="NEXELUS 14.0                    "/>
      </sharedItems>
    </cacheField>
    <cacheField name="level3_description" numFmtId="0">
      <sharedItems count="90">
        <s v="Broadcast Invoice: EDI File Processing"/>
        <s v="Meetings"/>
        <s v="Meetings, mails, communication, TFS, Interviews"/>
        <s v="Regular bug fixing activity"/>
        <s v="Cient UAT Upgrade"/>
        <s v="Development of new project/assignment/task"/>
        <s v="National Gazetted Holidays"/>
        <s v="Project planning for new project/assignment/task"/>
        <s v="Analysis of production issues reported by support team"/>
        <s v="QA Environment Upgrade"/>
        <s v="Time"/>
        <s v="Ability to automatically attach additional documents to Invoice"/>
        <s v="Add Media Type/Service type/Roles"/>
        <s v="Ability to assign Employees to Roles by Media type and by Client"/>
        <s v="Google Drive integration. (Setup and Integration development)"/>
        <s v="Project Overhead"/>
        <s v="Associate vendor/stations/sites to multiple pay to"/>
        <s v="Broadcast Invoice: Manage Invoice Models List"/>
        <s v="Broadcast Invoice: Invoice View UI"/>
        <s v="Broadcast Invoice: PDF file generation"/>
        <s v="Switch Company on Invoice"/>
        <s v="Customer Information: Select Client on Vendor Invoice"/>
        <s v="Route invoice from one company - company identification"/>
        <s v="A report to spot check the invoices processed"/>
        <s v="EDI: Generate PDF - Updates"/>
        <s v="PDF based broadcast invoices - Import / Export lines"/>
        <s v="Dev Support"/>
        <s v="Document review/understanding Requirement Specifications"/>
        <s v="Generate Client Schedule Lines based on media type"/>
        <s v="eConnect shell change to service"/>
        <s v="Enhancement for Visual Indicators and Flighting Details in Place"/>
        <s v="AdTech Fee commission"/>
        <s v="Restrict Self Approval - Time and expense"/>
        <s v="Media Plan: Import/Export Flighting"/>
        <s v="Client Items"/>
        <s v="Internal Meetings"/>
        <s v="Session with US team"/>
        <s v="Production upgrades"/>
        <s v="Time Off - Planned"/>
        <s v="Time Off - Un Planned"/>
        <s v="Enhancement in vendor mapping(Parse Table)"/>
        <s v="Vendor/stations/sites associated to multiple pay to."/>
        <s v="Approval routing"/>
        <s v="Production: Project should be available on summary as well."/>
        <s v="EDI file updating and upload"/>
        <s v="Client Profile: Media &gt; Flag to make the vendor inactive"/>
        <s v="Backup Table for vendor/client lines relationship"/>
        <s v="Billing by Media Type"/>
        <s v="Support Items"/>
        <s v="Maintenance Activity"/>
        <s v="Release Environment Upgrade"/>
        <s v="Documentation"/>
        <s v="Regular testing and QA new project/assignment/task"/>
        <s v="UDF &amp; Naming Convention in RFP - Nexelus RFP(Exp and Imp)"/>
        <s v="Analysis of the new project/assignment/task"/>
        <s v="In-house Training"/>
        <s v="Requirement Specifications document writing"/>
        <s v="HR ad Admin Activities"/>
        <s v="Network and infrastructure Support"/>
        <s v="Checkbox to filter discrepant lines"/>
        <s v="Forward Inv to user OR select user when invoice is Pending Apr"/>
        <s v="Apply discount based on Payment terms settings"/>
        <s v="Remove Site column from vendor lookup"/>
        <s v="Invoice Editing: Make the tax editable"/>
        <s v="Vendor Map: Vendor Popup: Remove identifier currency filter"/>
        <s v="Google Drive - Split Process and show documents in queue"/>
        <s v="PDF based broadcast invoices - Invoice Scan"/>
        <s v="Approve upto last level and auto post."/>
        <s v="Apply variable name for Site in vendor mapping"/>
        <s v="Report &gt;&gt; Vendor Invoices: we need the discount field to show up"/>
        <s v="Google Drive Setup (company configuration UI)"/>
        <s v="Level 3"/>
        <s v="Integration Testing"/>
        <s v="Pull Client &amp; Sites, Service types as Media Types from Nexelus"/>
        <s v="Tolerance by media type"/>
        <s v="Media Plan Approval"/>
        <s v="Currency Changes on Vendor Map"/>
        <s v="Stamp multiple approvers."/>
        <s v="Production: Auto populate lines based PO during scanning"/>
        <s v="Production: show keyvalue pairs for level2 mapping"/>
        <s v="PDF based broadcast invoices - Model List"/>
        <s v="Master Data: Payment Terms"/>
        <s v="separate node for &quot;Broadcast Invoices&quot;"/>
        <s v="Broadcast Invoice: User Group Management Changes"/>
        <s v="Broadcast Invoice: Manage Non-Mapped Broadcast Invoices"/>
        <s v="Broadcast Invoice: Manage Invoice Documents"/>
        <s v="Vendor mapping enhancement for Non-media"/>
        <s v="Taxes and Bank Related"/>
        <s v="UDF &amp; Naming Convention in Vendor Portal - Proposal Import/exp"/>
        <s v="UDF &amp; Naming Convention in Nexelus - Export on Proposal"/>
      </sharedItems>
    </cacheField>
    <cacheField name="Task_code" numFmtId="0">
      <sharedItems count="25">
        <s v="Research"/>
        <s v="Meetings"/>
        <s v="Other"/>
        <s v="Project Mgmt"/>
        <s v="Bug Fixing"/>
        <s v="Deployment"/>
        <s v="Development"/>
        <s v="Leave"/>
        <s v="Support Tickets"/>
        <s v="Client Items"/>
        <s v="Analysis"/>
        <s v="Task/Code Review"/>
        <s v="Testing"/>
        <s v="Post_dep_fixes"/>
        <s v="No Workbench"/>
        <s v="Documentation"/>
        <s v="Test Case Dev"/>
        <s v="Domain Learning"/>
        <s v="Admin"/>
        <s v="HR Management"/>
        <s v="Interview"/>
        <s v="PMO"/>
        <s v="SOC Compliance"/>
        <s v="Training"/>
        <s v="Design"/>
      </sharedItems>
    </cacheField>
    <cacheField name="appliedmonth" numFmtId="0">
      <sharedItems count="6">
        <s v="2024-08"/>
        <s v="2024-11"/>
        <s v="2024-12"/>
        <s v="2025-01"/>
        <s v="2024-10"/>
        <s v="2024-09"/>
      </sharedItems>
    </cacheField>
    <cacheField name="task_code2" numFmtId="0">
      <sharedItems/>
    </cacheField>
    <cacheField name="hours" numFmtId="0">
      <sharedItems containsSemiMixedTypes="0" containsString="0" containsNumber="1" minValue="0" maxValue="184"/>
    </cacheField>
    <cacheField name="Est Hours" numFmtId="0">
      <sharedItems containsString="0" containsBlank="1" containsNumber="1" minValue="0" maxValue="20"/>
    </cacheField>
  </cacheFields>
  <extLst>
    <ext xmlns:x14="http://schemas.microsoft.com/office/spreadsheetml/2009/9/main" uri="{725AE2AE-9491-48be-B2B4-4EB974FC3084}">
      <x14:pivotCacheDefinition pivotCacheId="5381679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720.514254629627" createdVersion="8" refreshedVersion="8" minRefreshableVersion="3" recordCount="1211" xr:uid="{7E784FDD-ADDA-489E-A8A1-85040DA05600}">
  <cacheSource type="worksheet">
    <worksheetSource ref="A1:H1212" sheet="data"/>
  </cacheSource>
  <cacheFields count="8">
    <cacheField name="employee" numFmtId="0">
      <sharedItems count="19">
        <s v="Abid  Ali"/>
        <s v="Ali Junaid"/>
        <s v="Anees Rahman"/>
        <s v="Arif Khan Arif"/>
        <s v="Arshad  Sadal"/>
        <s v="Arslan Khalid"/>
        <s v="Asad Mahmood"/>
        <s v="Asim Jameel"/>
        <s v="Asiya Bibi"/>
        <s v="Ayesha Qurban"/>
        <s v="Bilal Afzal Raja"/>
        <s v="Farooq Azam"/>
        <s v="Fawad Ahmed"/>
        <s v="Hamza Nouman"/>
        <s v="Imran UL Haq"/>
        <s v="Kashif Hayat"/>
        <s v="Saad Saeed"/>
        <s v="Shafiq Ahmed"/>
        <s v="Tauseef Shahzad"/>
      </sharedItems>
    </cacheField>
    <cacheField name="level2_key" numFmtId="0">
      <sharedItems count="16">
        <s v="AD-0001                         "/>
        <s v="AP WORKFLOW                     "/>
        <s v="APWORKS 2024.2 - PHASE 3        "/>
        <s v="APWORKS 2024.2 - PHASE 4        "/>
        <s v="APWORKS 2025.1                  "/>
        <s v="APWORKS PHASE2                  "/>
        <s v="NEXELUS 2024.1 SP2              "/>
        <s v="NEXELUS 2024.2                  "/>
        <s v="NEXELUS 2025.1                  "/>
        <s v="PR-0013                         "/>
        <s v="Support and Maintenance"/>
        <s v="APWORKS 2024.2 PHASE 5          "/>
        <s v="NEXELUS SUPPORT                 "/>
        <s v="NEXELUS 13.0                    "/>
        <s v="NEXELUS 14.0                    "/>
        <s v="APWORKS PHASE1                  "/>
      </sharedItems>
    </cacheField>
    <cacheField name="level3_description" numFmtId="0">
      <sharedItems count="105">
        <s v="Meetings"/>
        <s v="Analysis of production issues reported by support team"/>
        <s v="Cient UAT Upgrade"/>
        <s v="Development of new project/assignment/task"/>
        <s v="Meetings, mails, communication, TFS, Interviews"/>
        <s v="National Gazetted Holidays"/>
        <s v="Project planning for new project/assignment/task"/>
        <s v="QA Environment Upgrade"/>
        <s v="Regular bug fixing activity"/>
        <s v="Ability to assign Employees to Roles by Media type and by Client"/>
        <s v="Ability to automatically attach additional documents to Invoice"/>
        <s v="Add Media Type/Service type/Roles"/>
        <s v="Associate vendor/stations/sites to multiple pay to"/>
        <s v="Broadcast Invoice: EDI File Processing"/>
        <s v="Broadcast Invoice: Invoice View UI"/>
        <s v="Broadcast Invoice: Manage Invoice Models List"/>
        <s v="Broadcast Invoice: PDF file generation"/>
        <s v="Customer Information: Select Client on Vendor Invoice"/>
        <s v="Google Drive integration. (Setup and Integration development)"/>
        <s v="Project Overhead"/>
        <s v="Route invoice from one company - company identification"/>
        <s v="Switch Company on Invoice"/>
        <s v="A report to spot check the invoices processed"/>
        <s v="Deadlock issue"/>
        <s v="EDI: Generate PDF - Updates"/>
        <s v="PDF based broadcast invoices - Import / Export lines"/>
        <s v="Dev Support"/>
        <s v="Document review/understanding Requirement Specifications"/>
        <s v="AdTech Fee commission"/>
        <s v="eConnect shell change to service"/>
        <s v="Enhancement for Visual Indicators and Flighting Details in Place"/>
        <s v="Generate Client Schedule Lines based on media type"/>
        <s v="Media Plan: Import/Export Flighting"/>
        <s v="Restrict Self Approval - Time and expense"/>
        <s v="Client Items"/>
        <s v="Internal Meetings"/>
        <s v="Session with US team"/>
        <s v="Generate billing schedule - bug fixing"/>
        <s v="Import/exports flights"/>
        <s v="Gazetted holidays"/>
        <s v="Production upgrades"/>
        <s v="Time Off - Planned"/>
        <s v="Time Off - Un Planned"/>
        <s v="Time"/>
        <s v="PlusCo - Change requests"/>
        <s v="Invoice UI: Invoice Preview Zoom Feature"/>
        <s v="Vendor Mapping: Allow User to Date Format"/>
        <s v="In-house Training"/>
        <s v="Support Items"/>
        <s v="Enhancement in vendor mapping(Parse Table)"/>
        <s v="Vendor/stations/sites associated to multiple pay to."/>
        <s v="Approval routing"/>
        <s v="EDI file updating and upload"/>
        <s v="PDF based broadcast invoices - Approvals"/>
        <s v="Production: Project should be available on summary as well."/>
        <s v="Tax implementation(rule)/column for difference"/>
        <s v="Backup Table for vendor/client lines relationship"/>
        <s v="Billing by Media Type"/>
        <s v="Client Profile: Media &gt; Flag to make the vendor inactive"/>
        <s v="Maintenance Activity"/>
        <s v="Analysis of the new project/assignment/task"/>
        <s v="Apply discount based on Payment terms settings"/>
        <s v="Broadcast Invoice: Manage Invoice Documents"/>
        <s v="Broadcast Invoice: Manage Non-Mapped Broadcast Invoices"/>
        <s v="Broadcast Invoice: User Group Management Changes"/>
        <s v="Invoice Editing: Make the tax editable"/>
        <s v="Master Data: Payment Terms"/>
        <s v="Remove Site column from vendor lookup"/>
        <s v="separate node for &quot;Broadcast Invoices&quot;"/>
        <s v="Vendor Map: Vendor Popup: Remove identifier currency filter"/>
        <s v="Apply variable name for Site in vendor mapping"/>
        <s v="Media Type Identification for IOs."/>
        <s v="Report &gt;&gt; Vendor Invoices: we need the discount field to show up"/>
        <s v="Vendor mapping enhancement for Non-media"/>
        <s v="Google Drive Setup (company configuration UI)"/>
        <s v="Google Drive - Split Process and show documents in queue"/>
        <s v="Approve upto last level and auto post."/>
        <s v="PDF based broadcast invoices - Invoice Scan"/>
        <s v="PDF based broadcast invoices - Model List"/>
        <s v="Production: Auto populate lines based PO during scanning"/>
        <s v="Production: show keyvalue pairs for level2 mapping"/>
        <s v="Stamp multiple approvers."/>
        <s v="Vendor invoices report: Add date filters"/>
        <s v="Google Drive: Allow PDF in Attachment"/>
        <s v="Requirement Specifications document writing"/>
        <s v="UDF &amp; Naming Convention in RFP - Nexelus RFP(Exp and Imp)"/>
        <s v="HR ad Admin Activities"/>
        <s v="Network and infrastructure Support"/>
        <s v="Taxes and Bank Related"/>
        <s v="Regular testing and QA new project/assignment/task"/>
        <s v="Checkbox to filter discrepant lines"/>
        <s v="Forward Inv to user OR select user when invoice is Pending Apr"/>
        <s v="Discount implementation CHANGES"/>
        <s v="Pull Client &amp; Sites, Service types as Media Types from Nexelus"/>
        <s v="Level 3"/>
        <s v="Release Environment Upgrade"/>
        <s v="Documentation"/>
        <s v="Integration Testing"/>
        <s v="Media Plan Approval"/>
        <s v="UDF &amp; Naming Convention in Nexelus - Export on Proposal"/>
        <s v="UDF &amp; Naming Convention in Vendor Portal - Proposal Import/exp"/>
        <s v="Tolerance by media type"/>
        <s v="Broadcast Model Fields"/>
        <s v="User Manual OR Release Notes"/>
        <s v="Currency Changes on Vendor Map"/>
      </sharedItems>
    </cacheField>
    <cacheField name="task_code" numFmtId="0">
      <sharedItems count="25">
        <s v="Meetings"/>
        <s v="Bug Fixing"/>
        <s v="Development"/>
        <s v="Other"/>
        <s v="Deployment"/>
        <s v="Project Mgmt"/>
        <s v="Leave"/>
        <s v="Analysis"/>
        <s v="Task/Code Review"/>
        <s v="Testing"/>
        <s v="Post_dep_fixes"/>
        <s v="Client Items"/>
        <s v="Support Tickets"/>
        <s v="Training"/>
        <s v="No Workbench"/>
        <s v="Documentation"/>
        <s v="Research"/>
        <s v="Design"/>
        <s v="Admin"/>
        <s v="HR Management"/>
        <s v="Interview"/>
        <s v="Test Case Dev"/>
        <s v="Domain Learning"/>
        <s v="PMO"/>
        <s v="SOC Compliance"/>
      </sharedItems>
    </cacheField>
    <cacheField name="appliedmonth" numFmtId="0">
      <sharedItems count="8">
        <s v="2024-11"/>
        <s v="2024-12"/>
        <s v="2025-01"/>
        <s v="2025-02"/>
        <s v="2025-03"/>
        <s v="2024-10"/>
        <s v="2024-08"/>
        <s v="2024-09"/>
      </sharedItems>
    </cacheField>
    <cacheField name="Hours" numFmtId="0">
      <sharedItems containsSemiMixedTypes="0" containsString="0" containsNumber="1" minValue="0" maxValue="184"/>
    </cacheField>
    <cacheField name="Nvalue" numFmtId="0">
      <sharedItems containsSemiMixedTypes="0" containsString="0" containsNumber="1" containsInteger="1" minValue="1" maxValue="8"/>
    </cacheField>
    <cacheField name="Est Hours" numFmtId="0">
      <sharedItems containsString="0" containsBlank="1" containsNumber="1" minValue="0" maxValue="40"/>
    </cacheField>
  </cacheFields>
  <extLst>
    <ext xmlns:x14="http://schemas.microsoft.com/office/spreadsheetml/2009/9/main" uri="{725AE2AE-9491-48be-B2B4-4EB974FC3084}">
      <x14:pivotCacheDefinition pivotCacheId="1514714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8">
  <r>
    <x v="0"/>
    <x v="0"/>
    <x v="0"/>
    <x v="0"/>
    <x v="0"/>
    <s v="Research"/>
    <n v="11"/>
    <m/>
  </r>
  <r>
    <x v="1"/>
    <x v="1"/>
    <x v="1"/>
    <x v="1"/>
    <x v="1"/>
    <s v="Meetings"/>
    <n v="9.5"/>
    <m/>
  </r>
  <r>
    <x v="1"/>
    <x v="1"/>
    <x v="1"/>
    <x v="1"/>
    <x v="2"/>
    <s v="Meetings"/>
    <n v="20.5"/>
    <m/>
  </r>
  <r>
    <x v="1"/>
    <x v="1"/>
    <x v="1"/>
    <x v="1"/>
    <x v="3"/>
    <s v="Meetings"/>
    <n v="12.5"/>
    <m/>
  </r>
  <r>
    <x v="1"/>
    <x v="1"/>
    <x v="1"/>
    <x v="1"/>
    <x v="1"/>
    <s v="Meetings"/>
    <n v="4"/>
    <n v="0"/>
  </r>
  <r>
    <x v="1"/>
    <x v="1"/>
    <x v="1"/>
    <x v="1"/>
    <x v="2"/>
    <s v="Meetings"/>
    <n v="11.5"/>
    <n v="0"/>
  </r>
  <r>
    <x v="1"/>
    <x v="1"/>
    <x v="1"/>
    <x v="1"/>
    <x v="3"/>
    <s v="Meetings"/>
    <n v="5"/>
    <m/>
  </r>
  <r>
    <x v="1"/>
    <x v="2"/>
    <x v="2"/>
    <x v="2"/>
    <x v="0"/>
    <s v="Other"/>
    <n v="1"/>
    <m/>
  </r>
  <r>
    <x v="1"/>
    <x v="2"/>
    <x v="2"/>
    <x v="1"/>
    <x v="0"/>
    <s v="Meetings"/>
    <n v="3"/>
    <n v="0"/>
  </r>
  <r>
    <x v="1"/>
    <x v="2"/>
    <x v="2"/>
    <x v="3"/>
    <x v="1"/>
    <s v="Project Mgmt"/>
    <n v="18"/>
    <m/>
  </r>
  <r>
    <x v="1"/>
    <x v="2"/>
    <x v="3"/>
    <x v="4"/>
    <x v="4"/>
    <s v="Bug Fixing"/>
    <n v="3"/>
    <m/>
  </r>
  <r>
    <x v="1"/>
    <x v="2"/>
    <x v="4"/>
    <x v="2"/>
    <x v="0"/>
    <s v="Other"/>
    <n v="0.5"/>
    <m/>
  </r>
  <r>
    <x v="1"/>
    <x v="2"/>
    <x v="4"/>
    <x v="5"/>
    <x v="1"/>
    <s v="Deployment"/>
    <n v="12"/>
    <m/>
  </r>
  <r>
    <x v="1"/>
    <x v="2"/>
    <x v="5"/>
    <x v="2"/>
    <x v="0"/>
    <s v="Other"/>
    <n v="20.5"/>
    <m/>
  </r>
  <r>
    <x v="1"/>
    <x v="2"/>
    <x v="5"/>
    <x v="4"/>
    <x v="0"/>
    <s v="Bug Fixing"/>
    <n v="3"/>
    <n v="0"/>
  </r>
  <r>
    <x v="1"/>
    <x v="2"/>
    <x v="5"/>
    <x v="6"/>
    <x v="0"/>
    <s v="Development"/>
    <n v="2"/>
    <m/>
  </r>
  <r>
    <x v="1"/>
    <x v="2"/>
    <x v="6"/>
    <x v="7"/>
    <x v="5"/>
    <s v="Leave"/>
    <n v="8"/>
    <m/>
  </r>
  <r>
    <x v="1"/>
    <x v="2"/>
    <x v="6"/>
    <x v="7"/>
    <x v="2"/>
    <s v="Leave"/>
    <n v="8"/>
    <m/>
  </r>
  <r>
    <x v="1"/>
    <x v="2"/>
    <x v="7"/>
    <x v="2"/>
    <x v="0"/>
    <s v="Other"/>
    <n v="20.5"/>
    <m/>
  </r>
  <r>
    <x v="1"/>
    <x v="2"/>
    <x v="8"/>
    <x v="2"/>
    <x v="0"/>
    <s v="Other"/>
    <n v="1"/>
    <m/>
  </r>
  <r>
    <x v="1"/>
    <x v="2"/>
    <x v="8"/>
    <x v="4"/>
    <x v="4"/>
    <s v="Bug Fixing"/>
    <n v="5"/>
    <n v="0"/>
  </r>
  <r>
    <x v="1"/>
    <x v="2"/>
    <x v="8"/>
    <x v="6"/>
    <x v="0"/>
    <s v="Development"/>
    <n v="1"/>
    <m/>
  </r>
  <r>
    <x v="1"/>
    <x v="2"/>
    <x v="9"/>
    <x v="2"/>
    <x v="0"/>
    <s v="Other"/>
    <n v="10"/>
    <m/>
  </r>
  <r>
    <x v="1"/>
    <x v="2"/>
    <x v="9"/>
    <x v="5"/>
    <x v="0"/>
    <s v="Deployment"/>
    <n v="3.5"/>
    <m/>
  </r>
  <r>
    <x v="1"/>
    <x v="2"/>
    <x v="9"/>
    <x v="5"/>
    <x v="5"/>
    <s v="Deployment"/>
    <n v="1"/>
    <m/>
  </r>
  <r>
    <x v="1"/>
    <x v="2"/>
    <x v="9"/>
    <x v="5"/>
    <x v="1"/>
    <s v="Deployment"/>
    <n v="6"/>
    <m/>
  </r>
  <r>
    <x v="1"/>
    <x v="3"/>
    <x v="10"/>
    <x v="8"/>
    <x v="1"/>
    <s v="Support Tickets"/>
    <n v="1"/>
    <m/>
  </r>
  <r>
    <x v="1"/>
    <x v="3"/>
    <x v="10"/>
    <x v="9"/>
    <x v="2"/>
    <s v="Client Items"/>
    <n v="1"/>
    <m/>
  </r>
  <r>
    <x v="1"/>
    <x v="3"/>
    <x v="10"/>
    <x v="9"/>
    <x v="3"/>
    <s v="Client Items"/>
    <n v="1"/>
    <m/>
  </r>
  <r>
    <x v="1"/>
    <x v="3"/>
    <x v="10"/>
    <x v="9"/>
    <x v="2"/>
    <s v="Client Items"/>
    <n v="28.5"/>
    <m/>
  </r>
  <r>
    <x v="1"/>
    <x v="3"/>
    <x v="10"/>
    <x v="9"/>
    <x v="2"/>
    <s v="Client Items"/>
    <n v="1.5"/>
    <m/>
  </r>
  <r>
    <x v="1"/>
    <x v="3"/>
    <x v="10"/>
    <x v="9"/>
    <x v="3"/>
    <s v="Client Items"/>
    <n v="6"/>
    <m/>
  </r>
  <r>
    <x v="1"/>
    <x v="0"/>
    <x v="11"/>
    <x v="10"/>
    <x v="5"/>
    <s v="Analysis"/>
    <n v="0.5"/>
    <m/>
  </r>
  <r>
    <x v="1"/>
    <x v="0"/>
    <x v="11"/>
    <x v="10"/>
    <x v="4"/>
    <s v="Analysis"/>
    <n v="1"/>
    <m/>
  </r>
  <r>
    <x v="1"/>
    <x v="0"/>
    <x v="12"/>
    <x v="10"/>
    <x v="5"/>
    <s v="Analysis"/>
    <n v="2"/>
    <m/>
  </r>
  <r>
    <x v="1"/>
    <x v="0"/>
    <x v="13"/>
    <x v="10"/>
    <x v="5"/>
    <s v="Analysis"/>
    <n v="3"/>
    <n v="10.5"/>
  </r>
  <r>
    <x v="1"/>
    <x v="0"/>
    <x v="13"/>
    <x v="11"/>
    <x v="4"/>
    <s v="Task/Code Review"/>
    <n v="3"/>
    <m/>
  </r>
  <r>
    <x v="1"/>
    <x v="0"/>
    <x v="14"/>
    <x v="4"/>
    <x v="4"/>
    <s v="Bug Fixing"/>
    <n v="9"/>
    <m/>
  </r>
  <r>
    <x v="1"/>
    <x v="0"/>
    <x v="14"/>
    <x v="11"/>
    <x v="4"/>
    <s v="Task/Code Review"/>
    <n v="4"/>
    <n v="0"/>
  </r>
  <r>
    <x v="1"/>
    <x v="0"/>
    <x v="15"/>
    <x v="10"/>
    <x v="4"/>
    <s v="Analysis"/>
    <n v="4.5"/>
    <m/>
  </r>
  <r>
    <x v="1"/>
    <x v="0"/>
    <x v="15"/>
    <x v="5"/>
    <x v="5"/>
    <s v="Deployment"/>
    <n v="2.5"/>
    <n v="0"/>
  </r>
  <r>
    <x v="1"/>
    <x v="0"/>
    <x v="15"/>
    <x v="5"/>
    <x v="4"/>
    <s v="Deployment"/>
    <n v="24.5"/>
    <m/>
  </r>
  <r>
    <x v="1"/>
    <x v="0"/>
    <x v="15"/>
    <x v="5"/>
    <x v="1"/>
    <s v="Deployment"/>
    <n v="5.5"/>
    <m/>
  </r>
  <r>
    <x v="1"/>
    <x v="0"/>
    <x v="15"/>
    <x v="1"/>
    <x v="0"/>
    <s v="Meetings"/>
    <n v="9.5"/>
    <m/>
  </r>
  <r>
    <x v="1"/>
    <x v="0"/>
    <x v="15"/>
    <x v="1"/>
    <x v="5"/>
    <s v="Meetings"/>
    <n v="13.5"/>
    <m/>
  </r>
  <r>
    <x v="1"/>
    <x v="0"/>
    <x v="15"/>
    <x v="1"/>
    <x v="4"/>
    <s v="Meetings"/>
    <n v="13.5"/>
    <m/>
  </r>
  <r>
    <x v="1"/>
    <x v="0"/>
    <x v="15"/>
    <x v="3"/>
    <x v="0"/>
    <s v="Project Mgmt"/>
    <n v="3"/>
    <m/>
  </r>
  <r>
    <x v="1"/>
    <x v="0"/>
    <x v="15"/>
    <x v="3"/>
    <x v="5"/>
    <s v="Project Mgmt"/>
    <n v="1"/>
    <n v="0"/>
  </r>
  <r>
    <x v="1"/>
    <x v="0"/>
    <x v="15"/>
    <x v="3"/>
    <x v="4"/>
    <s v="Project Mgmt"/>
    <n v="8"/>
    <m/>
  </r>
  <r>
    <x v="1"/>
    <x v="0"/>
    <x v="15"/>
    <x v="3"/>
    <x v="1"/>
    <s v="Project Mgmt"/>
    <n v="17"/>
    <m/>
  </r>
  <r>
    <x v="1"/>
    <x v="0"/>
    <x v="16"/>
    <x v="10"/>
    <x v="5"/>
    <s v="Analysis"/>
    <n v="1"/>
    <m/>
  </r>
  <r>
    <x v="1"/>
    <x v="0"/>
    <x v="16"/>
    <x v="11"/>
    <x v="4"/>
    <s v="Task/Code Review"/>
    <n v="1"/>
    <m/>
  </r>
  <r>
    <x v="1"/>
    <x v="0"/>
    <x v="0"/>
    <x v="10"/>
    <x v="4"/>
    <s v="Analysis"/>
    <n v="2"/>
    <n v="0"/>
  </r>
  <r>
    <x v="1"/>
    <x v="0"/>
    <x v="0"/>
    <x v="6"/>
    <x v="4"/>
    <s v="Development"/>
    <n v="7"/>
    <n v="0"/>
  </r>
  <r>
    <x v="1"/>
    <x v="0"/>
    <x v="0"/>
    <x v="11"/>
    <x v="4"/>
    <s v="Task/Code Review"/>
    <n v="13"/>
    <m/>
  </r>
  <r>
    <x v="1"/>
    <x v="0"/>
    <x v="17"/>
    <x v="10"/>
    <x v="5"/>
    <s v="Analysis"/>
    <n v="2"/>
    <m/>
  </r>
  <r>
    <x v="1"/>
    <x v="0"/>
    <x v="18"/>
    <x v="11"/>
    <x v="5"/>
    <s v="Task/Code Review"/>
    <n v="2"/>
    <n v="0"/>
  </r>
  <r>
    <x v="1"/>
    <x v="0"/>
    <x v="19"/>
    <x v="10"/>
    <x v="5"/>
    <s v="Analysis"/>
    <n v="5"/>
    <m/>
  </r>
  <r>
    <x v="1"/>
    <x v="0"/>
    <x v="19"/>
    <x v="6"/>
    <x v="5"/>
    <s v="Development"/>
    <n v="5"/>
    <m/>
  </r>
  <r>
    <x v="1"/>
    <x v="0"/>
    <x v="19"/>
    <x v="6"/>
    <x v="4"/>
    <s v="Development"/>
    <n v="23"/>
    <m/>
  </r>
  <r>
    <x v="1"/>
    <x v="0"/>
    <x v="19"/>
    <x v="12"/>
    <x v="4"/>
    <s v="Testing"/>
    <n v="10.5"/>
    <m/>
  </r>
  <r>
    <x v="1"/>
    <x v="0"/>
    <x v="20"/>
    <x v="10"/>
    <x v="4"/>
    <s v="Analysis"/>
    <n v="1"/>
    <m/>
  </r>
  <r>
    <x v="1"/>
    <x v="0"/>
    <x v="20"/>
    <x v="6"/>
    <x v="4"/>
    <s v="Development"/>
    <n v="2"/>
    <m/>
  </r>
  <r>
    <x v="1"/>
    <x v="0"/>
    <x v="21"/>
    <x v="10"/>
    <x v="5"/>
    <s v="Analysis"/>
    <n v="0.5"/>
    <m/>
  </r>
  <r>
    <x v="1"/>
    <x v="0"/>
    <x v="21"/>
    <x v="10"/>
    <x v="4"/>
    <s v="Analysis"/>
    <n v="2"/>
    <n v="4"/>
  </r>
  <r>
    <x v="1"/>
    <x v="0"/>
    <x v="22"/>
    <x v="10"/>
    <x v="5"/>
    <s v="Analysis"/>
    <n v="1"/>
    <m/>
  </r>
  <r>
    <x v="1"/>
    <x v="4"/>
    <x v="15"/>
    <x v="10"/>
    <x v="1"/>
    <s v="Analysis"/>
    <n v="1"/>
    <n v="0"/>
  </r>
  <r>
    <x v="1"/>
    <x v="4"/>
    <x v="15"/>
    <x v="5"/>
    <x v="1"/>
    <s v="Deployment"/>
    <n v="6"/>
    <n v="0"/>
  </r>
  <r>
    <x v="1"/>
    <x v="4"/>
    <x v="15"/>
    <x v="5"/>
    <x v="2"/>
    <s v="Deployment"/>
    <n v="8"/>
    <m/>
  </r>
  <r>
    <x v="1"/>
    <x v="4"/>
    <x v="15"/>
    <x v="5"/>
    <x v="3"/>
    <s v="Deployment"/>
    <n v="9"/>
    <n v="0"/>
  </r>
  <r>
    <x v="1"/>
    <x v="4"/>
    <x v="15"/>
    <x v="1"/>
    <x v="2"/>
    <s v="Meetings"/>
    <n v="1"/>
    <m/>
  </r>
  <r>
    <x v="1"/>
    <x v="4"/>
    <x v="15"/>
    <x v="13"/>
    <x v="3"/>
    <s v="Post_dep_fixes"/>
    <n v="2"/>
    <n v="0"/>
  </r>
  <r>
    <x v="1"/>
    <x v="4"/>
    <x v="15"/>
    <x v="3"/>
    <x v="1"/>
    <s v="Project Mgmt"/>
    <n v="7"/>
    <m/>
  </r>
  <r>
    <x v="1"/>
    <x v="4"/>
    <x v="15"/>
    <x v="3"/>
    <x v="2"/>
    <s v="Project Mgmt"/>
    <n v="16.5"/>
    <n v="0"/>
  </r>
  <r>
    <x v="1"/>
    <x v="4"/>
    <x v="15"/>
    <x v="3"/>
    <x v="3"/>
    <s v="Project Mgmt"/>
    <n v="7"/>
    <n v="0"/>
  </r>
  <r>
    <x v="1"/>
    <x v="4"/>
    <x v="23"/>
    <x v="6"/>
    <x v="1"/>
    <s v="Development"/>
    <n v="3"/>
    <n v="0"/>
  </r>
  <r>
    <x v="1"/>
    <x v="4"/>
    <x v="24"/>
    <x v="6"/>
    <x v="1"/>
    <s v="Development"/>
    <n v="11.5"/>
    <m/>
  </r>
  <r>
    <x v="1"/>
    <x v="4"/>
    <x v="25"/>
    <x v="11"/>
    <x v="2"/>
    <s v="Task/Code Review"/>
    <n v="1"/>
    <m/>
  </r>
  <r>
    <x v="1"/>
    <x v="5"/>
    <x v="3"/>
    <x v="4"/>
    <x v="5"/>
    <s v="Bug Fixing"/>
    <n v="16"/>
    <m/>
  </r>
  <r>
    <x v="1"/>
    <x v="5"/>
    <x v="3"/>
    <x v="4"/>
    <x v="4"/>
    <s v="Bug Fixing"/>
    <n v="3"/>
    <m/>
  </r>
  <r>
    <x v="1"/>
    <x v="5"/>
    <x v="4"/>
    <x v="5"/>
    <x v="4"/>
    <s v="Deployment"/>
    <n v="10.5"/>
    <m/>
  </r>
  <r>
    <x v="1"/>
    <x v="5"/>
    <x v="26"/>
    <x v="1"/>
    <x v="5"/>
    <s v="Meetings"/>
    <n v="1"/>
    <m/>
  </r>
  <r>
    <x v="1"/>
    <x v="5"/>
    <x v="27"/>
    <x v="12"/>
    <x v="5"/>
    <s v="Testing"/>
    <n v="11"/>
    <m/>
  </r>
  <r>
    <x v="1"/>
    <x v="6"/>
    <x v="15"/>
    <x v="10"/>
    <x v="4"/>
    <s v="Analysis"/>
    <n v="4"/>
    <m/>
  </r>
  <r>
    <x v="1"/>
    <x v="6"/>
    <x v="15"/>
    <x v="10"/>
    <x v="1"/>
    <s v="Analysis"/>
    <n v="1"/>
    <m/>
  </r>
  <r>
    <x v="1"/>
    <x v="6"/>
    <x v="15"/>
    <x v="10"/>
    <x v="2"/>
    <s v="Analysis"/>
    <n v="2"/>
    <m/>
  </r>
  <r>
    <x v="1"/>
    <x v="6"/>
    <x v="15"/>
    <x v="4"/>
    <x v="1"/>
    <s v="Bug Fixing"/>
    <n v="10"/>
    <m/>
  </r>
  <r>
    <x v="1"/>
    <x v="6"/>
    <x v="15"/>
    <x v="5"/>
    <x v="1"/>
    <s v="Deployment"/>
    <n v="5"/>
    <m/>
  </r>
  <r>
    <x v="1"/>
    <x v="6"/>
    <x v="15"/>
    <x v="1"/>
    <x v="4"/>
    <s v="Meetings"/>
    <n v="12"/>
    <m/>
  </r>
  <r>
    <x v="1"/>
    <x v="6"/>
    <x v="15"/>
    <x v="1"/>
    <x v="1"/>
    <s v="Meetings"/>
    <n v="10.5"/>
    <m/>
  </r>
  <r>
    <x v="1"/>
    <x v="6"/>
    <x v="15"/>
    <x v="1"/>
    <x v="3"/>
    <s v="Meetings"/>
    <n v="1"/>
    <m/>
  </r>
  <r>
    <x v="1"/>
    <x v="6"/>
    <x v="15"/>
    <x v="13"/>
    <x v="1"/>
    <s v="Post_dep_fixes"/>
    <n v="9"/>
    <m/>
  </r>
  <r>
    <x v="1"/>
    <x v="6"/>
    <x v="15"/>
    <x v="3"/>
    <x v="1"/>
    <s v="Project Mgmt"/>
    <n v="2"/>
    <m/>
  </r>
  <r>
    <x v="1"/>
    <x v="6"/>
    <x v="15"/>
    <x v="3"/>
    <x v="2"/>
    <s v="Project Mgmt"/>
    <n v="2"/>
    <m/>
  </r>
  <r>
    <x v="1"/>
    <x v="6"/>
    <x v="28"/>
    <x v="4"/>
    <x v="2"/>
    <s v="Bug Fixing"/>
    <n v="10.5"/>
    <n v="0"/>
  </r>
  <r>
    <x v="1"/>
    <x v="6"/>
    <x v="28"/>
    <x v="4"/>
    <x v="3"/>
    <s v="Bug Fixing"/>
    <n v="1"/>
    <n v="0"/>
  </r>
  <r>
    <x v="1"/>
    <x v="6"/>
    <x v="28"/>
    <x v="1"/>
    <x v="4"/>
    <s v="Meetings"/>
    <n v="2.5"/>
    <n v="0"/>
  </r>
  <r>
    <x v="1"/>
    <x v="6"/>
    <x v="28"/>
    <x v="11"/>
    <x v="2"/>
    <s v="Task/Code Review"/>
    <n v="3"/>
    <n v="0"/>
  </r>
  <r>
    <x v="1"/>
    <x v="6"/>
    <x v="29"/>
    <x v="12"/>
    <x v="1"/>
    <s v="Testing"/>
    <n v="2"/>
    <n v="0"/>
  </r>
  <r>
    <x v="1"/>
    <x v="6"/>
    <x v="29"/>
    <x v="12"/>
    <x v="2"/>
    <s v="Testing"/>
    <n v="1"/>
    <n v="0"/>
  </r>
  <r>
    <x v="1"/>
    <x v="6"/>
    <x v="30"/>
    <x v="11"/>
    <x v="2"/>
    <s v="Task/Code Review"/>
    <n v="2.5"/>
    <n v="0"/>
  </r>
  <r>
    <x v="1"/>
    <x v="6"/>
    <x v="31"/>
    <x v="10"/>
    <x v="2"/>
    <s v="Analysis"/>
    <n v="0.5"/>
    <n v="0"/>
  </r>
  <r>
    <x v="1"/>
    <x v="6"/>
    <x v="31"/>
    <x v="11"/>
    <x v="2"/>
    <s v="Task/Code Review"/>
    <n v="1.5"/>
    <n v="0"/>
  </r>
  <r>
    <x v="1"/>
    <x v="6"/>
    <x v="32"/>
    <x v="10"/>
    <x v="2"/>
    <s v="Analysis"/>
    <n v="1"/>
    <m/>
  </r>
  <r>
    <x v="1"/>
    <x v="6"/>
    <x v="33"/>
    <x v="10"/>
    <x v="2"/>
    <s v="Analysis"/>
    <n v="1"/>
    <m/>
  </r>
  <r>
    <x v="1"/>
    <x v="7"/>
    <x v="2"/>
    <x v="2"/>
    <x v="0"/>
    <s v="Other"/>
    <n v="18.5"/>
    <m/>
  </r>
  <r>
    <x v="1"/>
    <x v="7"/>
    <x v="2"/>
    <x v="6"/>
    <x v="0"/>
    <s v="Development"/>
    <n v="3"/>
    <m/>
  </r>
  <r>
    <x v="1"/>
    <x v="7"/>
    <x v="4"/>
    <x v="2"/>
    <x v="0"/>
    <s v="Other"/>
    <n v="3.5"/>
    <m/>
  </r>
  <r>
    <x v="1"/>
    <x v="7"/>
    <x v="34"/>
    <x v="2"/>
    <x v="0"/>
    <s v="Other"/>
    <n v="5"/>
    <m/>
  </r>
  <r>
    <x v="1"/>
    <x v="7"/>
    <x v="26"/>
    <x v="2"/>
    <x v="0"/>
    <s v="Other"/>
    <n v="2"/>
    <m/>
  </r>
  <r>
    <x v="1"/>
    <x v="7"/>
    <x v="35"/>
    <x v="2"/>
    <x v="0"/>
    <s v="Other"/>
    <n v="17"/>
    <m/>
  </r>
  <r>
    <x v="1"/>
    <x v="7"/>
    <x v="6"/>
    <x v="7"/>
    <x v="5"/>
    <s v="Leave"/>
    <n v="8"/>
    <m/>
  </r>
  <r>
    <x v="1"/>
    <x v="7"/>
    <x v="8"/>
    <x v="2"/>
    <x v="0"/>
    <s v="Other"/>
    <n v="9"/>
    <m/>
  </r>
  <r>
    <x v="1"/>
    <x v="7"/>
    <x v="8"/>
    <x v="9"/>
    <x v="5"/>
    <s v="Client Items"/>
    <n v="9"/>
    <m/>
  </r>
  <r>
    <x v="1"/>
    <x v="7"/>
    <x v="8"/>
    <x v="6"/>
    <x v="0"/>
    <s v="Development"/>
    <n v="8"/>
    <m/>
  </r>
  <r>
    <x v="1"/>
    <x v="7"/>
    <x v="36"/>
    <x v="2"/>
    <x v="0"/>
    <s v="Other"/>
    <n v="33.5"/>
    <m/>
  </r>
  <r>
    <x v="1"/>
    <x v="3"/>
    <x v="10"/>
    <x v="8"/>
    <x v="1"/>
    <s v="Support Tickets"/>
    <n v="1"/>
    <m/>
  </r>
  <r>
    <x v="1"/>
    <x v="3"/>
    <x v="10"/>
    <x v="8"/>
    <x v="2"/>
    <s v="Support Tickets"/>
    <n v="5"/>
    <n v="0"/>
  </r>
  <r>
    <x v="1"/>
    <x v="3"/>
    <x v="10"/>
    <x v="9"/>
    <x v="2"/>
    <s v="Client Items"/>
    <n v="5"/>
    <n v="0"/>
  </r>
  <r>
    <x v="1"/>
    <x v="3"/>
    <x v="10"/>
    <x v="9"/>
    <x v="3"/>
    <s v="Client Items"/>
    <n v="14"/>
    <n v="0"/>
  </r>
  <r>
    <x v="1"/>
    <x v="8"/>
    <x v="2"/>
    <x v="1"/>
    <x v="5"/>
    <s v="Meetings"/>
    <n v="17.5"/>
    <n v="0"/>
  </r>
  <r>
    <x v="1"/>
    <x v="8"/>
    <x v="2"/>
    <x v="1"/>
    <x v="4"/>
    <s v="Meetings"/>
    <n v="13.5"/>
    <n v="0"/>
  </r>
  <r>
    <x v="1"/>
    <x v="8"/>
    <x v="2"/>
    <x v="1"/>
    <x v="5"/>
    <s v="Meetings"/>
    <n v="4"/>
    <n v="0"/>
  </r>
  <r>
    <x v="1"/>
    <x v="8"/>
    <x v="2"/>
    <x v="3"/>
    <x v="4"/>
    <s v="Project Mgmt"/>
    <n v="5"/>
    <n v="0"/>
  </r>
  <r>
    <x v="1"/>
    <x v="8"/>
    <x v="2"/>
    <x v="3"/>
    <x v="1"/>
    <s v="Project Mgmt"/>
    <n v="7.5"/>
    <n v="0"/>
  </r>
  <r>
    <x v="1"/>
    <x v="8"/>
    <x v="2"/>
    <x v="8"/>
    <x v="1"/>
    <s v="Support Tickets"/>
    <n v="7.5"/>
    <n v="0"/>
  </r>
  <r>
    <x v="1"/>
    <x v="8"/>
    <x v="2"/>
    <x v="8"/>
    <x v="2"/>
    <s v="Support Tickets"/>
    <n v="17"/>
    <m/>
  </r>
  <r>
    <x v="1"/>
    <x v="8"/>
    <x v="2"/>
    <x v="8"/>
    <x v="3"/>
    <s v="Support Tickets"/>
    <n v="9"/>
    <m/>
  </r>
  <r>
    <x v="1"/>
    <x v="8"/>
    <x v="4"/>
    <x v="9"/>
    <x v="5"/>
    <s v="Client Items"/>
    <n v="3.5"/>
    <m/>
  </r>
  <r>
    <x v="1"/>
    <x v="8"/>
    <x v="4"/>
    <x v="5"/>
    <x v="3"/>
    <s v="Deployment"/>
    <n v="3"/>
    <m/>
  </r>
  <r>
    <x v="1"/>
    <x v="8"/>
    <x v="8"/>
    <x v="10"/>
    <x v="5"/>
    <s v="Analysis"/>
    <n v="10"/>
    <m/>
  </r>
  <r>
    <x v="1"/>
    <x v="8"/>
    <x v="8"/>
    <x v="10"/>
    <x v="4"/>
    <s v="Analysis"/>
    <n v="1"/>
    <m/>
  </r>
  <r>
    <x v="1"/>
    <x v="8"/>
    <x v="8"/>
    <x v="10"/>
    <x v="1"/>
    <s v="Analysis"/>
    <n v="2"/>
    <m/>
  </r>
  <r>
    <x v="1"/>
    <x v="8"/>
    <x v="8"/>
    <x v="4"/>
    <x v="5"/>
    <s v="Bug Fixing"/>
    <n v="12"/>
    <m/>
  </r>
  <r>
    <x v="1"/>
    <x v="8"/>
    <x v="37"/>
    <x v="5"/>
    <x v="5"/>
    <s v="Deployment"/>
    <n v="3"/>
    <m/>
  </r>
  <r>
    <x v="1"/>
    <x v="8"/>
    <x v="36"/>
    <x v="1"/>
    <x v="5"/>
    <s v="Meetings"/>
    <n v="8.5"/>
    <m/>
  </r>
  <r>
    <x v="1"/>
    <x v="8"/>
    <x v="36"/>
    <x v="1"/>
    <x v="4"/>
    <s v="Meetings"/>
    <n v="10"/>
    <m/>
  </r>
  <r>
    <x v="1"/>
    <x v="8"/>
    <x v="36"/>
    <x v="1"/>
    <x v="1"/>
    <s v="Meetings"/>
    <n v="11.5"/>
    <m/>
  </r>
  <r>
    <x v="1"/>
    <x v="8"/>
    <x v="36"/>
    <x v="3"/>
    <x v="4"/>
    <s v="Project Mgmt"/>
    <n v="2.7"/>
    <m/>
  </r>
  <r>
    <x v="1"/>
    <x v="8"/>
    <x v="36"/>
    <x v="1"/>
    <x v="0"/>
    <s v="Meetings"/>
    <n v="2"/>
    <n v="0"/>
  </r>
  <r>
    <x v="1"/>
    <x v="8"/>
    <x v="36"/>
    <x v="1"/>
    <x v="5"/>
    <s v="Meetings"/>
    <n v="2.7"/>
    <m/>
  </r>
  <r>
    <x v="1"/>
    <x v="8"/>
    <x v="38"/>
    <x v="7"/>
    <x v="5"/>
    <s v="Leave"/>
    <n v="16"/>
    <m/>
  </r>
  <r>
    <x v="1"/>
    <x v="8"/>
    <x v="38"/>
    <x v="7"/>
    <x v="2"/>
    <s v="Leave"/>
    <n v="16"/>
    <n v="0"/>
  </r>
  <r>
    <x v="1"/>
    <x v="8"/>
    <x v="39"/>
    <x v="7"/>
    <x v="4"/>
    <s v="Leave"/>
    <n v="1.5"/>
    <m/>
  </r>
  <r>
    <x v="1"/>
    <x v="8"/>
    <x v="39"/>
    <x v="7"/>
    <x v="2"/>
    <s v="Leave"/>
    <n v="14"/>
    <m/>
  </r>
  <r>
    <x v="1"/>
    <x v="3"/>
    <x v="10"/>
    <x v="9"/>
    <x v="4"/>
    <s v="Client Items"/>
    <n v="2"/>
    <m/>
  </r>
  <r>
    <x v="1"/>
    <x v="3"/>
    <x v="10"/>
    <x v="9"/>
    <x v="1"/>
    <s v="Client Items"/>
    <n v="7"/>
    <m/>
  </r>
  <r>
    <x v="2"/>
    <x v="0"/>
    <x v="13"/>
    <x v="6"/>
    <x v="5"/>
    <s v="Development"/>
    <n v="6"/>
    <m/>
  </r>
  <r>
    <x v="2"/>
    <x v="0"/>
    <x v="14"/>
    <x v="6"/>
    <x v="5"/>
    <s v="Development"/>
    <n v="2"/>
    <m/>
  </r>
  <r>
    <x v="2"/>
    <x v="0"/>
    <x v="15"/>
    <x v="10"/>
    <x v="5"/>
    <s v="Analysis"/>
    <n v="4"/>
    <m/>
  </r>
  <r>
    <x v="2"/>
    <x v="0"/>
    <x v="15"/>
    <x v="5"/>
    <x v="4"/>
    <s v="Deployment"/>
    <n v="15"/>
    <n v="0"/>
  </r>
  <r>
    <x v="2"/>
    <x v="0"/>
    <x v="16"/>
    <x v="6"/>
    <x v="5"/>
    <s v="Development"/>
    <n v="2"/>
    <n v="0"/>
  </r>
  <r>
    <x v="2"/>
    <x v="0"/>
    <x v="16"/>
    <x v="6"/>
    <x v="1"/>
    <s v="Development"/>
    <n v="4.5"/>
    <m/>
  </r>
  <r>
    <x v="2"/>
    <x v="0"/>
    <x v="0"/>
    <x v="4"/>
    <x v="1"/>
    <s v="Bug Fixing"/>
    <n v="5.5"/>
    <n v="0"/>
  </r>
  <r>
    <x v="2"/>
    <x v="0"/>
    <x v="0"/>
    <x v="6"/>
    <x v="5"/>
    <s v="Development"/>
    <n v="10.5"/>
    <n v="0"/>
  </r>
  <r>
    <x v="2"/>
    <x v="0"/>
    <x v="0"/>
    <x v="6"/>
    <x v="4"/>
    <s v="Development"/>
    <n v="13"/>
    <m/>
  </r>
  <r>
    <x v="2"/>
    <x v="0"/>
    <x v="40"/>
    <x v="4"/>
    <x v="4"/>
    <s v="Bug Fixing"/>
    <n v="4"/>
    <n v="0"/>
  </r>
  <r>
    <x v="2"/>
    <x v="0"/>
    <x v="40"/>
    <x v="4"/>
    <x v="2"/>
    <s v="Bug Fixing"/>
    <n v="12"/>
    <m/>
  </r>
  <r>
    <x v="2"/>
    <x v="0"/>
    <x v="40"/>
    <x v="6"/>
    <x v="1"/>
    <s v="Development"/>
    <n v="19"/>
    <m/>
  </r>
  <r>
    <x v="2"/>
    <x v="0"/>
    <x v="40"/>
    <x v="6"/>
    <x v="2"/>
    <s v="Development"/>
    <n v="13.5"/>
    <m/>
  </r>
  <r>
    <x v="2"/>
    <x v="0"/>
    <x v="21"/>
    <x v="6"/>
    <x v="4"/>
    <s v="Development"/>
    <n v="4"/>
    <m/>
  </r>
  <r>
    <x v="2"/>
    <x v="0"/>
    <x v="41"/>
    <x v="4"/>
    <x v="1"/>
    <s v="Bug Fixing"/>
    <n v="3"/>
    <m/>
  </r>
  <r>
    <x v="2"/>
    <x v="0"/>
    <x v="41"/>
    <x v="6"/>
    <x v="4"/>
    <s v="Development"/>
    <n v="8"/>
    <n v="0"/>
  </r>
  <r>
    <x v="2"/>
    <x v="4"/>
    <x v="42"/>
    <x v="4"/>
    <x v="2"/>
    <s v="Bug Fixing"/>
    <n v="7"/>
    <n v="0"/>
  </r>
  <r>
    <x v="2"/>
    <x v="4"/>
    <x v="43"/>
    <x v="6"/>
    <x v="1"/>
    <s v="Development"/>
    <n v="3.5"/>
    <n v="0"/>
  </r>
  <r>
    <x v="2"/>
    <x v="4"/>
    <x v="44"/>
    <x v="6"/>
    <x v="2"/>
    <s v="Development"/>
    <n v="5"/>
    <m/>
  </r>
  <r>
    <x v="2"/>
    <x v="5"/>
    <x v="2"/>
    <x v="14"/>
    <x v="5"/>
    <s v="No Workbench"/>
    <n v="4"/>
    <m/>
  </r>
  <r>
    <x v="2"/>
    <x v="5"/>
    <x v="3"/>
    <x v="4"/>
    <x v="5"/>
    <s v="Bug Fixing"/>
    <n v="22"/>
    <m/>
  </r>
  <r>
    <x v="2"/>
    <x v="5"/>
    <x v="3"/>
    <x v="4"/>
    <x v="1"/>
    <s v="Bug Fixing"/>
    <n v="4.5"/>
    <n v="0"/>
  </r>
  <r>
    <x v="2"/>
    <x v="5"/>
    <x v="35"/>
    <x v="1"/>
    <x v="5"/>
    <s v="Meetings"/>
    <n v="4"/>
    <n v="0"/>
  </r>
  <r>
    <x v="2"/>
    <x v="5"/>
    <x v="38"/>
    <x v="7"/>
    <x v="5"/>
    <s v="Leave"/>
    <n v="8"/>
    <n v="0"/>
  </r>
  <r>
    <x v="2"/>
    <x v="6"/>
    <x v="45"/>
    <x v="6"/>
    <x v="1"/>
    <s v="Development"/>
    <n v="4.5"/>
    <n v="0"/>
  </r>
  <r>
    <x v="2"/>
    <x v="6"/>
    <x v="28"/>
    <x v="6"/>
    <x v="1"/>
    <s v="Development"/>
    <n v="3.5"/>
    <n v="0"/>
  </r>
  <r>
    <x v="2"/>
    <x v="6"/>
    <x v="28"/>
    <x v="6"/>
    <x v="2"/>
    <s v="Development"/>
    <n v="7"/>
    <m/>
  </r>
  <r>
    <x v="2"/>
    <x v="6"/>
    <x v="46"/>
    <x v="6"/>
    <x v="4"/>
    <s v="Development"/>
    <n v="3"/>
    <m/>
  </r>
  <r>
    <x v="2"/>
    <x v="6"/>
    <x v="47"/>
    <x v="4"/>
    <x v="1"/>
    <s v="Bug Fixing"/>
    <n v="7.5"/>
    <m/>
  </r>
  <r>
    <x v="2"/>
    <x v="6"/>
    <x v="47"/>
    <x v="4"/>
    <x v="2"/>
    <s v="Bug Fixing"/>
    <n v="3.5"/>
    <n v="0"/>
  </r>
  <r>
    <x v="2"/>
    <x v="6"/>
    <x v="47"/>
    <x v="6"/>
    <x v="2"/>
    <s v="Development"/>
    <n v="9"/>
    <m/>
  </r>
  <r>
    <x v="2"/>
    <x v="6"/>
    <x v="31"/>
    <x v="6"/>
    <x v="2"/>
    <s v="Development"/>
    <n v="20"/>
    <n v="0"/>
  </r>
  <r>
    <x v="2"/>
    <x v="6"/>
    <x v="32"/>
    <x v="6"/>
    <x v="2"/>
    <s v="Development"/>
    <n v="2"/>
    <m/>
  </r>
  <r>
    <x v="2"/>
    <x v="7"/>
    <x v="2"/>
    <x v="2"/>
    <x v="0"/>
    <s v="Other"/>
    <n v="14.5"/>
    <m/>
  </r>
  <r>
    <x v="2"/>
    <x v="7"/>
    <x v="2"/>
    <x v="12"/>
    <x v="0"/>
    <s v="Testing"/>
    <n v="1"/>
    <n v="0"/>
  </r>
  <r>
    <x v="2"/>
    <x v="7"/>
    <x v="34"/>
    <x v="2"/>
    <x v="0"/>
    <s v="Other"/>
    <n v="8"/>
    <n v="0"/>
  </r>
  <r>
    <x v="2"/>
    <x v="7"/>
    <x v="5"/>
    <x v="2"/>
    <x v="0"/>
    <s v="Other"/>
    <n v="32.5"/>
    <n v="0"/>
  </r>
  <r>
    <x v="2"/>
    <x v="7"/>
    <x v="5"/>
    <x v="4"/>
    <x v="0"/>
    <s v="Bug Fixing"/>
    <n v="4.5"/>
    <n v="0"/>
  </r>
  <r>
    <x v="2"/>
    <x v="7"/>
    <x v="35"/>
    <x v="2"/>
    <x v="0"/>
    <s v="Other"/>
    <n v="12"/>
    <n v="0"/>
  </r>
  <r>
    <x v="2"/>
    <x v="7"/>
    <x v="35"/>
    <x v="7"/>
    <x v="0"/>
    <s v="Leave"/>
    <n v="1"/>
    <n v="0"/>
  </r>
  <r>
    <x v="2"/>
    <x v="7"/>
    <x v="6"/>
    <x v="2"/>
    <x v="0"/>
    <s v="Other"/>
    <n v="8"/>
    <n v="0"/>
  </r>
  <r>
    <x v="2"/>
    <x v="7"/>
    <x v="8"/>
    <x v="2"/>
    <x v="0"/>
    <s v="Other"/>
    <n v="12"/>
    <n v="0"/>
  </r>
  <r>
    <x v="2"/>
    <x v="7"/>
    <x v="8"/>
    <x v="10"/>
    <x v="5"/>
    <s v="Analysis"/>
    <n v="2"/>
    <n v="0"/>
  </r>
  <r>
    <x v="2"/>
    <x v="7"/>
    <x v="36"/>
    <x v="2"/>
    <x v="0"/>
    <s v="Other"/>
    <n v="1"/>
    <m/>
  </r>
  <r>
    <x v="2"/>
    <x v="7"/>
    <x v="48"/>
    <x v="2"/>
    <x v="0"/>
    <s v="Other"/>
    <n v="7.5"/>
    <m/>
  </r>
  <r>
    <x v="2"/>
    <x v="7"/>
    <x v="48"/>
    <x v="15"/>
    <x v="0"/>
    <s v="Documentation"/>
    <n v="2"/>
    <m/>
  </r>
  <r>
    <x v="2"/>
    <x v="3"/>
    <x v="10"/>
    <x v="9"/>
    <x v="1"/>
    <s v="Client Items"/>
    <n v="4.5"/>
    <n v="0"/>
  </r>
  <r>
    <x v="2"/>
    <x v="9"/>
    <x v="49"/>
    <x v="8"/>
    <x v="2"/>
    <s v="Support Tickets"/>
    <n v="1.5"/>
    <m/>
  </r>
  <r>
    <x v="2"/>
    <x v="8"/>
    <x v="2"/>
    <x v="10"/>
    <x v="5"/>
    <s v="Analysis"/>
    <n v="7.5"/>
    <m/>
  </r>
  <r>
    <x v="2"/>
    <x v="8"/>
    <x v="2"/>
    <x v="10"/>
    <x v="4"/>
    <s v="Analysis"/>
    <n v="23"/>
    <n v="0"/>
  </r>
  <r>
    <x v="2"/>
    <x v="8"/>
    <x v="2"/>
    <x v="10"/>
    <x v="1"/>
    <s v="Analysis"/>
    <n v="64"/>
    <n v="0"/>
  </r>
  <r>
    <x v="2"/>
    <x v="8"/>
    <x v="2"/>
    <x v="10"/>
    <x v="2"/>
    <s v="Analysis"/>
    <n v="18.5"/>
    <n v="0"/>
  </r>
  <r>
    <x v="2"/>
    <x v="8"/>
    <x v="2"/>
    <x v="6"/>
    <x v="2"/>
    <s v="Development"/>
    <n v="55"/>
    <n v="0"/>
  </r>
  <r>
    <x v="2"/>
    <x v="8"/>
    <x v="2"/>
    <x v="6"/>
    <x v="3"/>
    <s v="Development"/>
    <n v="3.5"/>
    <m/>
  </r>
  <r>
    <x v="2"/>
    <x v="8"/>
    <x v="2"/>
    <x v="1"/>
    <x v="4"/>
    <s v="Meetings"/>
    <n v="21.5"/>
    <m/>
  </r>
  <r>
    <x v="2"/>
    <x v="8"/>
    <x v="2"/>
    <x v="1"/>
    <x v="1"/>
    <s v="Meetings"/>
    <n v="1.5"/>
    <m/>
  </r>
  <r>
    <x v="2"/>
    <x v="8"/>
    <x v="2"/>
    <x v="1"/>
    <x v="5"/>
    <s v="Meetings"/>
    <n v="5"/>
    <m/>
  </r>
  <r>
    <x v="2"/>
    <x v="8"/>
    <x v="2"/>
    <x v="14"/>
    <x v="4"/>
    <s v="No Workbench"/>
    <n v="7.5"/>
    <m/>
  </r>
  <r>
    <x v="2"/>
    <x v="8"/>
    <x v="2"/>
    <x v="14"/>
    <x v="2"/>
    <s v="No Workbench"/>
    <n v="1.5"/>
    <m/>
  </r>
  <r>
    <x v="2"/>
    <x v="8"/>
    <x v="5"/>
    <x v="4"/>
    <x v="5"/>
    <s v="Bug Fixing"/>
    <n v="35"/>
    <m/>
  </r>
  <r>
    <x v="2"/>
    <x v="8"/>
    <x v="5"/>
    <x v="4"/>
    <x v="4"/>
    <s v="Bug Fixing"/>
    <n v="10"/>
    <m/>
  </r>
  <r>
    <x v="2"/>
    <x v="8"/>
    <x v="5"/>
    <x v="4"/>
    <x v="1"/>
    <s v="Bug Fixing"/>
    <n v="6"/>
    <m/>
  </r>
  <r>
    <x v="2"/>
    <x v="8"/>
    <x v="5"/>
    <x v="9"/>
    <x v="4"/>
    <s v="Client Items"/>
    <n v="63"/>
    <n v="0"/>
  </r>
  <r>
    <x v="2"/>
    <x v="8"/>
    <x v="5"/>
    <x v="9"/>
    <x v="1"/>
    <s v="Client Items"/>
    <n v="5"/>
    <m/>
  </r>
  <r>
    <x v="2"/>
    <x v="8"/>
    <x v="35"/>
    <x v="6"/>
    <x v="5"/>
    <s v="Development"/>
    <n v="11"/>
    <m/>
  </r>
  <r>
    <x v="2"/>
    <x v="8"/>
    <x v="35"/>
    <x v="6"/>
    <x v="4"/>
    <s v="Development"/>
    <n v="3"/>
    <n v="0"/>
  </r>
  <r>
    <x v="2"/>
    <x v="8"/>
    <x v="37"/>
    <x v="6"/>
    <x v="5"/>
    <s v="Development"/>
    <n v="5"/>
    <n v="0"/>
  </r>
  <r>
    <x v="2"/>
    <x v="8"/>
    <x v="36"/>
    <x v="10"/>
    <x v="5"/>
    <s v="Analysis"/>
    <n v="3"/>
    <n v="0"/>
  </r>
  <r>
    <x v="2"/>
    <x v="8"/>
    <x v="38"/>
    <x v="7"/>
    <x v="2"/>
    <s v="Leave"/>
    <n v="8"/>
    <n v="0"/>
  </r>
  <r>
    <x v="2"/>
    <x v="8"/>
    <x v="39"/>
    <x v="10"/>
    <x v="1"/>
    <s v="Analysis"/>
    <n v="20.5"/>
    <n v="0"/>
  </r>
  <r>
    <x v="2"/>
    <x v="8"/>
    <x v="39"/>
    <x v="7"/>
    <x v="2"/>
    <s v="Leave"/>
    <n v="8"/>
    <n v="0"/>
  </r>
  <r>
    <x v="2"/>
    <x v="8"/>
    <x v="39"/>
    <x v="14"/>
    <x v="5"/>
    <s v="No Workbench"/>
    <n v="43"/>
    <n v="0"/>
  </r>
  <r>
    <x v="2"/>
    <x v="8"/>
    <x v="39"/>
    <x v="14"/>
    <x v="4"/>
    <s v="No Workbench"/>
    <n v="8"/>
    <m/>
  </r>
  <r>
    <x v="2"/>
    <x v="3"/>
    <x v="10"/>
    <x v="9"/>
    <x v="4"/>
    <s v="Client Items"/>
    <n v="2"/>
    <n v="0"/>
  </r>
  <r>
    <x v="3"/>
    <x v="7"/>
    <x v="48"/>
    <x v="2"/>
    <x v="0"/>
    <s v="Other"/>
    <n v="36"/>
    <n v="0"/>
  </r>
  <r>
    <x v="3"/>
    <x v="7"/>
    <x v="48"/>
    <x v="9"/>
    <x v="0"/>
    <s v="Client Items"/>
    <n v="81"/>
    <m/>
  </r>
  <r>
    <x v="3"/>
    <x v="7"/>
    <x v="48"/>
    <x v="9"/>
    <x v="5"/>
    <s v="Client Items"/>
    <n v="145"/>
    <m/>
  </r>
  <r>
    <x v="3"/>
    <x v="7"/>
    <x v="48"/>
    <x v="9"/>
    <x v="4"/>
    <s v="Client Items"/>
    <n v="148"/>
    <m/>
  </r>
  <r>
    <x v="3"/>
    <x v="7"/>
    <x v="48"/>
    <x v="9"/>
    <x v="1"/>
    <s v="Client Items"/>
    <n v="61"/>
    <n v="0"/>
  </r>
  <r>
    <x v="3"/>
    <x v="7"/>
    <x v="48"/>
    <x v="5"/>
    <x v="0"/>
    <s v="Deployment"/>
    <n v="6.5"/>
    <n v="0"/>
  </r>
  <r>
    <x v="3"/>
    <x v="3"/>
    <x v="10"/>
    <x v="8"/>
    <x v="1"/>
    <s v="Support Tickets"/>
    <n v="88"/>
    <n v="0"/>
  </r>
  <r>
    <x v="3"/>
    <x v="3"/>
    <x v="10"/>
    <x v="8"/>
    <x v="2"/>
    <s v="Support Tickets"/>
    <n v="184"/>
    <m/>
  </r>
  <r>
    <x v="4"/>
    <x v="2"/>
    <x v="4"/>
    <x v="2"/>
    <x v="0"/>
    <s v="Other"/>
    <n v="1"/>
    <n v="0"/>
  </r>
  <r>
    <x v="4"/>
    <x v="2"/>
    <x v="8"/>
    <x v="2"/>
    <x v="0"/>
    <s v="Other"/>
    <n v="16"/>
    <n v="0"/>
  </r>
  <r>
    <x v="4"/>
    <x v="2"/>
    <x v="8"/>
    <x v="12"/>
    <x v="4"/>
    <s v="Testing"/>
    <n v="10"/>
    <n v="0"/>
  </r>
  <r>
    <x v="4"/>
    <x v="2"/>
    <x v="8"/>
    <x v="12"/>
    <x v="2"/>
    <s v="Testing"/>
    <n v="1"/>
    <n v="0"/>
  </r>
  <r>
    <x v="4"/>
    <x v="2"/>
    <x v="8"/>
    <x v="12"/>
    <x v="1"/>
    <s v="Testing"/>
    <n v="3"/>
    <m/>
  </r>
  <r>
    <x v="4"/>
    <x v="2"/>
    <x v="9"/>
    <x v="2"/>
    <x v="0"/>
    <s v="Other"/>
    <n v="40"/>
    <n v="0"/>
  </r>
  <r>
    <x v="4"/>
    <x v="2"/>
    <x v="50"/>
    <x v="2"/>
    <x v="0"/>
    <s v="Other"/>
    <n v="6"/>
    <m/>
  </r>
  <r>
    <x v="4"/>
    <x v="0"/>
    <x v="11"/>
    <x v="1"/>
    <x v="0"/>
    <s v="Meetings"/>
    <n v="3"/>
    <n v="0"/>
  </r>
  <r>
    <x v="4"/>
    <x v="0"/>
    <x v="11"/>
    <x v="1"/>
    <x v="5"/>
    <s v="Meetings"/>
    <n v="7"/>
    <n v="0"/>
  </r>
  <r>
    <x v="4"/>
    <x v="0"/>
    <x v="11"/>
    <x v="1"/>
    <x v="4"/>
    <s v="Meetings"/>
    <n v="2"/>
    <m/>
  </r>
  <r>
    <x v="4"/>
    <x v="0"/>
    <x v="12"/>
    <x v="12"/>
    <x v="4"/>
    <s v="Testing"/>
    <n v="2"/>
    <n v="0"/>
  </r>
  <r>
    <x v="4"/>
    <x v="0"/>
    <x v="13"/>
    <x v="12"/>
    <x v="4"/>
    <s v="Testing"/>
    <n v="4"/>
    <m/>
  </r>
  <r>
    <x v="4"/>
    <x v="0"/>
    <x v="15"/>
    <x v="10"/>
    <x v="4"/>
    <s v="Analysis"/>
    <n v="5"/>
    <n v="0"/>
  </r>
  <r>
    <x v="4"/>
    <x v="0"/>
    <x v="15"/>
    <x v="1"/>
    <x v="5"/>
    <s v="Meetings"/>
    <n v="7"/>
    <m/>
  </r>
  <r>
    <x v="4"/>
    <x v="0"/>
    <x v="15"/>
    <x v="1"/>
    <x v="4"/>
    <s v="Meetings"/>
    <n v="9"/>
    <n v="0"/>
  </r>
  <r>
    <x v="4"/>
    <x v="0"/>
    <x v="41"/>
    <x v="12"/>
    <x v="4"/>
    <s v="Testing"/>
    <n v="2"/>
    <n v="15.6"/>
  </r>
  <r>
    <x v="4"/>
    <x v="0"/>
    <x v="51"/>
    <x v="15"/>
    <x v="1"/>
    <s v="Documentation"/>
    <n v="1.5"/>
    <n v="0"/>
  </r>
  <r>
    <x v="4"/>
    <x v="5"/>
    <x v="2"/>
    <x v="1"/>
    <x v="0"/>
    <s v="Meetings"/>
    <n v="8"/>
    <n v="0"/>
  </r>
  <r>
    <x v="4"/>
    <x v="5"/>
    <x v="2"/>
    <x v="1"/>
    <x v="5"/>
    <s v="Meetings"/>
    <n v="8"/>
    <n v="0"/>
  </r>
  <r>
    <x v="4"/>
    <x v="5"/>
    <x v="2"/>
    <x v="1"/>
    <x v="4"/>
    <s v="Meetings"/>
    <n v="3"/>
    <n v="0"/>
  </r>
  <r>
    <x v="4"/>
    <x v="5"/>
    <x v="52"/>
    <x v="12"/>
    <x v="0"/>
    <s v="Testing"/>
    <n v="10"/>
    <m/>
  </r>
  <r>
    <x v="4"/>
    <x v="5"/>
    <x v="52"/>
    <x v="12"/>
    <x v="5"/>
    <s v="Testing"/>
    <n v="16"/>
    <m/>
  </r>
  <r>
    <x v="4"/>
    <x v="5"/>
    <x v="52"/>
    <x v="12"/>
    <x v="4"/>
    <s v="Testing"/>
    <n v="15"/>
    <n v="0"/>
  </r>
  <r>
    <x v="4"/>
    <x v="6"/>
    <x v="45"/>
    <x v="4"/>
    <x v="3"/>
    <s v="Bug Fixing"/>
    <n v="2"/>
    <n v="0"/>
  </r>
  <r>
    <x v="4"/>
    <x v="6"/>
    <x v="45"/>
    <x v="12"/>
    <x v="3"/>
    <s v="Testing"/>
    <n v="1"/>
    <n v="0"/>
  </r>
  <r>
    <x v="4"/>
    <x v="6"/>
    <x v="28"/>
    <x v="4"/>
    <x v="2"/>
    <s v="Bug Fixing"/>
    <n v="2.5"/>
    <n v="0"/>
  </r>
  <r>
    <x v="4"/>
    <x v="6"/>
    <x v="28"/>
    <x v="4"/>
    <x v="3"/>
    <s v="Bug Fixing"/>
    <n v="4"/>
    <n v="0"/>
  </r>
  <r>
    <x v="4"/>
    <x v="6"/>
    <x v="28"/>
    <x v="16"/>
    <x v="1"/>
    <s v="Test Case Dev"/>
    <n v="3"/>
    <n v="0"/>
  </r>
  <r>
    <x v="4"/>
    <x v="6"/>
    <x v="28"/>
    <x v="12"/>
    <x v="2"/>
    <s v="Testing"/>
    <n v="32"/>
    <n v="0"/>
  </r>
  <r>
    <x v="4"/>
    <x v="6"/>
    <x v="28"/>
    <x v="12"/>
    <x v="3"/>
    <s v="Testing"/>
    <n v="1"/>
    <n v="0"/>
  </r>
  <r>
    <x v="4"/>
    <x v="6"/>
    <x v="29"/>
    <x v="12"/>
    <x v="1"/>
    <s v="Testing"/>
    <n v="7"/>
    <n v="0"/>
  </r>
  <r>
    <x v="4"/>
    <x v="6"/>
    <x v="46"/>
    <x v="12"/>
    <x v="1"/>
    <s v="Testing"/>
    <n v="20"/>
    <n v="0"/>
  </r>
  <r>
    <x v="4"/>
    <x v="6"/>
    <x v="47"/>
    <x v="4"/>
    <x v="2"/>
    <s v="Bug Fixing"/>
    <n v="4"/>
    <n v="0"/>
  </r>
  <r>
    <x v="4"/>
    <x v="6"/>
    <x v="47"/>
    <x v="4"/>
    <x v="3"/>
    <s v="Bug Fixing"/>
    <n v="8"/>
    <m/>
  </r>
  <r>
    <x v="4"/>
    <x v="6"/>
    <x v="47"/>
    <x v="16"/>
    <x v="1"/>
    <s v="Test Case Dev"/>
    <n v="3"/>
    <n v="0"/>
  </r>
  <r>
    <x v="4"/>
    <x v="6"/>
    <x v="47"/>
    <x v="12"/>
    <x v="2"/>
    <s v="Testing"/>
    <n v="18"/>
    <n v="0"/>
  </r>
  <r>
    <x v="4"/>
    <x v="6"/>
    <x v="47"/>
    <x v="12"/>
    <x v="3"/>
    <s v="Testing"/>
    <n v="2"/>
    <m/>
  </r>
  <r>
    <x v="4"/>
    <x v="6"/>
    <x v="53"/>
    <x v="16"/>
    <x v="1"/>
    <s v="Test Case Dev"/>
    <n v="6"/>
    <m/>
  </r>
  <r>
    <x v="4"/>
    <x v="6"/>
    <x v="51"/>
    <x v="15"/>
    <x v="1"/>
    <s v="Documentation"/>
    <n v="2"/>
    <n v="0"/>
  </r>
  <r>
    <x v="4"/>
    <x v="6"/>
    <x v="45"/>
    <x v="4"/>
    <x v="2"/>
    <s v="Bug Fixing"/>
    <n v="3"/>
    <n v="0"/>
  </r>
  <r>
    <x v="4"/>
    <x v="6"/>
    <x v="45"/>
    <x v="4"/>
    <x v="3"/>
    <s v="Bug Fixing"/>
    <n v="8"/>
    <n v="0"/>
  </r>
  <r>
    <x v="4"/>
    <x v="6"/>
    <x v="45"/>
    <x v="12"/>
    <x v="2"/>
    <s v="Testing"/>
    <n v="2"/>
    <n v="0"/>
  </r>
  <r>
    <x v="4"/>
    <x v="6"/>
    <x v="45"/>
    <x v="12"/>
    <x v="3"/>
    <s v="Testing"/>
    <n v="2"/>
    <n v="0"/>
  </r>
  <r>
    <x v="4"/>
    <x v="6"/>
    <x v="30"/>
    <x v="12"/>
    <x v="2"/>
    <s v="Testing"/>
    <n v="1"/>
    <m/>
  </r>
  <r>
    <x v="4"/>
    <x v="6"/>
    <x v="31"/>
    <x v="4"/>
    <x v="2"/>
    <s v="Bug Fixing"/>
    <n v="7"/>
    <m/>
  </r>
  <r>
    <x v="4"/>
    <x v="6"/>
    <x v="31"/>
    <x v="4"/>
    <x v="3"/>
    <s v="Bug Fixing"/>
    <n v="6"/>
    <m/>
  </r>
  <r>
    <x v="4"/>
    <x v="6"/>
    <x v="31"/>
    <x v="15"/>
    <x v="2"/>
    <s v="Documentation"/>
    <n v="3"/>
    <n v="0"/>
  </r>
  <r>
    <x v="4"/>
    <x v="6"/>
    <x v="31"/>
    <x v="12"/>
    <x v="2"/>
    <s v="Testing"/>
    <n v="15"/>
    <n v="0"/>
  </r>
  <r>
    <x v="4"/>
    <x v="6"/>
    <x v="31"/>
    <x v="12"/>
    <x v="3"/>
    <s v="Testing"/>
    <n v="3"/>
    <n v="0"/>
  </r>
  <r>
    <x v="4"/>
    <x v="6"/>
    <x v="32"/>
    <x v="4"/>
    <x v="3"/>
    <s v="Bug Fixing"/>
    <n v="3"/>
    <n v="0"/>
  </r>
  <r>
    <x v="4"/>
    <x v="6"/>
    <x v="32"/>
    <x v="12"/>
    <x v="2"/>
    <s v="Testing"/>
    <n v="5"/>
    <n v="0"/>
  </r>
  <r>
    <x v="4"/>
    <x v="6"/>
    <x v="32"/>
    <x v="12"/>
    <x v="3"/>
    <s v="Testing"/>
    <n v="1"/>
    <n v="0"/>
  </r>
  <r>
    <x v="4"/>
    <x v="6"/>
    <x v="33"/>
    <x v="12"/>
    <x v="2"/>
    <s v="Testing"/>
    <n v="2"/>
    <n v="0"/>
  </r>
  <r>
    <x v="4"/>
    <x v="7"/>
    <x v="2"/>
    <x v="2"/>
    <x v="0"/>
    <s v="Other"/>
    <n v="26"/>
    <m/>
  </r>
  <r>
    <x v="4"/>
    <x v="7"/>
    <x v="2"/>
    <x v="1"/>
    <x v="5"/>
    <s v="Meetings"/>
    <n v="3"/>
    <n v="0"/>
  </r>
  <r>
    <x v="4"/>
    <x v="7"/>
    <x v="2"/>
    <x v="12"/>
    <x v="5"/>
    <s v="Testing"/>
    <n v="24"/>
    <n v="0"/>
  </r>
  <r>
    <x v="4"/>
    <x v="7"/>
    <x v="54"/>
    <x v="15"/>
    <x v="5"/>
    <s v="Documentation"/>
    <n v="6"/>
    <n v="0"/>
  </r>
  <r>
    <x v="4"/>
    <x v="7"/>
    <x v="54"/>
    <x v="15"/>
    <x v="4"/>
    <s v="Documentation"/>
    <n v="7"/>
    <m/>
  </r>
  <r>
    <x v="4"/>
    <x v="7"/>
    <x v="3"/>
    <x v="12"/>
    <x v="5"/>
    <s v="Testing"/>
    <n v="6"/>
    <m/>
  </r>
  <r>
    <x v="4"/>
    <x v="7"/>
    <x v="4"/>
    <x v="2"/>
    <x v="0"/>
    <s v="Other"/>
    <n v="14.5"/>
    <m/>
  </r>
  <r>
    <x v="4"/>
    <x v="7"/>
    <x v="6"/>
    <x v="2"/>
    <x v="0"/>
    <s v="Other"/>
    <n v="8"/>
    <m/>
  </r>
  <r>
    <x v="4"/>
    <x v="7"/>
    <x v="8"/>
    <x v="2"/>
    <x v="0"/>
    <s v="Other"/>
    <n v="29"/>
    <m/>
  </r>
  <r>
    <x v="4"/>
    <x v="7"/>
    <x v="8"/>
    <x v="10"/>
    <x v="4"/>
    <s v="Analysis"/>
    <n v="14"/>
    <m/>
  </r>
  <r>
    <x v="4"/>
    <x v="7"/>
    <x v="52"/>
    <x v="2"/>
    <x v="0"/>
    <s v="Other"/>
    <n v="3"/>
    <m/>
  </r>
  <r>
    <x v="4"/>
    <x v="7"/>
    <x v="52"/>
    <x v="15"/>
    <x v="4"/>
    <s v="Documentation"/>
    <n v="6"/>
    <m/>
  </r>
  <r>
    <x v="4"/>
    <x v="7"/>
    <x v="27"/>
    <x v="10"/>
    <x v="1"/>
    <s v="Analysis"/>
    <n v="2"/>
    <m/>
  </r>
  <r>
    <x v="4"/>
    <x v="7"/>
    <x v="27"/>
    <x v="15"/>
    <x v="4"/>
    <s v="Documentation"/>
    <n v="7"/>
    <m/>
  </r>
  <r>
    <x v="4"/>
    <x v="7"/>
    <x v="27"/>
    <x v="15"/>
    <x v="1"/>
    <s v="Documentation"/>
    <n v="3"/>
    <m/>
  </r>
  <r>
    <x v="4"/>
    <x v="7"/>
    <x v="27"/>
    <x v="12"/>
    <x v="1"/>
    <s v="Testing"/>
    <n v="15"/>
    <n v="0"/>
  </r>
  <r>
    <x v="4"/>
    <x v="8"/>
    <x v="2"/>
    <x v="1"/>
    <x v="1"/>
    <s v="Meetings"/>
    <n v="2"/>
    <m/>
  </r>
  <r>
    <x v="4"/>
    <x v="8"/>
    <x v="4"/>
    <x v="10"/>
    <x v="4"/>
    <s v="Analysis"/>
    <n v="7"/>
    <n v="0"/>
  </r>
  <r>
    <x v="4"/>
    <x v="8"/>
    <x v="4"/>
    <x v="12"/>
    <x v="4"/>
    <s v="Testing"/>
    <n v="15"/>
    <m/>
  </r>
  <r>
    <x v="4"/>
    <x v="8"/>
    <x v="4"/>
    <x v="12"/>
    <x v="1"/>
    <s v="Testing"/>
    <n v="42"/>
    <m/>
  </r>
  <r>
    <x v="4"/>
    <x v="8"/>
    <x v="4"/>
    <x v="12"/>
    <x v="2"/>
    <s v="Testing"/>
    <n v="5.5"/>
    <n v="0"/>
  </r>
  <r>
    <x v="4"/>
    <x v="8"/>
    <x v="4"/>
    <x v="12"/>
    <x v="3"/>
    <s v="Testing"/>
    <n v="14"/>
    <m/>
  </r>
  <r>
    <x v="4"/>
    <x v="8"/>
    <x v="55"/>
    <x v="17"/>
    <x v="1"/>
    <s v="Domain Learning"/>
    <n v="6.5"/>
    <n v="0"/>
  </r>
  <r>
    <x v="4"/>
    <x v="8"/>
    <x v="35"/>
    <x v="15"/>
    <x v="5"/>
    <s v="Documentation"/>
    <n v="4"/>
    <n v="0"/>
  </r>
  <r>
    <x v="4"/>
    <x v="8"/>
    <x v="35"/>
    <x v="15"/>
    <x v="2"/>
    <s v="Documentation"/>
    <n v="10"/>
    <n v="0"/>
  </r>
  <r>
    <x v="4"/>
    <x v="8"/>
    <x v="35"/>
    <x v="1"/>
    <x v="4"/>
    <s v="Meetings"/>
    <n v="16"/>
    <m/>
  </r>
  <r>
    <x v="4"/>
    <x v="8"/>
    <x v="35"/>
    <x v="1"/>
    <x v="1"/>
    <s v="Meetings"/>
    <n v="28"/>
    <m/>
  </r>
  <r>
    <x v="4"/>
    <x v="8"/>
    <x v="35"/>
    <x v="1"/>
    <x v="2"/>
    <s v="Meetings"/>
    <n v="30.5"/>
    <n v="0"/>
  </r>
  <r>
    <x v="4"/>
    <x v="8"/>
    <x v="35"/>
    <x v="1"/>
    <x v="3"/>
    <s v="Meetings"/>
    <n v="8"/>
    <n v="0"/>
  </r>
  <r>
    <x v="4"/>
    <x v="8"/>
    <x v="8"/>
    <x v="10"/>
    <x v="0"/>
    <s v="Analysis"/>
    <n v="10"/>
    <n v="0"/>
  </r>
  <r>
    <x v="4"/>
    <x v="8"/>
    <x v="8"/>
    <x v="10"/>
    <x v="5"/>
    <s v="Analysis"/>
    <n v="38"/>
    <n v="0"/>
  </r>
  <r>
    <x v="4"/>
    <x v="8"/>
    <x v="8"/>
    <x v="10"/>
    <x v="4"/>
    <s v="Analysis"/>
    <n v="30"/>
    <n v="0"/>
  </r>
  <r>
    <x v="4"/>
    <x v="8"/>
    <x v="8"/>
    <x v="10"/>
    <x v="1"/>
    <s v="Analysis"/>
    <n v="8"/>
    <n v="0"/>
  </r>
  <r>
    <x v="4"/>
    <x v="8"/>
    <x v="8"/>
    <x v="10"/>
    <x v="2"/>
    <s v="Analysis"/>
    <n v="2"/>
    <n v="0"/>
  </r>
  <r>
    <x v="4"/>
    <x v="8"/>
    <x v="8"/>
    <x v="12"/>
    <x v="0"/>
    <s v="Testing"/>
    <n v="9"/>
    <n v="0"/>
  </r>
  <r>
    <x v="4"/>
    <x v="8"/>
    <x v="8"/>
    <x v="12"/>
    <x v="5"/>
    <s v="Testing"/>
    <n v="4"/>
    <n v="0"/>
  </r>
  <r>
    <x v="4"/>
    <x v="8"/>
    <x v="8"/>
    <x v="12"/>
    <x v="4"/>
    <s v="Testing"/>
    <n v="16"/>
    <m/>
  </r>
  <r>
    <x v="4"/>
    <x v="8"/>
    <x v="8"/>
    <x v="12"/>
    <x v="1"/>
    <s v="Testing"/>
    <n v="5.5"/>
    <m/>
  </r>
  <r>
    <x v="4"/>
    <x v="8"/>
    <x v="8"/>
    <x v="12"/>
    <x v="2"/>
    <s v="Testing"/>
    <n v="14"/>
    <m/>
  </r>
  <r>
    <x v="4"/>
    <x v="8"/>
    <x v="37"/>
    <x v="6"/>
    <x v="5"/>
    <s v="Development"/>
    <n v="5"/>
    <n v="0"/>
  </r>
  <r>
    <x v="4"/>
    <x v="8"/>
    <x v="38"/>
    <x v="7"/>
    <x v="5"/>
    <s v="Leave"/>
    <n v="31"/>
    <n v="0"/>
  </r>
  <r>
    <x v="4"/>
    <x v="8"/>
    <x v="38"/>
    <x v="7"/>
    <x v="2"/>
    <s v="Leave"/>
    <n v="8"/>
    <n v="0"/>
  </r>
  <r>
    <x v="4"/>
    <x v="8"/>
    <x v="38"/>
    <x v="1"/>
    <x v="5"/>
    <s v="Meetings"/>
    <n v="6"/>
    <m/>
  </r>
  <r>
    <x v="4"/>
    <x v="8"/>
    <x v="39"/>
    <x v="7"/>
    <x v="4"/>
    <s v="Leave"/>
    <n v="12"/>
    <n v="0"/>
  </r>
  <r>
    <x v="4"/>
    <x v="8"/>
    <x v="39"/>
    <x v="7"/>
    <x v="1"/>
    <s v="Leave"/>
    <n v="7.5"/>
    <n v="0"/>
  </r>
  <r>
    <x v="4"/>
    <x v="8"/>
    <x v="39"/>
    <x v="7"/>
    <x v="2"/>
    <s v="Leave"/>
    <n v="6.5"/>
    <n v="0"/>
  </r>
  <r>
    <x v="4"/>
    <x v="8"/>
    <x v="39"/>
    <x v="7"/>
    <x v="3"/>
    <s v="Leave"/>
    <n v="8"/>
    <n v="0"/>
  </r>
  <r>
    <x v="5"/>
    <x v="1"/>
    <x v="10"/>
    <x v="2"/>
    <x v="0"/>
    <s v="Other"/>
    <n v="17.5"/>
    <n v="0"/>
  </r>
  <r>
    <x v="5"/>
    <x v="1"/>
    <x v="10"/>
    <x v="18"/>
    <x v="5"/>
    <s v="Admin"/>
    <n v="3"/>
    <m/>
  </r>
  <r>
    <x v="5"/>
    <x v="3"/>
    <x v="10"/>
    <x v="9"/>
    <x v="0"/>
    <s v="Client Items"/>
    <n v="16"/>
    <n v="0"/>
  </r>
  <r>
    <x v="5"/>
    <x v="3"/>
    <x v="10"/>
    <x v="9"/>
    <x v="5"/>
    <s v="Client Items"/>
    <n v="18"/>
    <n v="0"/>
  </r>
  <r>
    <x v="5"/>
    <x v="3"/>
    <x v="10"/>
    <x v="9"/>
    <x v="3"/>
    <s v="Client Items"/>
    <n v="9"/>
    <n v="0"/>
  </r>
  <r>
    <x v="5"/>
    <x v="1"/>
    <x v="10"/>
    <x v="7"/>
    <x v="5"/>
    <s v="Leave"/>
    <n v="8"/>
    <n v="0"/>
  </r>
  <r>
    <x v="5"/>
    <x v="1"/>
    <x v="10"/>
    <x v="1"/>
    <x v="0"/>
    <s v="Meetings"/>
    <n v="1"/>
    <n v="0"/>
  </r>
  <r>
    <x v="5"/>
    <x v="1"/>
    <x v="10"/>
    <x v="1"/>
    <x v="5"/>
    <s v="Meetings"/>
    <n v="24.85"/>
    <n v="0"/>
  </r>
  <r>
    <x v="5"/>
    <x v="1"/>
    <x v="10"/>
    <x v="1"/>
    <x v="4"/>
    <s v="Meetings"/>
    <n v="22.5"/>
    <n v="0"/>
  </r>
  <r>
    <x v="5"/>
    <x v="1"/>
    <x v="10"/>
    <x v="1"/>
    <x v="1"/>
    <s v="Meetings"/>
    <n v="38.5"/>
    <m/>
  </r>
  <r>
    <x v="5"/>
    <x v="1"/>
    <x v="10"/>
    <x v="1"/>
    <x v="3"/>
    <s v="Meetings"/>
    <n v="4.5"/>
    <n v="0"/>
  </r>
  <r>
    <x v="5"/>
    <x v="1"/>
    <x v="10"/>
    <x v="3"/>
    <x v="5"/>
    <s v="Project Mgmt"/>
    <n v="3.5"/>
    <n v="0"/>
  </r>
  <r>
    <x v="5"/>
    <x v="0"/>
    <x v="12"/>
    <x v="15"/>
    <x v="0"/>
    <s v="Documentation"/>
    <n v="8"/>
    <n v="0"/>
  </r>
  <r>
    <x v="5"/>
    <x v="0"/>
    <x v="13"/>
    <x v="15"/>
    <x v="0"/>
    <s v="Documentation"/>
    <n v="8"/>
    <m/>
  </r>
  <r>
    <x v="5"/>
    <x v="0"/>
    <x v="14"/>
    <x v="15"/>
    <x v="0"/>
    <s v="Documentation"/>
    <n v="11"/>
    <m/>
  </r>
  <r>
    <x v="5"/>
    <x v="0"/>
    <x v="14"/>
    <x v="15"/>
    <x v="5"/>
    <s v="Documentation"/>
    <n v="15"/>
    <m/>
  </r>
  <r>
    <x v="5"/>
    <x v="0"/>
    <x v="15"/>
    <x v="10"/>
    <x v="0"/>
    <s v="Analysis"/>
    <n v="8"/>
    <m/>
  </r>
  <r>
    <x v="5"/>
    <x v="0"/>
    <x v="15"/>
    <x v="1"/>
    <x v="4"/>
    <s v="Meetings"/>
    <n v="6"/>
    <m/>
  </r>
  <r>
    <x v="5"/>
    <x v="0"/>
    <x v="15"/>
    <x v="1"/>
    <x v="1"/>
    <s v="Meetings"/>
    <n v="11.5"/>
    <n v="0"/>
  </r>
  <r>
    <x v="5"/>
    <x v="4"/>
    <x v="42"/>
    <x v="15"/>
    <x v="3"/>
    <s v="Documentation"/>
    <n v="6"/>
    <m/>
  </r>
  <r>
    <x v="5"/>
    <x v="5"/>
    <x v="56"/>
    <x v="15"/>
    <x v="5"/>
    <s v="Documentation"/>
    <n v="18.5"/>
    <m/>
  </r>
  <r>
    <x v="5"/>
    <x v="10"/>
    <x v="36"/>
    <x v="2"/>
    <x v="0"/>
    <s v="Other"/>
    <n v="9.8000000000000007"/>
    <m/>
  </r>
  <r>
    <x v="5"/>
    <x v="6"/>
    <x v="15"/>
    <x v="15"/>
    <x v="4"/>
    <s v="Documentation"/>
    <n v="17"/>
    <m/>
  </r>
  <r>
    <x v="5"/>
    <x v="6"/>
    <x v="15"/>
    <x v="15"/>
    <x v="1"/>
    <s v="Documentation"/>
    <n v="25"/>
    <m/>
  </r>
  <r>
    <x v="5"/>
    <x v="6"/>
    <x v="15"/>
    <x v="15"/>
    <x v="3"/>
    <s v="Documentation"/>
    <n v="4"/>
    <m/>
  </r>
  <r>
    <x v="5"/>
    <x v="6"/>
    <x v="28"/>
    <x v="6"/>
    <x v="4"/>
    <s v="Development"/>
    <n v="28"/>
    <m/>
  </r>
  <r>
    <x v="5"/>
    <x v="6"/>
    <x v="28"/>
    <x v="6"/>
    <x v="1"/>
    <s v="Development"/>
    <n v="16"/>
    <m/>
  </r>
  <r>
    <x v="5"/>
    <x v="6"/>
    <x v="28"/>
    <x v="12"/>
    <x v="1"/>
    <s v="Testing"/>
    <n v="5"/>
    <m/>
  </r>
  <r>
    <x v="5"/>
    <x v="6"/>
    <x v="29"/>
    <x v="12"/>
    <x v="3"/>
    <s v="Testing"/>
    <n v="1.5"/>
    <m/>
  </r>
  <r>
    <x v="5"/>
    <x v="6"/>
    <x v="46"/>
    <x v="6"/>
    <x v="3"/>
    <s v="Development"/>
    <n v="4"/>
    <m/>
  </r>
  <r>
    <x v="5"/>
    <x v="6"/>
    <x v="47"/>
    <x v="11"/>
    <x v="3"/>
    <s v="Task/Code Review"/>
    <n v="3"/>
    <m/>
  </r>
  <r>
    <x v="5"/>
    <x v="6"/>
    <x v="53"/>
    <x v="1"/>
    <x v="1"/>
    <s v="Meetings"/>
    <n v="4.5"/>
    <m/>
  </r>
  <r>
    <x v="5"/>
    <x v="7"/>
    <x v="2"/>
    <x v="2"/>
    <x v="0"/>
    <s v="Other"/>
    <n v="3"/>
    <m/>
  </r>
  <r>
    <x v="5"/>
    <x v="7"/>
    <x v="3"/>
    <x v="2"/>
    <x v="0"/>
    <s v="Other"/>
    <n v="1.5"/>
    <m/>
  </r>
  <r>
    <x v="5"/>
    <x v="7"/>
    <x v="34"/>
    <x v="2"/>
    <x v="0"/>
    <s v="Other"/>
    <n v="6.5"/>
    <m/>
  </r>
  <r>
    <x v="5"/>
    <x v="7"/>
    <x v="5"/>
    <x v="2"/>
    <x v="0"/>
    <s v="Other"/>
    <n v="30.5"/>
    <m/>
  </r>
  <r>
    <x v="5"/>
    <x v="7"/>
    <x v="35"/>
    <x v="2"/>
    <x v="0"/>
    <s v="Other"/>
    <n v="7.1"/>
    <m/>
  </r>
  <r>
    <x v="5"/>
    <x v="7"/>
    <x v="27"/>
    <x v="15"/>
    <x v="5"/>
    <s v="Documentation"/>
    <n v="17"/>
    <m/>
  </r>
  <r>
    <x v="5"/>
    <x v="7"/>
    <x v="56"/>
    <x v="15"/>
    <x v="5"/>
    <s v="Documentation"/>
    <n v="9"/>
    <m/>
  </r>
  <r>
    <x v="5"/>
    <x v="7"/>
    <x v="48"/>
    <x v="2"/>
    <x v="0"/>
    <s v="Other"/>
    <n v="2.5"/>
    <m/>
  </r>
  <r>
    <x v="5"/>
    <x v="7"/>
    <x v="48"/>
    <x v="10"/>
    <x v="5"/>
    <s v="Analysis"/>
    <n v="4"/>
    <m/>
  </r>
  <r>
    <x v="5"/>
    <x v="7"/>
    <x v="39"/>
    <x v="2"/>
    <x v="0"/>
    <s v="Other"/>
    <n v="6.5"/>
    <m/>
  </r>
  <r>
    <x v="5"/>
    <x v="8"/>
    <x v="2"/>
    <x v="3"/>
    <x v="3"/>
    <s v="Project Mgmt"/>
    <n v="2"/>
    <m/>
  </r>
  <r>
    <x v="5"/>
    <x v="8"/>
    <x v="2"/>
    <x v="8"/>
    <x v="1"/>
    <s v="Support Tickets"/>
    <n v="0.75"/>
    <m/>
  </r>
  <r>
    <x v="5"/>
    <x v="8"/>
    <x v="34"/>
    <x v="9"/>
    <x v="1"/>
    <s v="Client Items"/>
    <n v="4"/>
    <m/>
  </r>
  <r>
    <x v="5"/>
    <x v="8"/>
    <x v="34"/>
    <x v="9"/>
    <x v="3"/>
    <s v="Client Items"/>
    <n v="2"/>
    <m/>
  </r>
  <r>
    <x v="5"/>
    <x v="8"/>
    <x v="35"/>
    <x v="1"/>
    <x v="0"/>
    <s v="Meetings"/>
    <n v="2.5"/>
    <m/>
  </r>
  <r>
    <x v="5"/>
    <x v="8"/>
    <x v="8"/>
    <x v="8"/>
    <x v="1"/>
    <s v="Support Tickets"/>
    <n v="8"/>
    <m/>
  </r>
  <r>
    <x v="5"/>
    <x v="8"/>
    <x v="36"/>
    <x v="9"/>
    <x v="0"/>
    <s v="Client Items"/>
    <n v="2.4"/>
    <m/>
  </r>
  <r>
    <x v="5"/>
    <x v="8"/>
    <x v="36"/>
    <x v="9"/>
    <x v="5"/>
    <s v="Client Items"/>
    <n v="18.5"/>
    <m/>
  </r>
  <r>
    <x v="5"/>
    <x v="8"/>
    <x v="36"/>
    <x v="9"/>
    <x v="4"/>
    <s v="Client Items"/>
    <n v="26.5"/>
    <m/>
  </r>
  <r>
    <x v="5"/>
    <x v="8"/>
    <x v="36"/>
    <x v="9"/>
    <x v="1"/>
    <s v="Client Items"/>
    <n v="15.5"/>
    <n v="0"/>
  </r>
  <r>
    <x v="5"/>
    <x v="8"/>
    <x v="36"/>
    <x v="9"/>
    <x v="2"/>
    <s v="Client Items"/>
    <n v="2"/>
    <n v="0"/>
  </r>
  <r>
    <x v="5"/>
    <x v="8"/>
    <x v="36"/>
    <x v="9"/>
    <x v="3"/>
    <s v="Client Items"/>
    <n v="8.5"/>
    <m/>
  </r>
  <r>
    <x v="5"/>
    <x v="8"/>
    <x v="36"/>
    <x v="1"/>
    <x v="5"/>
    <s v="Meetings"/>
    <n v="5.5"/>
    <m/>
  </r>
  <r>
    <x v="5"/>
    <x v="8"/>
    <x v="36"/>
    <x v="1"/>
    <x v="1"/>
    <s v="Meetings"/>
    <n v="4"/>
    <m/>
  </r>
  <r>
    <x v="5"/>
    <x v="8"/>
    <x v="38"/>
    <x v="7"/>
    <x v="0"/>
    <s v="Leave"/>
    <n v="16"/>
    <n v="0"/>
  </r>
  <r>
    <x v="6"/>
    <x v="1"/>
    <x v="57"/>
    <x v="18"/>
    <x v="5"/>
    <s v="Admin"/>
    <n v="6"/>
    <n v="0"/>
  </r>
  <r>
    <x v="6"/>
    <x v="1"/>
    <x v="57"/>
    <x v="19"/>
    <x v="5"/>
    <s v="HR Management"/>
    <n v="4"/>
    <n v="0"/>
  </r>
  <r>
    <x v="6"/>
    <x v="1"/>
    <x v="57"/>
    <x v="20"/>
    <x v="0"/>
    <s v="Interview"/>
    <n v="6"/>
    <n v="0"/>
  </r>
  <r>
    <x v="6"/>
    <x v="1"/>
    <x v="57"/>
    <x v="20"/>
    <x v="5"/>
    <s v="Interview"/>
    <n v="9"/>
    <m/>
  </r>
  <r>
    <x v="6"/>
    <x v="1"/>
    <x v="57"/>
    <x v="20"/>
    <x v="4"/>
    <s v="Interview"/>
    <n v="10"/>
    <m/>
  </r>
  <r>
    <x v="6"/>
    <x v="1"/>
    <x v="57"/>
    <x v="20"/>
    <x v="1"/>
    <s v="Interview"/>
    <n v="4"/>
    <m/>
  </r>
  <r>
    <x v="6"/>
    <x v="1"/>
    <x v="57"/>
    <x v="20"/>
    <x v="2"/>
    <s v="Interview"/>
    <n v="2"/>
    <m/>
  </r>
  <r>
    <x v="6"/>
    <x v="1"/>
    <x v="57"/>
    <x v="20"/>
    <x v="3"/>
    <s v="Interview"/>
    <n v="1"/>
    <m/>
  </r>
  <r>
    <x v="6"/>
    <x v="1"/>
    <x v="58"/>
    <x v="2"/>
    <x v="0"/>
    <s v="Other"/>
    <n v="55"/>
    <m/>
  </r>
  <r>
    <x v="6"/>
    <x v="1"/>
    <x v="58"/>
    <x v="18"/>
    <x v="0"/>
    <s v="Admin"/>
    <n v="1"/>
    <m/>
  </r>
  <r>
    <x v="6"/>
    <x v="1"/>
    <x v="58"/>
    <x v="6"/>
    <x v="5"/>
    <s v="Development"/>
    <n v="1"/>
    <m/>
  </r>
  <r>
    <x v="6"/>
    <x v="1"/>
    <x v="10"/>
    <x v="2"/>
    <x v="0"/>
    <s v="Other"/>
    <n v="34.5"/>
    <m/>
  </r>
  <r>
    <x v="6"/>
    <x v="1"/>
    <x v="10"/>
    <x v="18"/>
    <x v="0"/>
    <s v="Admin"/>
    <n v="1"/>
    <m/>
  </r>
  <r>
    <x v="6"/>
    <x v="1"/>
    <x v="10"/>
    <x v="18"/>
    <x v="4"/>
    <s v="Admin"/>
    <n v="6"/>
    <m/>
  </r>
  <r>
    <x v="6"/>
    <x v="1"/>
    <x v="10"/>
    <x v="18"/>
    <x v="1"/>
    <s v="Admin"/>
    <n v="20"/>
    <m/>
  </r>
  <r>
    <x v="6"/>
    <x v="1"/>
    <x v="10"/>
    <x v="18"/>
    <x v="2"/>
    <s v="Admin"/>
    <n v="24"/>
    <m/>
  </r>
  <r>
    <x v="6"/>
    <x v="1"/>
    <x v="10"/>
    <x v="18"/>
    <x v="3"/>
    <s v="Admin"/>
    <n v="6"/>
    <m/>
  </r>
  <r>
    <x v="6"/>
    <x v="1"/>
    <x v="10"/>
    <x v="5"/>
    <x v="5"/>
    <s v="Deployment"/>
    <n v="4"/>
    <m/>
  </r>
  <r>
    <x v="6"/>
    <x v="1"/>
    <x v="10"/>
    <x v="7"/>
    <x v="5"/>
    <s v="Leave"/>
    <n v="8"/>
    <m/>
  </r>
  <r>
    <x v="6"/>
    <x v="1"/>
    <x v="10"/>
    <x v="7"/>
    <x v="4"/>
    <s v="Leave"/>
    <n v="3"/>
    <m/>
  </r>
  <r>
    <x v="6"/>
    <x v="1"/>
    <x v="10"/>
    <x v="7"/>
    <x v="4"/>
    <s v="Leave"/>
    <n v="10"/>
    <m/>
  </r>
  <r>
    <x v="6"/>
    <x v="1"/>
    <x v="10"/>
    <x v="7"/>
    <x v="1"/>
    <s v="Leave"/>
    <n v="22"/>
    <m/>
  </r>
  <r>
    <x v="6"/>
    <x v="1"/>
    <x v="10"/>
    <x v="7"/>
    <x v="2"/>
    <s v="Leave"/>
    <n v="32"/>
    <m/>
  </r>
  <r>
    <x v="6"/>
    <x v="1"/>
    <x v="10"/>
    <x v="1"/>
    <x v="0"/>
    <s v="Meetings"/>
    <n v="6"/>
    <m/>
  </r>
  <r>
    <x v="6"/>
    <x v="1"/>
    <x v="10"/>
    <x v="1"/>
    <x v="5"/>
    <s v="Meetings"/>
    <n v="24"/>
    <m/>
  </r>
  <r>
    <x v="6"/>
    <x v="1"/>
    <x v="10"/>
    <x v="1"/>
    <x v="4"/>
    <s v="Meetings"/>
    <n v="26"/>
    <m/>
  </r>
  <r>
    <x v="6"/>
    <x v="1"/>
    <x v="10"/>
    <x v="1"/>
    <x v="1"/>
    <s v="Meetings"/>
    <n v="33"/>
    <m/>
  </r>
  <r>
    <x v="6"/>
    <x v="1"/>
    <x v="10"/>
    <x v="1"/>
    <x v="2"/>
    <s v="Meetings"/>
    <n v="22"/>
    <m/>
  </r>
  <r>
    <x v="6"/>
    <x v="1"/>
    <x v="10"/>
    <x v="1"/>
    <x v="3"/>
    <s v="Meetings"/>
    <n v="9"/>
    <m/>
  </r>
  <r>
    <x v="6"/>
    <x v="1"/>
    <x v="10"/>
    <x v="21"/>
    <x v="5"/>
    <s v="PMO"/>
    <n v="27"/>
    <m/>
  </r>
  <r>
    <x v="6"/>
    <x v="1"/>
    <x v="10"/>
    <x v="21"/>
    <x v="4"/>
    <s v="PMO"/>
    <n v="45"/>
    <m/>
  </r>
  <r>
    <x v="6"/>
    <x v="1"/>
    <x v="10"/>
    <x v="21"/>
    <x v="1"/>
    <s v="PMO"/>
    <n v="38"/>
    <m/>
  </r>
  <r>
    <x v="6"/>
    <x v="1"/>
    <x v="10"/>
    <x v="21"/>
    <x v="2"/>
    <s v="PMO"/>
    <n v="41"/>
    <m/>
  </r>
  <r>
    <x v="6"/>
    <x v="1"/>
    <x v="10"/>
    <x v="21"/>
    <x v="3"/>
    <s v="PMO"/>
    <n v="3"/>
    <m/>
  </r>
  <r>
    <x v="6"/>
    <x v="1"/>
    <x v="10"/>
    <x v="22"/>
    <x v="5"/>
    <s v="SOC Compliance"/>
    <n v="58"/>
    <m/>
  </r>
  <r>
    <x v="6"/>
    <x v="1"/>
    <x v="10"/>
    <x v="22"/>
    <x v="4"/>
    <s v="SOC Compliance"/>
    <n v="34"/>
    <m/>
  </r>
  <r>
    <x v="6"/>
    <x v="1"/>
    <x v="10"/>
    <x v="22"/>
    <x v="1"/>
    <s v="SOC Compliance"/>
    <n v="4"/>
    <n v="0"/>
  </r>
  <r>
    <x v="6"/>
    <x v="1"/>
    <x v="10"/>
    <x v="22"/>
    <x v="2"/>
    <s v="SOC Compliance"/>
    <n v="4"/>
    <m/>
  </r>
  <r>
    <x v="6"/>
    <x v="1"/>
    <x v="10"/>
    <x v="22"/>
    <x v="3"/>
    <s v="SOC Compliance"/>
    <n v="1"/>
    <m/>
  </r>
  <r>
    <x v="6"/>
    <x v="2"/>
    <x v="2"/>
    <x v="2"/>
    <x v="0"/>
    <s v="Other"/>
    <n v="17"/>
    <m/>
  </r>
  <r>
    <x v="6"/>
    <x v="2"/>
    <x v="54"/>
    <x v="2"/>
    <x v="0"/>
    <s v="Other"/>
    <n v="14"/>
    <m/>
  </r>
  <r>
    <x v="6"/>
    <x v="2"/>
    <x v="34"/>
    <x v="2"/>
    <x v="0"/>
    <s v="Other"/>
    <n v="2"/>
    <m/>
  </r>
  <r>
    <x v="6"/>
    <x v="0"/>
    <x v="15"/>
    <x v="1"/>
    <x v="0"/>
    <s v="Meetings"/>
    <n v="4"/>
    <m/>
  </r>
  <r>
    <x v="6"/>
    <x v="0"/>
    <x v="15"/>
    <x v="3"/>
    <x v="0"/>
    <s v="Project Mgmt"/>
    <n v="4"/>
    <m/>
  </r>
  <r>
    <x v="6"/>
    <x v="4"/>
    <x v="15"/>
    <x v="5"/>
    <x v="1"/>
    <s v="Deployment"/>
    <n v="7"/>
    <n v="0"/>
  </r>
  <r>
    <x v="6"/>
    <x v="4"/>
    <x v="15"/>
    <x v="5"/>
    <x v="3"/>
    <s v="Deployment"/>
    <n v="3"/>
    <m/>
  </r>
  <r>
    <x v="6"/>
    <x v="4"/>
    <x v="15"/>
    <x v="13"/>
    <x v="2"/>
    <s v="Post_dep_fixes"/>
    <n v="2"/>
    <m/>
  </r>
  <r>
    <x v="6"/>
    <x v="4"/>
    <x v="15"/>
    <x v="13"/>
    <x v="3"/>
    <s v="Post_dep_fixes"/>
    <n v="3"/>
    <m/>
  </r>
  <r>
    <x v="6"/>
    <x v="7"/>
    <x v="2"/>
    <x v="2"/>
    <x v="0"/>
    <s v="Other"/>
    <n v="8"/>
    <m/>
  </r>
  <r>
    <x v="6"/>
    <x v="7"/>
    <x v="4"/>
    <x v="2"/>
    <x v="0"/>
    <s v="Other"/>
    <n v="3"/>
    <m/>
  </r>
  <r>
    <x v="6"/>
    <x v="7"/>
    <x v="34"/>
    <x v="2"/>
    <x v="0"/>
    <s v="Other"/>
    <n v="3"/>
    <n v="0"/>
  </r>
  <r>
    <x v="6"/>
    <x v="9"/>
    <x v="49"/>
    <x v="5"/>
    <x v="3"/>
    <s v="Deployment"/>
    <n v="22"/>
    <m/>
  </r>
  <r>
    <x v="6"/>
    <x v="8"/>
    <x v="37"/>
    <x v="5"/>
    <x v="2"/>
    <s v="Deployment"/>
    <n v="6"/>
    <n v="0"/>
  </r>
  <r>
    <x v="6"/>
    <x v="8"/>
    <x v="37"/>
    <x v="5"/>
    <x v="3"/>
    <s v="Deployment"/>
    <n v="5"/>
    <m/>
  </r>
  <r>
    <x v="6"/>
    <x v="8"/>
    <x v="36"/>
    <x v="1"/>
    <x v="5"/>
    <s v="Meetings"/>
    <n v="8"/>
    <n v="0"/>
  </r>
  <r>
    <x v="6"/>
    <x v="8"/>
    <x v="36"/>
    <x v="1"/>
    <x v="4"/>
    <s v="Meetings"/>
    <n v="17"/>
    <n v="0"/>
  </r>
  <r>
    <x v="6"/>
    <x v="8"/>
    <x v="36"/>
    <x v="1"/>
    <x v="1"/>
    <s v="Meetings"/>
    <n v="20"/>
    <n v="0"/>
  </r>
  <r>
    <x v="6"/>
    <x v="8"/>
    <x v="36"/>
    <x v="1"/>
    <x v="2"/>
    <s v="Meetings"/>
    <n v="22"/>
    <n v="0"/>
  </r>
  <r>
    <x v="6"/>
    <x v="8"/>
    <x v="36"/>
    <x v="1"/>
    <x v="3"/>
    <s v="Meetings"/>
    <n v="7"/>
    <n v="0"/>
  </r>
  <r>
    <x v="6"/>
    <x v="8"/>
    <x v="39"/>
    <x v="7"/>
    <x v="5"/>
    <s v="Leave"/>
    <n v="8"/>
    <m/>
  </r>
  <r>
    <x v="6"/>
    <x v="3"/>
    <x v="10"/>
    <x v="9"/>
    <x v="4"/>
    <s v="Client Items"/>
    <n v="2"/>
    <n v="0"/>
  </r>
  <r>
    <x v="6"/>
    <x v="3"/>
    <x v="10"/>
    <x v="9"/>
    <x v="4"/>
    <s v="Client Items"/>
    <n v="8"/>
    <m/>
  </r>
  <r>
    <x v="7"/>
    <x v="10"/>
    <x v="5"/>
    <x v="2"/>
    <x v="0"/>
    <s v="Other"/>
    <n v="40"/>
    <m/>
  </r>
  <r>
    <x v="8"/>
    <x v="2"/>
    <x v="54"/>
    <x v="10"/>
    <x v="5"/>
    <s v="Analysis"/>
    <n v="5"/>
    <m/>
  </r>
  <r>
    <x v="8"/>
    <x v="2"/>
    <x v="54"/>
    <x v="10"/>
    <x v="2"/>
    <s v="Analysis"/>
    <n v="3"/>
    <n v="0"/>
  </r>
  <r>
    <x v="8"/>
    <x v="2"/>
    <x v="35"/>
    <x v="1"/>
    <x v="4"/>
    <s v="Meetings"/>
    <n v="1"/>
    <m/>
  </r>
  <r>
    <x v="8"/>
    <x v="2"/>
    <x v="35"/>
    <x v="1"/>
    <x v="1"/>
    <s v="Meetings"/>
    <n v="6"/>
    <m/>
  </r>
  <r>
    <x v="8"/>
    <x v="2"/>
    <x v="52"/>
    <x v="2"/>
    <x v="0"/>
    <s v="Other"/>
    <n v="116"/>
    <m/>
  </r>
  <r>
    <x v="8"/>
    <x v="2"/>
    <x v="52"/>
    <x v="12"/>
    <x v="1"/>
    <s v="Testing"/>
    <n v="5"/>
    <m/>
  </r>
  <r>
    <x v="8"/>
    <x v="2"/>
    <x v="27"/>
    <x v="15"/>
    <x v="1"/>
    <s v="Documentation"/>
    <n v="3"/>
    <n v="0"/>
  </r>
  <r>
    <x v="8"/>
    <x v="3"/>
    <x v="10"/>
    <x v="8"/>
    <x v="2"/>
    <s v="Support Tickets"/>
    <n v="3"/>
    <n v="0"/>
  </r>
  <r>
    <x v="8"/>
    <x v="3"/>
    <x v="10"/>
    <x v="9"/>
    <x v="1"/>
    <s v="Client Items"/>
    <n v="12"/>
    <n v="0"/>
  </r>
  <r>
    <x v="8"/>
    <x v="3"/>
    <x v="10"/>
    <x v="9"/>
    <x v="2"/>
    <s v="Client Items"/>
    <n v="5"/>
    <n v="0"/>
  </r>
  <r>
    <x v="8"/>
    <x v="3"/>
    <x v="10"/>
    <x v="9"/>
    <x v="1"/>
    <s v="Client Items"/>
    <n v="25"/>
    <n v="0"/>
  </r>
  <r>
    <x v="8"/>
    <x v="3"/>
    <x v="10"/>
    <x v="9"/>
    <x v="2"/>
    <s v="Client Items"/>
    <n v="8"/>
    <n v="0"/>
  </r>
  <r>
    <x v="8"/>
    <x v="3"/>
    <x v="10"/>
    <x v="9"/>
    <x v="3"/>
    <s v="Client Items"/>
    <n v="44"/>
    <n v="0"/>
  </r>
  <r>
    <x v="8"/>
    <x v="3"/>
    <x v="10"/>
    <x v="9"/>
    <x v="2"/>
    <s v="Client Items"/>
    <n v="18"/>
    <n v="0"/>
  </r>
  <r>
    <x v="8"/>
    <x v="3"/>
    <x v="10"/>
    <x v="9"/>
    <x v="1"/>
    <s v="Client Items"/>
    <n v="19"/>
    <n v="0"/>
  </r>
  <r>
    <x v="8"/>
    <x v="0"/>
    <x v="11"/>
    <x v="1"/>
    <x v="4"/>
    <s v="Meetings"/>
    <n v="2"/>
    <m/>
  </r>
  <r>
    <x v="8"/>
    <x v="0"/>
    <x v="11"/>
    <x v="12"/>
    <x v="4"/>
    <s v="Testing"/>
    <n v="16"/>
    <n v="0"/>
  </r>
  <r>
    <x v="8"/>
    <x v="0"/>
    <x v="11"/>
    <x v="12"/>
    <x v="1"/>
    <s v="Testing"/>
    <n v="4"/>
    <n v="0"/>
  </r>
  <r>
    <x v="8"/>
    <x v="0"/>
    <x v="11"/>
    <x v="16"/>
    <x v="5"/>
    <s v="Test Case Dev"/>
    <n v="16"/>
    <n v="0"/>
  </r>
  <r>
    <x v="8"/>
    <x v="0"/>
    <x v="11"/>
    <x v="16"/>
    <x v="4"/>
    <s v="Test Case Dev"/>
    <n v="28"/>
    <n v="0"/>
  </r>
  <r>
    <x v="8"/>
    <x v="0"/>
    <x v="11"/>
    <x v="12"/>
    <x v="4"/>
    <s v="Testing"/>
    <n v="29"/>
    <n v="0"/>
  </r>
  <r>
    <x v="8"/>
    <x v="0"/>
    <x v="11"/>
    <x v="12"/>
    <x v="1"/>
    <s v="Testing"/>
    <n v="6"/>
    <m/>
  </r>
  <r>
    <x v="8"/>
    <x v="0"/>
    <x v="12"/>
    <x v="1"/>
    <x v="4"/>
    <s v="Meetings"/>
    <n v="4"/>
    <m/>
  </r>
  <r>
    <x v="8"/>
    <x v="0"/>
    <x v="12"/>
    <x v="12"/>
    <x v="4"/>
    <s v="Testing"/>
    <n v="3"/>
    <n v="0"/>
  </r>
  <r>
    <x v="8"/>
    <x v="0"/>
    <x v="12"/>
    <x v="12"/>
    <x v="1"/>
    <s v="Testing"/>
    <n v="2"/>
    <n v="0"/>
  </r>
  <r>
    <x v="8"/>
    <x v="0"/>
    <x v="12"/>
    <x v="12"/>
    <x v="4"/>
    <s v="Testing"/>
    <n v="21"/>
    <n v="0"/>
  </r>
  <r>
    <x v="8"/>
    <x v="0"/>
    <x v="13"/>
    <x v="12"/>
    <x v="4"/>
    <s v="Testing"/>
    <n v="4"/>
    <n v="0"/>
  </r>
  <r>
    <x v="8"/>
    <x v="0"/>
    <x v="13"/>
    <x v="16"/>
    <x v="5"/>
    <s v="Test Case Dev"/>
    <n v="16"/>
    <n v="0"/>
  </r>
  <r>
    <x v="8"/>
    <x v="0"/>
    <x v="13"/>
    <x v="12"/>
    <x v="4"/>
    <s v="Testing"/>
    <n v="21"/>
    <m/>
  </r>
  <r>
    <x v="8"/>
    <x v="0"/>
    <x v="59"/>
    <x v="12"/>
    <x v="4"/>
    <s v="Testing"/>
    <n v="2"/>
    <m/>
  </r>
  <r>
    <x v="8"/>
    <x v="0"/>
    <x v="60"/>
    <x v="12"/>
    <x v="1"/>
    <s v="Testing"/>
    <n v="1"/>
    <m/>
  </r>
  <r>
    <x v="8"/>
    <x v="0"/>
    <x v="20"/>
    <x v="12"/>
    <x v="2"/>
    <s v="Testing"/>
    <n v="1"/>
    <m/>
  </r>
  <r>
    <x v="8"/>
    <x v="0"/>
    <x v="20"/>
    <x v="12"/>
    <x v="1"/>
    <s v="Testing"/>
    <n v="3"/>
    <m/>
  </r>
  <r>
    <x v="8"/>
    <x v="0"/>
    <x v="22"/>
    <x v="12"/>
    <x v="1"/>
    <s v="Testing"/>
    <n v="2.5"/>
    <n v="0"/>
  </r>
  <r>
    <x v="8"/>
    <x v="0"/>
    <x v="61"/>
    <x v="12"/>
    <x v="1"/>
    <s v="Testing"/>
    <n v="2.5"/>
    <n v="0"/>
  </r>
  <r>
    <x v="8"/>
    <x v="0"/>
    <x v="61"/>
    <x v="12"/>
    <x v="2"/>
    <s v="Testing"/>
    <n v="1"/>
    <m/>
  </r>
  <r>
    <x v="8"/>
    <x v="0"/>
    <x v="61"/>
    <x v="12"/>
    <x v="1"/>
    <s v="Testing"/>
    <n v="10"/>
    <n v="0"/>
  </r>
  <r>
    <x v="8"/>
    <x v="0"/>
    <x v="62"/>
    <x v="12"/>
    <x v="1"/>
    <s v="Testing"/>
    <n v="1"/>
    <m/>
  </r>
  <r>
    <x v="8"/>
    <x v="0"/>
    <x v="63"/>
    <x v="1"/>
    <x v="1"/>
    <s v="Meetings"/>
    <n v="1"/>
    <n v="0"/>
  </r>
  <r>
    <x v="8"/>
    <x v="0"/>
    <x v="63"/>
    <x v="12"/>
    <x v="1"/>
    <s v="Testing"/>
    <n v="1"/>
    <n v="0"/>
  </r>
  <r>
    <x v="8"/>
    <x v="0"/>
    <x v="63"/>
    <x v="12"/>
    <x v="1"/>
    <s v="Testing"/>
    <n v="8"/>
    <n v="0"/>
  </r>
  <r>
    <x v="8"/>
    <x v="0"/>
    <x v="64"/>
    <x v="12"/>
    <x v="1"/>
    <s v="Testing"/>
    <n v="2"/>
    <m/>
  </r>
  <r>
    <x v="8"/>
    <x v="0"/>
    <x v="65"/>
    <x v="12"/>
    <x v="1"/>
    <s v="Testing"/>
    <n v="2"/>
    <n v="0"/>
  </r>
  <r>
    <x v="8"/>
    <x v="0"/>
    <x v="65"/>
    <x v="12"/>
    <x v="1"/>
    <s v="Testing"/>
    <n v="2"/>
    <n v="0"/>
  </r>
  <r>
    <x v="8"/>
    <x v="4"/>
    <x v="15"/>
    <x v="10"/>
    <x v="2"/>
    <s v="Analysis"/>
    <n v="6"/>
    <n v="0"/>
  </r>
  <r>
    <x v="8"/>
    <x v="4"/>
    <x v="15"/>
    <x v="10"/>
    <x v="3"/>
    <s v="Analysis"/>
    <n v="4"/>
    <m/>
  </r>
  <r>
    <x v="8"/>
    <x v="4"/>
    <x v="15"/>
    <x v="1"/>
    <x v="1"/>
    <s v="Meetings"/>
    <n v="5"/>
    <m/>
  </r>
  <r>
    <x v="8"/>
    <x v="4"/>
    <x v="15"/>
    <x v="1"/>
    <x v="2"/>
    <s v="Meetings"/>
    <n v="4"/>
    <n v="0"/>
  </r>
  <r>
    <x v="8"/>
    <x v="4"/>
    <x v="42"/>
    <x v="10"/>
    <x v="1"/>
    <s v="Analysis"/>
    <n v="5"/>
    <m/>
  </r>
  <r>
    <x v="8"/>
    <x v="4"/>
    <x v="42"/>
    <x v="12"/>
    <x v="1"/>
    <s v="Testing"/>
    <n v="1"/>
    <m/>
  </r>
  <r>
    <x v="8"/>
    <x v="4"/>
    <x v="42"/>
    <x v="12"/>
    <x v="2"/>
    <s v="Testing"/>
    <n v="8"/>
    <m/>
  </r>
  <r>
    <x v="8"/>
    <x v="4"/>
    <x v="42"/>
    <x v="12"/>
    <x v="3"/>
    <s v="Testing"/>
    <n v="4"/>
    <m/>
  </r>
  <r>
    <x v="8"/>
    <x v="4"/>
    <x v="42"/>
    <x v="16"/>
    <x v="2"/>
    <s v="Test Case Dev"/>
    <n v="8"/>
    <m/>
  </r>
  <r>
    <x v="8"/>
    <x v="4"/>
    <x v="42"/>
    <x v="12"/>
    <x v="1"/>
    <s v="Testing"/>
    <n v="2"/>
    <m/>
  </r>
  <r>
    <x v="8"/>
    <x v="4"/>
    <x v="42"/>
    <x v="12"/>
    <x v="2"/>
    <s v="Testing"/>
    <n v="10"/>
    <m/>
  </r>
  <r>
    <x v="8"/>
    <x v="4"/>
    <x v="23"/>
    <x v="12"/>
    <x v="2"/>
    <s v="Testing"/>
    <n v="1"/>
    <m/>
  </r>
  <r>
    <x v="8"/>
    <x v="4"/>
    <x v="66"/>
    <x v="12"/>
    <x v="2"/>
    <s v="Testing"/>
    <n v="2"/>
    <n v="0"/>
  </r>
  <r>
    <x v="8"/>
    <x v="4"/>
    <x v="43"/>
    <x v="12"/>
    <x v="2"/>
    <s v="Testing"/>
    <n v="1"/>
    <m/>
  </r>
  <r>
    <x v="8"/>
    <x v="4"/>
    <x v="67"/>
    <x v="12"/>
    <x v="2"/>
    <s v="Testing"/>
    <n v="1"/>
    <m/>
  </r>
  <r>
    <x v="8"/>
    <x v="4"/>
    <x v="67"/>
    <x v="12"/>
    <x v="1"/>
    <s v="Testing"/>
    <n v="3"/>
    <m/>
  </r>
  <r>
    <x v="8"/>
    <x v="4"/>
    <x v="44"/>
    <x v="10"/>
    <x v="2"/>
    <s v="Analysis"/>
    <n v="3"/>
    <m/>
  </r>
  <r>
    <x v="8"/>
    <x v="4"/>
    <x v="44"/>
    <x v="12"/>
    <x v="2"/>
    <s v="Testing"/>
    <n v="10"/>
    <m/>
  </r>
  <r>
    <x v="8"/>
    <x v="4"/>
    <x v="44"/>
    <x v="12"/>
    <x v="2"/>
    <s v="Testing"/>
    <n v="5"/>
    <m/>
  </r>
  <r>
    <x v="8"/>
    <x v="4"/>
    <x v="24"/>
    <x v="12"/>
    <x v="2"/>
    <s v="Testing"/>
    <n v="2"/>
    <n v="0"/>
  </r>
  <r>
    <x v="8"/>
    <x v="4"/>
    <x v="68"/>
    <x v="12"/>
    <x v="2"/>
    <s v="Testing"/>
    <n v="1"/>
    <m/>
  </r>
  <r>
    <x v="8"/>
    <x v="4"/>
    <x v="69"/>
    <x v="12"/>
    <x v="2"/>
    <s v="Testing"/>
    <n v="1"/>
    <m/>
  </r>
  <r>
    <x v="8"/>
    <x v="11"/>
    <x v="15"/>
    <x v="10"/>
    <x v="2"/>
    <s v="Analysis"/>
    <n v="29"/>
    <m/>
  </r>
  <r>
    <x v="8"/>
    <x v="11"/>
    <x v="15"/>
    <x v="10"/>
    <x v="3"/>
    <s v="Analysis"/>
    <n v="2"/>
    <n v="0"/>
  </r>
  <r>
    <x v="8"/>
    <x v="11"/>
    <x v="15"/>
    <x v="1"/>
    <x v="2"/>
    <s v="Meetings"/>
    <n v="5"/>
    <m/>
  </r>
  <r>
    <x v="8"/>
    <x v="11"/>
    <x v="70"/>
    <x v="12"/>
    <x v="2"/>
    <s v="Testing"/>
    <n v="2"/>
    <n v="0"/>
  </r>
  <r>
    <x v="8"/>
    <x v="5"/>
    <x v="2"/>
    <x v="15"/>
    <x v="5"/>
    <s v="Documentation"/>
    <n v="1"/>
    <m/>
  </r>
  <r>
    <x v="8"/>
    <x v="5"/>
    <x v="2"/>
    <x v="1"/>
    <x v="0"/>
    <s v="Meetings"/>
    <n v="5"/>
    <n v="0"/>
  </r>
  <r>
    <x v="8"/>
    <x v="5"/>
    <x v="2"/>
    <x v="1"/>
    <x v="5"/>
    <s v="Meetings"/>
    <n v="14"/>
    <m/>
  </r>
  <r>
    <x v="8"/>
    <x v="5"/>
    <x v="2"/>
    <x v="1"/>
    <x v="4"/>
    <s v="Meetings"/>
    <n v="3"/>
    <m/>
  </r>
  <r>
    <x v="8"/>
    <x v="5"/>
    <x v="52"/>
    <x v="12"/>
    <x v="1"/>
    <s v="Testing"/>
    <n v="21"/>
    <n v="0"/>
  </r>
  <r>
    <x v="8"/>
    <x v="5"/>
    <x v="52"/>
    <x v="12"/>
    <x v="2"/>
    <s v="Testing"/>
    <n v="4"/>
    <n v="0"/>
  </r>
  <r>
    <x v="8"/>
    <x v="5"/>
    <x v="52"/>
    <x v="12"/>
    <x v="0"/>
    <s v="Testing"/>
    <n v="35"/>
    <m/>
  </r>
  <r>
    <x v="8"/>
    <x v="5"/>
    <x v="52"/>
    <x v="12"/>
    <x v="5"/>
    <s v="Testing"/>
    <n v="76"/>
    <m/>
  </r>
  <r>
    <x v="8"/>
    <x v="5"/>
    <x v="52"/>
    <x v="12"/>
    <x v="4"/>
    <s v="Testing"/>
    <n v="11"/>
    <n v="0"/>
  </r>
  <r>
    <x v="8"/>
    <x v="5"/>
    <x v="52"/>
    <x v="12"/>
    <x v="1"/>
    <s v="Testing"/>
    <n v="12"/>
    <m/>
  </r>
  <r>
    <x v="8"/>
    <x v="6"/>
    <x v="71"/>
    <x v="12"/>
    <x v="3"/>
    <s v="Testing"/>
    <n v="1"/>
    <n v="0"/>
  </r>
  <r>
    <x v="8"/>
    <x v="7"/>
    <x v="54"/>
    <x v="10"/>
    <x v="5"/>
    <s v="Analysis"/>
    <n v="22"/>
    <n v="0"/>
  </r>
  <r>
    <x v="8"/>
    <x v="7"/>
    <x v="54"/>
    <x v="10"/>
    <x v="4"/>
    <s v="Analysis"/>
    <n v="6"/>
    <m/>
  </r>
  <r>
    <x v="8"/>
    <x v="7"/>
    <x v="8"/>
    <x v="2"/>
    <x v="0"/>
    <s v="Other"/>
    <n v="6"/>
    <m/>
  </r>
  <r>
    <x v="8"/>
    <x v="7"/>
    <x v="8"/>
    <x v="9"/>
    <x v="5"/>
    <s v="Client Items"/>
    <n v="6"/>
    <n v="0"/>
  </r>
  <r>
    <x v="8"/>
    <x v="7"/>
    <x v="52"/>
    <x v="2"/>
    <x v="0"/>
    <s v="Other"/>
    <n v="20"/>
    <m/>
  </r>
  <r>
    <x v="8"/>
    <x v="8"/>
    <x v="2"/>
    <x v="8"/>
    <x v="2"/>
    <s v="Support Tickets"/>
    <n v="2"/>
    <n v="0"/>
  </r>
  <r>
    <x v="8"/>
    <x v="8"/>
    <x v="35"/>
    <x v="1"/>
    <x v="3"/>
    <s v="Meetings"/>
    <n v="1"/>
    <m/>
  </r>
  <r>
    <x v="8"/>
    <x v="8"/>
    <x v="38"/>
    <x v="7"/>
    <x v="5"/>
    <s v="Leave"/>
    <n v="16"/>
    <m/>
  </r>
  <r>
    <x v="8"/>
    <x v="8"/>
    <x v="38"/>
    <x v="7"/>
    <x v="2"/>
    <s v="Leave"/>
    <n v="24"/>
    <m/>
  </r>
  <r>
    <x v="8"/>
    <x v="8"/>
    <x v="39"/>
    <x v="7"/>
    <x v="4"/>
    <s v="Leave"/>
    <n v="33"/>
    <m/>
  </r>
  <r>
    <x v="8"/>
    <x v="8"/>
    <x v="39"/>
    <x v="7"/>
    <x v="2"/>
    <s v="Leave"/>
    <n v="8"/>
    <m/>
  </r>
  <r>
    <x v="8"/>
    <x v="8"/>
    <x v="39"/>
    <x v="7"/>
    <x v="3"/>
    <s v="Leave"/>
    <n v="8"/>
    <n v="0"/>
  </r>
  <r>
    <x v="9"/>
    <x v="2"/>
    <x v="3"/>
    <x v="2"/>
    <x v="0"/>
    <s v="Other"/>
    <n v="13"/>
    <m/>
  </r>
  <r>
    <x v="9"/>
    <x v="2"/>
    <x v="5"/>
    <x v="2"/>
    <x v="0"/>
    <s v="Other"/>
    <n v="33"/>
    <m/>
  </r>
  <r>
    <x v="9"/>
    <x v="2"/>
    <x v="50"/>
    <x v="5"/>
    <x v="5"/>
    <s v="Deployment"/>
    <n v="6"/>
    <n v="0"/>
  </r>
  <r>
    <x v="9"/>
    <x v="0"/>
    <x v="13"/>
    <x v="6"/>
    <x v="4"/>
    <s v="Development"/>
    <n v="7"/>
    <m/>
  </r>
  <r>
    <x v="9"/>
    <x v="4"/>
    <x v="15"/>
    <x v="13"/>
    <x v="1"/>
    <s v="Post_dep_fixes"/>
    <n v="16"/>
    <n v="0"/>
  </r>
  <r>
    <x v="9"/>
    <x v="4"/>
    <x v="72"/>
    <x v="4"/>
    <x v="2"/>
    <s v="Bug Fixing"/>
    <n v="85"/>
    <m/>
  </r>
  <r>
    <x v="9"/>
    <x v="4"/>
    <x v="72"/>
    <x v="4"/>
    <x v="3"/>
    <s v="Bug Fixing"/>
    <n v="16"/>
    <n v="0"/>
  </r>
  <r>
    <x v="9"/>
    <x v="4"/>
    <x v="73"/>
    <x v="6"/>
    <x v="2"/>
    <s v="Development"/>
    <n v="4"/>
    <n v="0"/>
  </r>
  <r>
    <x v="9"/>
    <x v="11"/>
    <x v="15"/>
    <x v="5"/>
    <x v="3"/>
    <s v="Deployment"/>
    <n v="1"/>
    <n v="0"/>
  </r>
  <r>
    <x v="9"/>
    <x v="12"/>
    <x v="3"/>
    <x v="2"/>
    <x v="0"/>
    <s v="Other"/>
    <n v="1"/>
    <n v="0"/>
  </r>
  <r>
    <x v="9"/>
    <x v="5"/>
    <x v="3"/>
    <x v="4"/>
    <x v="0"/>
    <s v="Bug Fixing"/>
    <n v="1"/>
    <n v="0"/>
  </r>
  <r>
    <x v="9"/>
    <x v="5"/>
    <x v="3"/>
    <x v="4"/>
    <x v="4"/>
    <s v="Bug Fixing"/>
    <n v="8"/>
    <n v="0"/>
  </r>
  <r>
    <x v="9"/>
    <x v="5"/>
    <x v="3"/>
    <x v="4"/>
    <x v="1"/>
    <s v="Bug Fixing"/>
    <n v="2"/>
    <m/>
  </r>
  <r>
    <x v="9"/>
    <x v="5"/>
    <x v="5"/>
    <x v="6"/>
    <x v="4"/>
    <s v="Development"/>
    <n v="15"/>
    <m/>
  </r>
  <r>
    <x v="9"/>
    <x v="5"/>
    <x v="8"/>
    <x v="10"/>
    <x v="5"/>
    <s v="Analysis"/>
    <n v="11"/>
    <n v="0"/>
  </r>
  <r>
    <x v="9"/>
    <x v="5"/>
    <x v="48"/>
    <x v="1"/>
    <x v="5"/>
    <s v="Meetings"/>
    <n v="1"/>
    <m/>
  </r>
  <r>
    <x v="9"/>
    <x v="6"/>
    <x v="15"/>
    <x v="10"/>
    <x v="2"/>
    <s v="Analysis"/>
    <n v="1"/>
    <n v="0"/>
  </r>
  <r>
    <x v="9"/>
    <x v="6"/>
    <x v="15"/>
    <x v="5"/>
    <x v="2"/>
    <s v="Deployment"/>
    <n v="5"/>
    <m/>
  </r>
  <r>
    <x v="9"/>
    <x v="6"/>
    <x v="47"/>
    <x v="4"/>
    <x v="2"/>
    <s v="Bug Fixing"/>
    <n v="3"/>
    <m/>
  </r>
  <r>
    <x v="9"/>
    <x v="7"/>
    <x v="2"/>
    <x v="2"/>
    <x v="0"/>
    <s v="Other"/>
    <n v="9"/>
    <m/>
  </r>
  <r>
    <x v="9"/>
    <x v="7"/>
    <x v="54"/>
    <x v="2"/>
    <x v="0"/>
    <s v="Other"/>
    <n v="1"/>
    <n v="0"/>
  </r>
  <r>
    <x v="9"/>
    <x v="7"/>
    <x v="3"/>
    <x v="4"/>
    <x v="4"/>
    <s v="Bug Fixing"/>
    <n v="1"/>
    <m/>
  </r>
  <r>
    <x v="9"/>
    <x v="7"/>
    <x v="3"/>
    <x v="4"/>
    <x v="1"/>
    <s v="Bug Fixing"/>
    <n v="6"/>
    <n v="0"/>
  </r>
  <r>
    <x v="9"/>
    <x v="7"/>
    <x v="34"/>
    <x v="2"/>
    <x v="0"/>
    <s v="Other"/>
    <n v="92"/>
    <n v="0"/>
  </r>
  <r>
    <x v="9"/>
    <x v="7"/>
    <x v="34"/>
    <x v="9"/>
    <x v="5"/>
    <s v="Client Items"/>
    <n v="92"/>
    <n v="0"/>
  </r>
  <r>
    <x v="9"/>
    <x v="7"/>
    <x v="34"/>
    <x v="9"/>
    <x v="4"/>
    <s v="Client Items"/>
    <n v="40"/>
    <n v="0"/>
  </r>
  <r>
    <x v="9"/>
    <x v="7"/>
    <x v="34"/>
    <x v="6"/>
    <x v="0"/>
    <s v="Development"/>
    <n v="36.5"/>
    <n v="0"/>
  </r>
  <r>
    <x v="9"/>
    <x v="7"/>
    <x v="34"/>
    <x v="6"/>
    <x v="5"/>
    <s v="Development"/>
    <n v="2"/>
    <m/>
  </r>
  <r>
    <x v="9"/>
    <x v="7"/>
    <x v="34"/>
    <x v="1"/>
    <x v="5"/>
    <s v="Meetings"/>
    <n v="1"/>
    <m/>
  </r>
  <r>
    <x v="9"/>
    <x v="7"/>
    <x v="5"/>
    <x v="6"/>
    <x v="5"/>
    <s v="Development"/>
    <n v="3"/>
    <n v="0"/>
  </r>
  <r>
    <x v="9"/>
    <x v="7"/>
    <x v="55"/>
    <x v="2"/>
    <x v="0"/>
    <s v="Other"/>
    <n v="1"/>
    <m/>
  </r>
  <r>
    <x v="9"/>
    <x v="7"/>
    <x v="55"/>
    <x v="1"/>
    <x v="4"/>
    <s v="Meetings"/>
    <n v="1"/>
    <m/>
  </r>
  <r>
    <x v="9"/>
    <x v="7"/>
    <x v="35"/>
    <x v="1"/>
    <x v="5"/>
    <s v="Meetings"/>
    <n v="1"/>
    <m/>
  </r>
  <r>
    <x v="9"/>
    <x v="7"/>
    <x v="6"/>
    <x v="2"/>
    <x v="0"/>
    <s v="Other"/>
    <n v="8"/>
    <n v="0"/>
  </r>
  <r>
    <x v="9"/>
    <x v="7"/>
    <x v="6"/>
    <x v="7"/>
    <x v="5"/>
    <s v="Leave"/>
    <n v="8"/>
    <n v="0"/>
  </r>
  <r>
    <x v="9"/>
    <x v="7"/>
    <x v="8"/>
    <x v="10"/>
    <x v="5"/>
    <s v="Analysis"/>
    <n v="4"/>
    <n v="0"/>
  </r>
  <r>
    <x v="9"/>
    <x v="7"/>
    <x v="8"/>
    <x v="10"/>
    <x v="4"/>
    <s v="Analysis"/>
    <n v="5"/>
    <n v="0"/>
  </r>
  <r>
    <x v="9"/>
    <x v="7"/>
    <x v="8"/>
    <x v="4"/>
    <x v="4"/>
    <s v="Bug Fixing"/>
    <n v="13"/>
    <n v="0"/>
  </r>
  <r>
    <x v="9"/>
    <x v="7"/>
    <x v="37"/>
    <x v="6"/>
    <x v="5"/>
    <s v="Development"/>
    <n v="5"/>
    <n v="0"/>
  </r>
  <r>
    <x v="9"/>
    <x v="7"/>
    <x v="48"/>
    <x v="10"/>
    <x v="1"/>
    <s v="Analysis"/>
    <n v="1"/>
    <n v="0"/>
  </r>
  <r>
    <x v="9"/>
    <x v="7"/>
    <x v="48"/>
    <x v="4"/>
    <x v="5"/>
    <s v="Bug Fixing"/>
    <n v="2"/>
    <n v="0"/>
  </r>
  <r>
    <x v="9"/>
    <x v="7"/>
    <x v="48"/>
    <x v="4"/>
    <x v="4"/>
    <s v="Bug Fixing"/>
    <n v="5"/>
    <n v="0"/>
  </r>
  <r>
    <x v="9"/>
    <x v="7"/>
    <x v="38"/>
    <x v="7"/>
    <x v="5"/>
    <s v="Leave"/>
    <n v="8"/>
    <n v="0"/>
  </r>
  <r>
    <x v="9"/>
    <x v="3"/>
    <x v="10"/>
    <x v="8"/>
    <x v="2"/>
    <s v="Support Tickets"/>
    <n v="4"/>
    <n v="0"/>
  </r>
  <r>
    <x v="9"/>
    <x v="3"/>
    <x v="10"/>
    <x v="9"/>
    <x v="2"/>
    <s v="Client Items"/>
    <n v="2"/>
    <n v="0"/>
  </r>
  <r>
    <x v="9"/>
    <x v="9"/>
    <x v="49"/>
    <x v="5"/>
    <x v="2"/>
    <s v="Deployment"/>
    <n v="1"/>
    <n v="0"/>
  </r>
  <r>
    <x v="9"/>
    <x v="8"/>
    <x v="2"/>
    <x v="7"/>
    <x v="2"/>
    <s v="Leave"/>
    <n v="8"/>
    <n v="0"/>
  </r>
  <r>
    <x v="9"/>
    <x v="8"/>
    <x v="2"/>
    <x v="1"/>
    <x v="0"/>
    <s v="Meetings"/>
    <n v="2.5"/>
    <n v="0"/>
  </r>
  <r>
    <x v="9"/>
    <x v="8"/>
    <x v="2"/>
    <x v="1"/>
    <x v="4"/>
    <s v="Meetings"/>
    <n v="2"/>
    <n v="0"/>
  </r>
  <r>
    <x v="9"/>
    <x v="8"/>
    <x v="2"/>
    <x v="1"/>
    <x v="5"/>
    <s v="Meetings"/>
    <n v="1"/>
    <n v="0"/>
  </r>
  <r>
    <x v="9"/>
    <x v="8"/>
    <x v="2"/>
    <x v="8"/>
    <x v="2"/>
    <s v="Support Tickets"/>
    <n v="1"/>
    <n v="0"/>
  </r>
  <r>
    <x v="9"/>
    <x v="8"/>
    <x v="5"/>
    <x v="6"/>
    <x v="5"/>
    <s v="Development"/>
    <n v="28"/>
    <n v="0"/>
  </r>
  <r>
    <x v="9"/>
    <x v="8"/>
    <x v="5"/>
    <x v="6"/>
    <x v="2"/>
    <s v="Development"/>
    <n v="3"/>
    <n v="0"/>
  </r>
  <r>
    <x v="9"/>
    <x v="8"/>
    <x v="9"/>
    <x v="8"/>
    <x v="2"/>
    <s v="Support Tickets"/>
    <n v="12"/>
    <m/>
  </r>
  <r>
    <x v="9"/>
    <x v="3"/>
    <x v="10"/>
    <x v="9"/>
    <x v="4"/>
    <s v="Client Items"/>
    <n v="29"/>
    <n v="0"/>
  </r>
  <r>
    <x v="9"/>
    <x v="3"/>
    <x v="10"/>
    <x v="9"/>
    <x v="1"/>
    <s v="Client Items"/>
    <n v="10"/>
    <m/>
  </r>
  <r>
    <x v="9"/>
    <x v="3"/>
    <x v="10"/>
    <x v="9"/>
    <x v="4"/>
    <s v="Client Items"/>
    <n v="11"/>
    <m/>
  </r>
  <r>
    <x v="9"/>
    <x v="3"/>
    <x v="10"/>
    <x v="9"/>
    <x v="4"/>
    <s v="Client Items"/>
    <n v="14"/>
    <m/>
  </r>
  <r>
    <x v="9"/>
    <x v="3"/>
    <x v="10"/>
    <x v="9"/>
    <x v="1"/>
    <s v="Client Items"/>
    <n v="36"/>
    <m/>
  </r>
  <r>
    <x v="9"/>
    <x v="3"/>
    <x v="10"/>
    <x v="9"/>
    <x v="1"/>
    <s v="Client Items"/>
    <n v="5"/>
    <n v="0"/>
  </r>
  <r>
    <x v="9"/>
    <x v="3"/>
    <x v="10"/>
    <x v="9"/>
    <x v="4"/>
    <s v="Client Items"/>
    <n v="11"/>
    <n v="0"/>
  </r>
  <r>
    <x v="9"/>
    <x v="3"/>
    <x v="10"/>
    <x v="9"/>
    <x v="1"/>
    <s v="Client Items"/>
    <n v="6"/>
    <n v="0"/>
  </r>
  <r>
    <x v="9"/>
    <x v="3"/>
    <x v="10"/>
    <x v="9"/>
    <x v="2"/>
    <s v="Client Items"/>
    <n v="2"/>
    <n v="0"/>
  </r>
  <r>
    <x v="9"/>
    <x v="3"/>
    <x v="10"/>
    <x v="9"/>
    <x v="3"/>
    <s v="Client Items"/>
    <n v="11"/>
    <n v="0"/>
  </r>
  <r>
    <x v="9"/>
    <x v="3"/>
    <x v="10"/>
    <x v="9"/>
    <x v="4"/>
    <s v="Client Items"/>
    <n v="24"/>
    <n v="0"/>
  </r>
  <r>
    <x v="9"/>
    <x v="3"/>
    <x v="10"/>
    <x v="9"/>
    <x v="1"/>
    <s v="Client Items"/>
    <n v="86"/>
    <n v="0"/>
  </r>
  <r>
    <x v="9"/>
    <x v="3"/>
    <x v="10"/>
    <x v="9"/>
    <x v="2"/>
    <s v="Client Items"/>
    <n v="45"/>
    <n v="0"/>
  </r>
  <r>
    <x v="9"/>
    <x v="3"/>
    <x v="10"/>
    <x v="9"/>
    <x v="3"/>
    <s v="Client Items"/>
    <n v="38"/>
    <n v="0"/>
  </r>
  <r>
    <x v="10"/>
    <x v="1"/>
    <x v="1"/>
    <x v="1"/>
    <x v="1"/>
    <s v="Meetings"/>
    <n v="6"/>
    <n v="0"/>
  </r>
  <r>
    <x v="10"/>
    <x v="1"/>
    <x v="1"/>
    <x v="1"/>
    <x v="2"/>
    <s v="Meetings"/>
    <n v="8"/>
    <n v="0"/>
  </r>
  <r>
    <x v="10"/>
    <x v="1"/>
    <x v="10"/>
    <x v="7"/>
    <x v="5"/>
    <s v="Leave"/>
    <n v="8"/>
    <m/>
  </r>
  <r>
    <x v="10"/>
    <x v="1"/>
    <x v="10"/>
    <x v="7"/>
    <x v="2"/>
    <s v="Leave"/>
    <n v="8"/>
    <n v="0"/>
  </r>
  <r>
    <x v="10"/>
    <x v="1"/>
    <x v="10"/>
    <x v="7"/>
    <x v="1"/>
    <s v="Leave"/>
    <n v="8"/>
    <m/>
  </r>
  <r>
    <x v="10"/>
    <x v="1"/>
    <x v="10"/>
    <x v="14"/>
    <x v="2"/>
    <s v="No Workbench"/>
    <n v="1.5"/>
    <m/>
  </r>
  <r>
    <x v="10"/>
    <x v="1"/>
    <x v="10"/>
    <x v="14"/>
    <x v="1"/>
    <s v="No Workbench"/>
    <n v="1"/>
    <m/>
  </r>
  <r>
    <x v="10"/>
    <x v="2"/>
    <x v="3"/>
    <x v="2"/>
    <x v="0"/>
    <s v="Other"/>
    <n v="16"/>
    <n v="0"/>
  </r>
  <r>
    <x v="10"/>
    <x v="2"/>
    <x v="3"/>
    <x v="12"/>
    <x v="5"/>
    <s v="Testing"/>
    <n v="13"/>
    <n v="0"/>
  </r>
  <r>
    <x v="10"/>
    <x v="2"/>
    <x v="4"/>
    <x v="12"/>
    <x v="5"/>
    <s v="Testing"/>
    <n v="4"/>
    <m/>
  </r>
  <r>
    <x v="10"/>
    <x v="2"/>
    <x v="4"/>
    <x v="12"/>
    <x v="4"/>
    <s v="Testing"/>
    <n v="18"/>
    <m/>
  </r>
  <r>
    <x v="10"/>
    <x v="2"/>
    <x v="52"/>
    <x v="2"/>
    <x v="0"/>
    <s v="Other"/>
    <n v="6"/>
    <m/>
  </r>
  <r>
    <x v="10"/>
    <x v="2"/>
    <x v="52"/>
    <x v="12"/>
    <x v="0"/>
    <s v="Testing"/>
    <n v="18"/>
    <n v="0"/>
  </r>
  <r>
    <x v="10"/>
    <x v="3"/>
    <x v="10"/>
    <x v="9"/>
    <x v="1"/>
    <s v="Client Items"/>
    <n v="47"/>
    <m/>
  </r>
  <r>
    <x v="10"/>
    <x v="3"/>
    <x v="10"/>
    <x v="9"/>
    <x v="2"/>
    <s v="Client Items"/>
    <n v="4"/>
    <n v="0"/>
  </r>
  <r>
    <x v="10"/>
    <x v="0"/>
    <x v="14"/>
    <x v="12"/>
    <x v="4"/>
    <s v="Testing"/>
    <n v="32.5"/>
    <n v="0"/>
  </r>
  <r>
    <x v="10"/>
    <x v="0"/>
    <x v="14"/>
    <x v="12"/>
    <x v="1"/>
    <s v="Testing"/>
    <n v="31"/>
    <m/>
  </r>
  <r>
    <x v="10"/>
    <x v="0"/>
    <x v="14"/>
    <x v="16"/>
    <x v="5"/>
    <s v="Test Case Dev"/>
    <n v="39"/>
    <m/>
  </r>
  <r>
    <x v="10"/>
    <x v="0"/>
    <x v="14"/>
    <x v="16"/>
    <x v="4"/>
    <s v="Test Case Dev"/>
    <n v="3"/>
    <m/>
  </r>
  <r>
    <x v="10"/>
    <x v="0"/>
    <x v="14"/>
    <x v="12"/>
    <x v="4"/>
    <s v="Testing"/>
    <n v="35"/>
    <n v="0"/>
  </r>
  <r>
    <x v="10"/>
    <x v="0"/>
    <x v="74"/>
    <x v="12"/>
    <x v="0"/>
    <s v="Testing"/>
    <n v="13"/>
    <n v="0"/>
  </r>
  <r>
    <x v="10"/>
    <x v="0"/>
    <x v="0"/>
    <x v="12"/>
    <x v="4"/>
    <s v="Testing"/>
    <n v="10"/>
    <m/>
  </r>
  <r>
    <x v="10"/>
    <x v="0"/>
    <x v="0"/>
    <x v="16"/>
    <x v="4"/>
    <s v="Test Case Dev"/>
    <n v="6"/>
    <m/>
  </r>
  <r>
    <x v="10"/>
    <x v="0"/>
    <x v="0"/>
    <x v="12"/>
    <x v="4"/>
    <s v="Testing"/>
    <n v="42.5"/>
    <m/>
  </r>
  <r>
    <x v="10"/>
    <x v="0"/>
    <x v="0"/>
    <x v="12"/>
    <x v="1"/>
    <s v="Testing"/>
    <n v="33"/>
    <m/>
  </r>
  <r>
    <x v="10"/>
    <x v="0"/>
    <x v="20"/>
    <x v="4"/>
    <x v="2"/>
    <s v="Bug Fixing"/>
    <n v="5"/>
    <m/>
  </r>
  <r>
    <x v="10"/>
    <x v="0"/>
    <x v="20"/>
    <x v="12"/>
    <x v="1"/>
    <s v="Testing"/>
    <n v="4"/>
    <n v="0"/>
  </r>
  <r>
    <x v="10"/>
    <x v="0"/>
    <x v="22"/>
    <x v="12"/>
    <x v="1"/>
    <s v="Testing"/>
    <n v="3"/>
    <n v="20"/>
  </r>
  <r>
    <x v="10"/>
    <x v="0"/>
    <x v="51"/>
    <x v="15"/>
    <x v="5"/>
    <s v="Documentation"/>
    <n v="1"/>
    <m/>
  </r>
  <r>
    <x v="10"/>
    <x v="4"/>
    <x v="15"/>
    <x v="13"/>
    <x v="2"/>
    <s v="Post_dep_fixes"/>
    <n v="7"/>
    <n v="0"/>
  </r>
  <r>
    <x v="10"/>
    <x v="4"/>
    <x v="70"/>
    <x v="12"/>
    <x v="2"/>
    <s v="Testing"/>
    <n v="3"/>
    <n v="0"/>
  </r>
  <r>
    <x v="10"/>
    <x v="4"/>
    <x v="70"/>
    <x v="12"/>
    <x v="1"/>
    <s v="Testing"/>
    <n v="5"/>
    <m/>
  </r>
  <r>
    <x v="10"/>
    <x v="4"/>
    <x v="70"/>
    <x v="12"/>
    <x v="2"/>
    <s v="Testing"/>
    <n v="7"/>
    <n v="0"/>
  </r>
  <r>
    <x v="10"/>
    <x v="4"/>
    <x v="44"/>
    <x v="12"/>
    <x v="2"/>
    <s v="Testing"/>
    <n v="3"/>
    <n v="0"/>
  </r>
  <r>
    <x v="10"/>
    <x v="11"/>
    <x v="15"/>
    <x v="10"/>
    <x v="2"/>
    <s v="Analysis"/>
    <n v="5"/>
    <m/>
  </r>
  <r>
    <x v="10"/>
    <x v="5"/>
    <x v="35"/>
    <x v="1"/>
    <x v="5"/>
    <s v="Meetings"/>
    <n v="8"/>
    <m/>
  </r>
  <r>
    <x v="10"/>
    <x v="5"/>
    <x v="52"/>
    <x v="12"/>
    <x v="5"/>
    <s v="Testing"/>
    <n v="50.5"/>
    <m/>
  </r>
  <r>
    <x v="10"/>
    <x v="13"/>
    <x v="35"/>
    <x v="2"/>
    <x v="0"/>
    <s v="Other"/>
    <n v="11"/>
    <m/>
  </r>
  <r>
    <x v="10"/>
    <x v="6"/>
    <x v="45"/>
    <x v="12"/>
    <x v="3"/>
    <s v="Testing"/>
    <n v="6"/>
    <m/>
  </r>
  <r>
    <x v="10"/>
    <x v="6"/>
    <x v="75"/>
    <x v="12"/>
    <x v="1"/>
    <s v="Testing"/>
    <n v="5"/>
    <m/>
  </r>
  <r>
    <x v="10"/>
    <x v="6"/>
    <x v="47"/>
    <x v="12"/>
    <x v="2"/>
    <s v="Testing"/>
    <n v="14"/>
    <m/>
  </r>
  <r>
    <x v="10"/>
    <x v="6"/>
    <x v="47"/>
    <x v="12"/>
    <x v="3"/>
    <s v="Testing"/>
    <n v="7"/>
    <n v="0"/>
  </r>
  <r>
    <x v="10"/>
    <x v="6"/>
    <x v="51"/>
    <x v="15"/>
    <x v="1"/>
    <s v="Documentation"/>
    <n v="4"/>
    <n v="0"/>
  </r>
  <r>
    <x v="10"/>
    <x v="6"/>
    <x v="51"/>
    <x v="15"/>
    <x v="2"/>
    <s v="Documentation"/>
    <n v="10.5"/>
    <n v="0"/>
  </r>
  <r>
    <x v="10"/>
    <x v="6"/>
    <x v="51"/>
    <x v="12"/>
    <x v="2"/>
    <s v="Testing"/>
    <n v="3"/>
    <n v="0"/>
  </r>
  <r>
    <x v="10"/>
    <x v="6"/>
    <x v="30"/>
    <x v="12"/>
    <x v="2"/>
    <s v="Testing"/>
    <n v="17"/>
    <n v="0"/>
  </r>
  <r>
    <x v="10"/>
    <x v="6"/>
    <x v="31"/>
    <x v="12"/>
    <x v="3"/>
    <s v="Testing"/>
    <n v="3"/>
    <n v="0"/>
  </r>
  <r>
    <x v="10"/>
    <x v="6"/>
    <x v="31"/>
    <x v="12"/>
    <x v="2"/>
    <s v="Testing"/>
    <n v="32"/>
    <n v="0"/>
  </r>
  <r>
    <x v="10"/>
    <x v="6"/>
    <x v="31"/>
    <x v="12"/>
    <x v="3"/>
    <s v="Testing"/>
    <n v="15"/>
    <m/>
  </r>
  <r>
    <x v="10"/>
    <x v="6"/>
    <x v="33"/>
    <x v="12"/>
    <x v="2"/>
    <s v="Testing"/>
    <n v="14"/>
    <m/>
  </r>
  <r>
    <x v="10"/>
    <x v="6"/>
    <x v="33"/>
    <x v="12"/>
    <x v="3"/>
    <s v="Testing"/>
    <n v="3"/>
    <m/>
  </r>
  <r>
    <x v="10"/>
    <x v="6"/>
    <x v="33"/>
    <x v="12"/>
    <x v="3"/>
    <s v="Testing"/>
    <n v="21"/>
    <m/>
  </r>
  <r>
    <x v="10"/>
    <x v="7"/>
    <x v="4"/>
    <x v="12"/>
    <x v="4"/>
    <s v="Testing"/>
    <n v="4"/>
    <m/>
  </r>
  <r>
    <x v="10"/>
    <x v="7"/>
    <x v="34"/>
    <x v="2"/>
    <x v="0"/>
    <s v="Other"/>
    <n v="48"/>
    <n v="0"/>
  </r>
  <r>
    <x v="10"/>
    <x v="7"/>
    <x v="35"/>
    <x v="1"/>
    <x v="0"/>
    <s v="Meetings"/>
    <n v="11"/>
    <m/>
  </r>
  <r>
    <x v="10"/>
    <x v="7"/>
    <x v="52"/>
    <x v="12"/>
    <x v="0"/>
    <s v="Testing"/>
    <n v="49"/>
    <n v="0"/>
  </r>
  <r>
    <x v="10"/>
    <x v="7"/>
    <x v="52"/>
    <x v="12"/>
    <x v="5"/>
    <s v="Testing"/>
    <n v="1"/>
    <m/>
  </r>
  <r>
    <x v="10"/>
    <x v="8"/>
    <x v="2"/>
    <x v="1"/>
    <x v="5"/>
    <s v="Meetings"/>
    <n v="4"/>
    <n v="0"/>
  </r>
  <r>
    <x v="10"/>
    <x v="8"/>
    <x v="35"/>
    <x v="1"/>
    <x v="5"/>
    <s v="Meetings"/>
    <n v="6"/>
    <n v="0"/>
  </r>
  <r>
    <x v="10"/>
    <x v="8"/>
    <x v="35"/>
    <x v="1"/>
    <x v="4"/>
    <s v="Meetings"/>
    <n v="22"/>
    <n v="0"/>
  </r>
  <r>
    <x v="10"/>
    <x v="8"/>
    <x v="35"/>
    <x v="1"/>
    <x v="1"/>
    <s v="Meetings"/>
    <n v="9"/>
    <m/>
  </r>
  <r>
    <x v="10"/>
    <x v="8"/>
    <x v="35"/>
    <x v="1"/>
    <x v="2"/>
    <s v="Meetings"/>
    <n v="10"/>
    <m/>
  </r>
  <r>
    <x v="10"/>
    <x v="8"/>
    <x v="35"/>
    <x v="1"/>
    <x v="3"/>
    <s v="Meetings"/>
    <n v="1"/>
    <m/>
  </r>
  <r>
    <x v="10"/>
    <x v="8"/>
    <x v="56"/>
    <x v="10"/>
    <x v="5"/>
    <s v="Analysis"/>
    <n v="14"/>
    <m/>
  </r>
  <r>
    <x v="10"/>
    <x v="8"/>
    <x v="38"/>
    <x v="7"/>
    <x v="5"/>
    <s v="Leave"/>
    <n v="8"/>
    <n v="0"/>
  </r>
  <r>
    <x v="10"/>
    <x v="8"/>
    <x v="38"/>
    <x v="7"/>
    <x v="2"/>
    <s v="Leave"/>
    <n v="8"/>
    <m/>
  </r>
  <r>
    <x v="10"/>
    <x v="8"/>
    <x v="38"/>
    <x v="7"/>
    <x v="3"/>
    <s v="Leave"/>
    <n v="8"/>
    <m/>
  </r>
  <r>
    <x v="10"/>
    <x v="8"/>
    <x v="39"/>
    <x v="7"/>
    <x v="5"/>
    <s v="Leave"/>
    <n v="12.5"/>
    <m/>
  </r>
  <r>
    <x v="10"/>
    <x v="8"/>
    <x v="39"/>
    <x v="7"/>
    <x v="4"/>
    <s v="Leave"/>
    <n v="10"/>
    <n v="0"/>
  </r>
  <r>
    <x v="10"/>
    <x v="8"/>
    <x v="39"/>
    <x v="7"/>
    <x v="1"/>
    <s v="Leave"/>
    <n v="12"/>
    <m/>
  </r>
  <r>
    <x v="10"/>
    <x v="8"/>
    <x v="39"/>
    <x v="7"/>
    <x v="2"/>
    <s v="Leave"/>
    <n v="8"/>
    <m/>
  </r>
  <r>
    <x v="10"/>
    <x v="8"/>
    <x v="39"/>
    <x v="14"/>
    <x v="4"/>
    <s v="No Workbench"/>
    <n v="1"/>
    <m/>
  </r>
  <r>
    <x v="11"/>
    <x v="1"/>
    <x v="10"/>
    <x v="7"/>
    <x v="5"/>
    <s v="Leave"/>
    <n v="8"/>
    <m/>
  </r>
  <r>
    <x v="11"/>
    <x v="1"/>
    <x v="10"/>
    <x v="7"/>
    <x v="4"/>
    <s v="Leave"/>
    <n v="8"/>
    <m/>
  </r>
  <r>
    <x v="11"/>
    <x v="2"/>
    <x v="54"/>
    <x v="2"/>
    <x v="0"/>
    <s v="Other"/>
    <n v="1"/>
    <m/>
  </r>
  <r>
    <x v="11"/>
    <x v="2"/>
    <x v="3"/>
    <x v="2"/>
    <x v="0"/>
    <s v="Other"/>
    <n v="9"/>
    <m/>
  </r>
  <r>
    <x v="11"/>
    <x v="2"/>
    <x v="35"/>
    <x v="2"/>
    <x v="0"/>
    <s v="Other"/>
    <n v="6"/>
    <n v="0"/>
  </r>
  <r>
    <x v="11"/>
    <x v="2"/>
    <x v="7"/>
    <x v="2"/>
    <x v="0"/>
    <s v="Other"/>
    <n v="3"/>
    <m/>
  </r>
  <r>
    <x v="11"/>
    <x v="2"/>
    <x v="8"/>
    <x v="2"/>
    <x v="0"/>
    <s v="Other"/>
    <n v="3"/>
    <n v="0"/>
  </r>
  <r>
    <x v="11"/>
    <x v="2"/>
    <x v="52"/>
    <x v="2"/>
    <x v="0"/>
    <s v="Other"/>
    <n v="46"/>
    <m/>
  </r>
  <r>
    <x v="11"/>
    <x v="2"/>
    <x v="52"/>
    <x v="10"/>
    <x v="1"/>
    <s v="Analysis"/>
    <n v="8"/>
    <m/>
  </r>
  <r>
    <x v="11"/>
    <x v="2"/>
    <x v="9"/>
    <x v="2"/>
    <x v="0"/>
    <s v="Other"/>
    <n v="39"/>
    <m/>
  </r>
  <r>
    <x v="11"/>
    <x v="2"/>
    <x v="50"/>
    <x v="2"/>
    <x v="0"/>
    <s v="Other"/>
    <n v="6"/>
    <n v="0"/>
  </r>
  <r>
    <x v="11"/>
    <x v="2"/>
    <x v="27"/>
    <x v="2"/>
    <x v="0"/>
    <s v="Other"/>
    <n v="11"/>
    <n v="0"/>
  </r>
  <r>
    <x v="11"/>
    <x v="2"/>
    <x v="56"/>
    <x v="2"/>
    <x v="0"/>
    <s v="Other"/>
    <n v="11"/>
    <m/>
  </r>
  <r>
    <x v="11"/>
    <x v="3"/>
    <x v="10"/>
    <x v="9"/>
    <x v="1"/>
    <s v="Client Items"/>
    <n v="8"/>
    <m/>
  </r>
  <r>
    <x v="11"/>
    <x v="3"/>
    <x v="10"/>
    <x v="9"/>
    <x v="2"/>
    <s v="Client Items"/>
    <n v="20"/>
    <n v="0"/>
  </r>
  <r>
    <x v="11"/>
    <x v="0"/>
    <x v="12"/>
    <x v="16"/>
    <x v="5"/>
    <s v="Test Case Dev"/>
    <n v="9"/>
    <n v="0"/>
  </r>
  <r>
    <x v="11"/>
    <x v="0"/>
    <x v="12"/>
    <x v="16"/>
    <x v="4"/>
    <s v="Test Case Dev"/>
    <n v="2"/>
    <n v="0"/>
  </r>
  <r>
    <x v="11"/>
    <x v="0"/>
    <x v="12"/>
    <x v="12"/>
    <x v="4"/>
    <s v="Testing"/>
    <n v="44"/>
    <n v="0"/>
  </r>
  <r>
    <x v="11"/>
    <x v="0"/>
    <x v="12"/>
    <x v="12"/>
    <x v="1"/>
    <s v="Testing"/>
    <n v="4"/>
    <n v="0"/>
  </r>
  <r>
    <x v="11"/>
    <x v="0"/>
    <x v="13"/>
    <x v="1"/>
    <x v="5"/>
    <s v="Meetings"/>
    <n v="16"/>
    <m/>
  </r>
  <r>
    <x v="11"/>
    <x v="0"/>
    <x v="13"/>
    <x v="16"/>
    <x v="5"/>
    <s v="Test Case Dev"/>
    <n v="3"/>
    <m/>
  </r>
  <r>
    <x v="11"/>
    <x v="0"/>
    <x v="13"/>
    <x v="16"/>
    <x v="4"/>
    <s v="Test Case Dev"/>
    <n v="3"/>
    <m/>
  </r>
  <r>
    <x v="11"/>
    <x v="0"/>
    <x v="13"/>
    <x v="12"/>
    <x v="4"/>
    <s v="Testing"/>
    <n v="33"/>
    <n v="0"/>
  </r>
  <r>
    <x v="11"/>
    <x v="0"/>
    <x v="13"/>
    <x v="12"/>
    <x v="1"/>
    <s v="Testing"/>
    <n v="4"/>
    <n v="0"/>
  </r>
  <r>
    <x v="11"/>
    <x v="0"/>
    <x v="20"/>
    <x v="15"/>
    <x v="4"/>
    <s v="Documentation"/>
    <n v="1"/>
    <m/>
  </r>
  <r>
    <x v="11"/>
    <x v="0"/>
    <x v="21"/>
    <x v="12"/>
    <x v="4"/>
    <s v="Testing"/>
    <n v="4"/>
    <m/>
  </r>
  <r>
    <x v="11"/>
    <x v="0"/>
    <x v="21"/>
    <x v="12"/>
    <x v="1"/>
    <s v="Testing"/>
    <n v="6"/>
    <m/>
  </r>
  <r>
    <x v="11"/>
    <x v="0"/>
    <x v="41"/>
    <x v="12"/>
    <x v="4"/>
    <s v="Testing"/>
    <n v="29"/>
    <m/>
  </r>
  <r>
    <x v="11"/>
    <x v="0"/>
    <x v="41"/>
    <x v="12"/>
    <x v="1"/>
    <s v="Testing"/>
    <n v="2"/>
    <m/>
  </r>
  <r>
    <x v="11"/>
    <x v="0"/>
    <x v="61"/>
    <x v="12"/>
    <x v="1"/>
    <s v="Testing"/>
    <n v="2"/>
    <m/>
  </r>
  <r>
    <x v="11"/>
    <x v="0"/>
    <x v="62"/>
    <x v="12"/>
    <x v="1"/>
    <s v="Testing"/>
    <n v="1"/>
    <m/>
  </r>
  <r>
    <x v="11"/>
    <x v="0"/>
    <x v="63"/>
    <x v="10"/>
    <x v="1"/>
    <s v="Analysis"/>
    <n v="2"/>
    <n v="0"/>
  </r>
  <r>
    <x v="11"/>
    <x v="4"/>
    <x v="15"/>
    <x v="10"/>
    <x v="2"/>
    <s v="Analysis"/>
    <n v="24"/>
    <n v="0"/>
  </r>
  <r>
    <x v="11"/>
    <x v="4"/>
    <x v="42"/>
    <x v="12"/>
    <x v="2"/>
    <s v="Testing"/>
    <n v="8"/>
    <m/>
  </r>
  <r>
    <x v="11"/>
    <x v="4"/>
    <x v="43"/>
    <x v="10"/>
    <x v="2"/>
    <s v="Analysis"/>
    <n v="4"/>
    <m/>
  </r>
  <r>
    <x v="11"/>
    <x v="4"/>
    <x v="67"/>
    <x v="10"/>
    <x v="1"/>
    <s v="Analysis"/>
    <n v="4"/>
    <m/>
  </r>
  <r>
    <x v="11"/>
    <x v="4"/>
    <x v="67"/>
    <x v="12"/>
    <x v="1"/>
    <s v="Testing"/>
    <n v="6"/>
    <m/>
  </r>
  <r>
    <x v="11"/>
    <x v="4"/>
    <x v="67"/>
    <x v="12"/>
    <x v="2"/>
    <s v="Testing"/>
    <n v="8"/>
    <m/>
  </r>
  <r>
    <x v="11"/>
    <x v="4"/>
    <x v="76"/>
    <x v="10"/>
    <x v="1"/>
    <s v="Analysis"/>
    <n v="2"/>
    <m/>
  </r>
  <r>
    <x v="11"/>
    <x v="4"/>
    <x v="76"/>
    <x v="12"/>
    <x v="2"/>
    <s v="Testing"/>
    <n v="2"/>
    <n v="0"/>
  </r>
  <r>
    <x v="11"/>
    <x v="4"/>
    <x v="77"/>
    <x v="12"/>
    <x v="1"/>
    <s v="Testing"/>
    <n v="1"/>
    <n v="0"/>
  </r>
  <r>
    <x v="11"/>
    <x v="4"/>
    <x v="72"/>
    <x v="4"/>
    <x v="1"/>
    <s v="Bug Fixing"/>
    <n v="12"/>
    <m/>
  </r>
  <r>
    <x v="11"/>
    <x v="4"/>
    <x v="78"/>
    <x v="12"/>
    <x v="1"/>
    <s v="Testing"/>
    <n v="3"/>
    <n v="0"/>
  </r>
  <r>
    <x v="11"/>
    <x v="4"/>
    <x v="78"/>
    <x v="12"/>
    <x v="2"/>
    <s v="Testing"/>
    <n v="6"/>
    <m/>
  </r>
  <r>
    <x v="11"/>
    <x v="4"/>
    <x v="79"/>
    <x v="4"/>
    <x v="2"/>
    <s v="Bug Fixing"/>
    <n v="4"/>
    <m/>
  </r>
  <r>
    <x v="11"/>
    <x v="4"/>
    <x v="68"/>
    <x v="12"/>
    <x v="2"/>
    <s v="Testing"/>
    <n v="2"/>
    <m/>
  </r>
  <r>
    <x v="11"/>
    <x v="11"/>
    <x v="15"/>
    <x v="10"/>
    <x v="2"/>
    <s v="Analysis"/>
    <n v="80"/>
    <m/>
  </r>
  <r>
    <x v="11"/>
    <x v="11"/>
    <x v="15"/>
    <x v="10"/>
    <x v="3"/>
    <s v="Analysis"/>
    <n v="24"/>
    <m/>
  </r>
  <r>
    <x v="11"/>
    <x v="5"/>
    <x v="4"/>
    <x v="9"/>
    <x v="4"/>
    <s v="Client Items"/>
    <n v="11"/>
    <m/>
  </r>
  <r>
    <x v="11"/>
    <x v="5"/>
    <x v="4"/>
    <x v="12"/>
    <x v="4"/>
    <s v="Testing"/>
    <n v="8"/>
    <m/>
  </r>
  <r>
    <x v="11"/>
    <x v="5"/>
    <x v="34"/>
    <x v="12"/>
    <x v="4"/>
    <s v="Testing"/>
    <n v="13"/>
    <m/>
  </r>
  <r>
    <x v="11"/>
    <x v="5"/>
    <x v="26"/>
    <x v="10"/>
    <x v="0"/>
    <s v="Analysis"/>
    <n v="5"/>
    <m/>
  </r>
  <r>
    <x v="11"/>
    <x v="5"/>
    <x v="35"/>
    <x v="1"/>
    <x v="5"/>
    <s v="Meetings"/>
    <n v="7"/>
    <m/>
  </r>
  <r>
    <x v="11"/>
    <x v="5"/>
    <x v="35"/>
    <x v="1"/>
    <x v="4"/>
    <s v="Meetings"/>
    <n v="4"/>
    <m/>
  </r>
  <r>
    <x v="11"/>
    <x v="5"/>
    <x v="35"/>
    <x v="1"/>
    <x v="5"/>
    <s v="Meetings"/>
    <n v="8"/>
    <m/>
  </r>
  <r>
    <x v="11"/>
    <x v="5"/>
    <x v="35"/>
    <x v="12"/>
    <x v="5"/>
    <s v="Testing"/>
    <n v="30"/>
    <m/>
  </r>
  <r>
    <x v="11"/>
    <x v="5"/>
    <x v="8"/>
    <x v="9"/>
    <x v="5"/>
    <s v="Client Items"/>
    <n v="15"/>
    <m/>
  </r>
  <r>
    <x v="11"/>
    <x v="5"/>
    <x v="52"/>
    <x v="12"/>
    <x v="5"/>
    <s v="Testing"/>
    <n v="41"/>
    <n v="0"/>
  </r>
  <r>
    <x v="11"/>
    <x v="5"/>
    <x v="52"/>
    <x v="12"/>
    <x v="1"/>
    <s v="Testing"/>
    <n v="7"/>
    <n v="0"/>
  </r>
  <r>
    <x v="11"/>
    <x v="5"/>
    <x v="52"/>
    <x v="12"/>
    <x v="0"/>
    <s v="Testing"/>
    <n v="10"/>
    <m/>
  </r>
  <r>
    <x v="11"/>
    <x v="5"/>
    <x v="52"/>
    <x v="12"/>
    <x v="5"/>
    <s v="Testing"/>
    <n v="11"/>
    <m/>
  </r>
  <r>
    <x v="11"/>
    <x v="5"/>
    <x v="52"/>
    <x v="12"/>
    <x v="4"/>
    <s v="Testing"/>
    <n v="8"/>
    <m/>
  </r>
  <r>
    <x v="11"/>
    <x v="5"/>
    <x v="52"/>
    <x v="12"/>
    <x v="1"/>
    <s v="Testing"/>
    <n v="16"/>
    <m/>
  </r>
  <r>
    <x v="11"/>
    <x v="5"/>
    <x v="9"/>
    <x v="12"/>
    <x v="0"/>
    <s v="Testing"/>
    <n v="22"/>
    <m/>
  </r>
  <r>
    <x v="11"/>
    <x v="5"/>
    <x v="9"/>
    <x v="12"/>
    <x v="5"/>
    <s v="Testing"/>
    <n v="4"/>
    <m/>
  </r>
  <r>
    <x v="11"/>
    <x v="5"/>
    <x v="9"/>
    <x v="12"/>
    <x v="4"/>
    <s v="Testing"/>
    <n v="9"/>
    <n v="0"/>
  </r>
  <r>
    <x v="11"/>
    <x v="5"/>
    <x v="9"/>
    <x v="12"/>
    <x v="1"/>
    <s v="Testing"/>
    <n v="16"/>
    <m/>
  </r>
  <r>
    <x v="11"/>
    <x v="8"/>
    <x v="2"/>
    <x v="1"/>
    <x v="1"/>
    <s v="Meetings"/>
    <n v="1"/>
    <n v="0"/>
  </r>
  <r>
    <x v="11"/>
    <x v="8"/>
    <x v="4"/>
    <x v="10"/>
    <x v="1"/>
    <s v="Analysis"/>
    <n v="2"/>
    <n v="0"/>
  </r>
  <r>
    <x v="11"/>
    <x v="8"/>
    <x v="55"/>
    <x v="23"/>
    <x v="1"/>
    <s v="Training"/>
    <n v="2"/>
    <n v="0"/>
  </r>
  <r>
    <x v="11"/>
    <x v="8"/>
    <x v="35"/>
    <x v="1"/>
    <x v="1"/>
    <s v="Meetings"/>
    <n v="1"/>
    <m/>
  </r>
  <r>
    <x v="11"/>
    <x v="8"/>
    <x v="9"/>
    <x v="12"/>
    <x v="1"/>
    <s v="Testing"/>
    <n v="4"/>
    <m/>
  </r>
  <r>
    <x v="11"/>
    <x v="8"/>
    <x v="38"/>
    <x v="7"/>
    <x v="5"/>
    <s v="Leave"/>
    <n v="8"/>
    <m/>
  </r>
  <r>
    <x v="11"/>
    <x v="8"/>
    <x v="38"/>
    <x v="7"/>
    <x v="1"/>
    <s v="Leave"/>
    <n v="32"/>
    <n v="0"/>
  </r>
  <r>
    <x v="11"/>
    <x v="8"/>
    <x v="38"/>
    <x v="7"/>
    <x v="2"/>
    <s v="Leave"/>
    <n v="8"/>
    <m/>
  </r>
  <r>
    <x v="11"/>
    <x v="8"/>
    <x v="39"/>
    <x v="7"/>
    <x v="4"/>
    <s v="Leave"/>
    <n v="8"/>
    <n v="0"/>
  </r>
  <r>
    <x v="11"/>
    <x v="8"/>
    <x v="39"/>
    <x v="7"/>
    <x v="1"/>
    <s v="Leave"/>
    <n v="24"/>
    <m/>
  </r>
  <r>
    <x v="11"/>
    <x v="8"/>
    <x v="39"/>
    <x v="7"/>
    <x v="2"/>
    <s v="Leave"/>
    <n v="8"/>
    <n v="0"/>
  </r>
  <r>
    <x v="12"/>
    <x v="1"/>
    <x v="1"/>
    <x v="1"/>
    <x v="1"/>
    <s v="Meetings"/>
    <n v="13"/>
    <n v="0"/>
  </r>
  <r>
    <x v="12"/>
    <x v="1"/>
    <x v="1"/>
    <x v="1"/>
    <x v="2"/>
    <s v="Meetings"/>
    <n v="42"/>
    <m/>
  </r>
  <r>
    <x v="12"/>
    <x v="2"/>
    <x v="2"/>
    <x v="7"/>
    <x v="1"/>
    <s v="Leave"/>
    <n v="8"/>
    <n v="0"/>
  </r>
  <r>
    <x v="12"/>
    <x v="2"/>
    <x v="54"/>
    <x v="2"/>
    <x v="0"/>
    <s v="Other"/>
    <n v="10"/>
    <n v="0"/>
  </r>
  <r>
    <x v="12"/>
    <x v="2"/>
    <x v="3"/>
    <x v="2"/>
    <x v="0"/>
    <s v="Other"/>
    <n v="46"/>
    <m/>
  </r>
  <r>
    <x v="12"/>
    <x v="2"/>
    <x v="3"/>
    <x v="4"/>
    <x v="1"/>
    <s v="Bug Fixing"/>
    <n v="4"/>
    <n v="0"/>
  </r>
  <r>
    <x v="12"/>
    <x v="2"/>
    <x v="3"/>
    <x v="4"/>
    <x v="2"/>
    <s v="Bug Fixing"/>
    <n v="14"/>
    <n v="0"/>
  </r>
  <r>
    <x v="12"/>
    <x v="2"/>
    <x v="5"/>
    <x v="2"/>
    <x v="0"/>
    <s v="Other"/>
    <n v="12"/>
    <m/>
  </r>
  <r>
    <x v="12"/>
    <x v="2"/>
    <x v="5"/>
    <x v="2"/>
    <x v="0"/>
    <s v="Other"/>
    <n v="13"/>
    <m/>
  </r>
  <r>
    <x v="12"/>
    <x v="2"/>
    <x v="35"/>
    <x v="2"/>
    <x v="0"/>
    <s v="Other"/>
    <n v="5"/>
    <m/>
  </r>
  <r>
    <x v="12"/>
    <x v="2"/>
    <x v="6"/>
    <x v="2"/>
    <x v="0"/>
    <s v="Other"/>
    <n v="8"/>
    <n v="0"/>
  </r>
  <r>
    <x v="12"/>
    <x v="2"/>
    <x v="6"/>
    <x v="7"/>
    <x v="5"/>
    <s v="Leave"/>
    <n v="8"/>
    <n v="0"/>
  </r>
  <r>
    <x v="12"/>
    <x v="2"/>
    <x v="6"/>
    <x v="7"/>
    <x v="2"/>
    <s v="Leave"/>
    <n v="8"/>
    <n v="0"/>
  </r>
  <r>
    <x v="12"/>
    <x v="2"/>
    <x v="8"/>
    <x v="2"/>
    <x v="0"/>
    <s v="Other"/>
    <n v="2"/>
    <n v="0"/>
  </r>
  <r>
    <x v="12"/>
    <x v="0"/>
    <x v="11"/>
    <x v="4"/>
    <x v="4"/>
    <s v="Bug Fixing"/>
    <n v="8"/>
    <n v="0"/>
  </r>
  <r>
    <x v="12"/>
    <x v="0"/>
    <x v="11"/>
    <x v="4"/>
    <x v="1"/>
    <s v="Bug Fixing"/>
    <n v="12"/>
    <n v="0"/>
  </r>
  <r>
    <x v="12"/>
    <x v="0"/>
    <x v="11"/>
    <x v="6"/>
    <x v="4"/>
    <s v="Development"/>
    <n v="31"/>
    <m/>
  </r>
  <r>
    <x v="12"/>
    <x v="0"/>
    <x v="11"/>
    <x v="6"/>
    <x v="1"/>
    <s v="Development"/>
    <n v="4"/>
    <m/>
  </r>
  <r>
    <x v="12"/>
    <x v="0"/>
    <x v="11"/>
    <x v="12"/>
    <x v="4"/>
    <s v="Testing"/>
    <n v="4"/>
    <n v="0"/>
  </r>
  <r>
    <x v="12"/>
    <x v="0"/>
    <x v="14"/>
    <x v="4"/>
    <x v="4"/>
    <s v="Bug Fixing"/>
    <n v="14"/>
    <m/>
  </r>
  <r>
    <x v="12"/>
    <x v="0"/>
    <x v="14"/>
    <x v="6"/>
    <x v="5"/>
    <s v="Development"/>
    <n v="56"/>
    <n v="0"/>
  </r>
  <r>
    <x v="12"/>
    <x v="0"/>
    <x v="14"/>
    <x v="6"/>
    <x v="4"/>
    <s v="Development"/>
    <n v="33"/>
    <n v="0"/>
  </r>
  <r>
    <x v="12"/>
    <x v="0"/>
    <x v="14"/>
    <x v="1"/>
    <x v="5"/>
    <s v="Meetings"/>
    <n v="5"/>
    <n v="0"/>
  </r>
  <r>
    <x v="12"/>
    <x v="0"/>
    <x v="15"/>
    <x v="13"/>
    <x v="1"/>
    <s v="Post_dep_fixes"/>
    <n v="5"/>
    <n v="0"/>
  </r>
  <r>
    <x v="12"/>
    <x v="0"/>
    <x v="0"/>
    <x v="6"/>
    <x v="4"/>
    <s v="Development"/>
    <n v="2"/>
    <n v="0"/>
  </r>
  <r>
    <x v="12"/>
    <x v="0"/>
    <x v="20"/>
    <x v="4"/>
    <x v="4"/>
    <s v="Bug Fixing"/>
    <n v="8"/>
    <n v="0"/>
  </r>
  <r>
    <x v="12"/>
    <x v="0"/>
    <x v="20"/>
    <x v="4"/>
    <x v="1"/>
    <s v="Bug Fixing"/>
    <n v="20"/>
    <m/>
  </r>
  <r>
    <x v="12"/>
    <x v="0"/>
    <x v="20"/>
    <x v="6"/>
    <x v="4"/>
    <s v="Development"/>
    <n v="20"/>
    <m/>
  </r>
  <r>
    <x v="12"/>
    <x v="0"/>
    <x v="20"/>
    <x v="12"/>
    <x v="1"/>
    <s v="Testing"/>
    <n v="3"/>
    <m/>
  </r>
  <r>
    <x v="12"/>
    <x v="0"/>
    <x v="65"/>
    <x v="4"/>
    <x v="1"/>
    <s v="Bug Fixing"/>
    <n v="6"/>
    <m/>
  </r>
  <r>
    <x v="12"/>
    <x v="0"/>
    <x v="65"/>
    <x v="6"/>
    <x v="1"/>
    <s v="Development"/>
    <n v="31"/>
    <n v="0"/>
  </r>
  <r>
    <x v="12"/>
    <x v="0"/>
    <x v="65"/>
    <x v="12"/>
    <x v="1"/>
    <s v="Testing"/>
    <n v="3"/>
    <m/>
  </r>
  <r>
    <x v="12"/>
    <x v="4"/>
    <x v="15"/>
    <x v="10"/>
    <x v="2"/>
    <s v="Analysis"/>
    <n v="2"/>
    <m/>
  </r>
  <r>
    <x v="12"/>
    <x v="4"/>
    <x v="15"/>
    <x v="5"/>
    <x v="2"/>
    <s v="Deployment"/>
    <n v="3"/>
    <m/>
  </r>
  <r>
    <x v="12"/>
    <x v="4"/>
    <x v="15"/>
    <x v="1"/>
    <x v="2"/>
    <s v="Meetings"/>
    <n v="5"/>
    <m/>
  </r>
  <r>
    <x v="12"/>
    <x v="4"/>
    <x v="15"/>
    <x v="13"/>
    <x v="1"/>
    <s v="Post_dep_fixes"/>
    <n v="6"/>
    <n v="0"/>
  </r>
  <r>
    <x v="12"/>
    <x v="4"/>
    <x v="15"/>
    <x v="13"/>
    <x v="2"/>
    <s v="Post_dep_fixes"/>
    <n v="51"/>
    <m/>
  </r>
  <r>
    <x v="12"/>
    <x v="4"/>
    <x v="66"/>
    <x v="6"/>
    <x v="1"/>
    <s v="Development"/>
    <n v="12"/>
    <n v="0"/>
  </r>
  <r>
    <x v="12"/>
    <x v="4"/>
    <x v="66"/>
    <x v="6"/>
    <x v="2"/>
    <s v="Development"/>
    <n v="40"/>
    <n v="0"/>
  </r>
  <r>
    <x v="12"/>
    <x v="4"/>
    <x v="66"/>
    <x v="12"/>
    <x v="1"/>
    <s v="Testing"/>
    <n v="2"/>
    <n v="0"/>
  </r>
  <r>
    <x v="12"/>
    <x v="4"/>
    <x v="80"/>
    <x v="6"/>
    <x v="2"/>
    <s v="Development"/>
    <n v="4"/>
    <n v="0"/>
  </r>
  <r>
    <x v="12"/>
    <x v="4"/>
    <x v="67"/>
    <x v="6"/>
    <x v="1"/>
    <s v="Development"/>
    <n v="8"/>
    <n v="0"/>
  </r>
  <r>
    <x v="12"/>
    <x v="4"/>
    <x v="67"/>
    <x v="12"/>
    <x v="1"/>
    <s v="Testing"/>
    <n v="1"/>
    <m/>
  </r>
  <r>
    <x v="12"/>
    <x v="4"/>
    <x v="77"/>
    <x v="4"/>
    <x v="1"/>
    <s v="Bug Fixing"/>
    <n v="1"/>
    <n v="0"/>
  </r>
  <r>
    <x v="12"/>
    <x v="4"/>
    <x v="77"/>
    <x v="6"/>
    <x v="1"/>
    <s v="Development"/>
    <n v="8"/>
    <n v="0"/>
  </r>
  <r>
    <x v="12"/>
    <x v="4"/>
    <x v="77"/>
    <x v="12"/>
    <x v="1"/>
    <s v="Testing"/>
    <n v="1"/>
    <m/>
  </r>
  <r>
    <x v="12"/>
    <x v="4"/>
    <x v="44"/>
    <x v="10"/>
    <x v="1"/>
    <s v="Analysis"/>
    <n v="1"/>
    <m/>
  </r>
  <r>
    <x v="12"/>
    <x v="4"/>
    <x v="44"/>
    <x v="6"/>
    <x v="1"/>
    <s v="Development"/>
    <n v="11"/>
    <m/>
  </r>
  <r>
    <x v="12"/>
    <x v="4"/>
    <x v="78"/>
    <x v="6"/>
    <x v="1"/>
    <s v="Development"/>
    <n v="3"/>
    <m/>
  </r>
  <r>
    <x v="12"/>
    <x v="4"/>
    <x v="79"/>
    <x v="6"/>
    <x v="1"/>
    <s v="Development"/>
    <n v="8"/>
    <m/>
  </r>
  <r>
    <x v="12"/>
    <x v="4"/>
    <x v="25"/>
    <x v="6"/>
    <x v="2"/>
    <s v="Development"/>
    <n v="6"/>
    <m/>
  </r>
  <r>
    <x v="12"/>
    <x v="5"/>
    <x v="3"/>
    <x v="2"/>
    <x v="0"/>
    <s v="Other"/>
    <n v="22"/>
    <m/>
  </r>
  <r>
    <x v="12"/>
    <x v="5"/>
    <x v="3"/>
    <x v="4"/>
    <x v="0"/>
    <s v="Bug Fixing"/>
    <n v="26"/>
    <m/>
  </r>
  <r>
    <x v="12"/>
    <x v="5"/>
    <x v="3"/>
    <x v="4"/>
    <x v="5"/>
    <s v="Bug Fixing"/>
    <n v="63"/>
    <n v="0"/>
  </r>
  <r>
    <x v="12"/>
    <x v="5"/>
    <x v="3"/>
    <x v="4"/>
    <x v="4"/>
    <s v="Bug Fixing"/>
    <n v="40"/>
    <n v="0"/>
  </r>
  <r>
    <x v="12"/>
    <x v="5"/>
    <x v="3"/>
    <x v="12"/>
    <x v="5"/>
    <s v="Testing"/>
    <n v="21"/>
    <n v="0"/>
  </r>
  <r>
    <x v="12"/>
    <x v="5"/>
    <x v="26"/>
    <x v="4"/>
    <x v="5"/>
    <s v="Bug Fixing"/>
    <n v="4"/>
    <n v="0"/>
  </r>
  <r>
    <x v="12"/>
    <x v="5"/>
    <x v="5"/>
    <x v="2"/>
    <x v="0"/>
    <s v="Other"/>
    <n v="26"/>
    <n v="0"/>
  </r>
  <r>
    <x v="12"/>
    <x v="5"/>
    <x v="5"/>
    <x v="6"/>
    <x v="0"/>
    <s v="Development"/>
    <n v="4"/>
    <n v="0"/>
  </r>
  <r>
    <x v="12"/>
    <x v="5"/>
    <x v="35"/>
    <x v="1"/>
    <x v="0"/>
    <s v="Meetings"/>
    <n v="10"/>
    <n v="0"/>
  </r>
  <r>
    <x v="12"/>
    <x v="5"/>
    <x v="35"/>
    <x v="1"/>
    <x v="5"/>
    <s v="Meetings"/>
    <n v="3"/>
    <n v="0"/>
  </r>
  <r>
    <x v="12"/>
    <x v="8"/>
    <x v="38"/>
    <x v="7"/>
    <x v="5"/>
    <s v="Leave"/>
    <n v="8"/>
    <n v="0"/>
  </r>
  <r>
    <x v="12"/>
    <x v="8"/>
    <x v="39"/>
    <x v="7"/>
    <x v="4"/>
    <s v="Leave"/>
    <n v="24"/>
    <n v="0"/>
  </r>
  <r>
    <x v="13"/>
    <x v="2"/>
    <x v="54"/>
    <x v="2"/>
    <x v="0"/>
    <s v="Other"/>
    <n v="12"/>
    <n v="0"/>
  </r>
  <r>
    <x v="13"/>
    <x v="2"/>
    <x v="3"/>
    <x v="2"/>
    <x v="0"/>
    <s v="Other"/>
    <n v="9"/>
    <n v="0"/>
  </r>
  <r>
    <x v="13"/>
    <x v="2"/>
    <x v="3"/>
    <x v="4"/>
    <x v="1"/>
    <s v="Bug Fixing"/>
    <n v="3"/>
    <n v="0"/>
  </r>
  <r>
    <x v="13"/>
    <x v="2"/>
    <x v="3"/>
    <x v="4"/>
    <x v="2"/>
    <s v="Bug Fixing"/>
    <n v="22"/>
    <m/>
  </r>
  <r>
    <x v="13"/>
    <x v="2"/>
    <x v="5"/>
    <x v="2"/>
    <x v="0"/>
    <s v="Other"/>
    <n v="10"/>
    <m/>
  </r>
  <r>
    <x v="13"/>
    <x v="2"/>
    <x v="5"/>
    <x v="2"/>
    <x v="0"/>
    <s v="Other"/>
    <n v="57"/>
    <m/>
  </r>
  <r>
    <x v="13"/>
    <x v="0"/>
    <x v="13"/>
    <x v="4"/>
    <x v="4"/>
    <s v="Bug Fixing"/>
    <n v="13"/>
    <m/>
  </r>
  <r>
    <x v="13"/>
    <x v="0"/>
    <x v="13"/>
    <x v="4"/>
    <x v="1"/>
    <s v="Bug Fixing"/>
    <n v="14"/>
    <m/>
  </r>
  <r>
    <x v="13"/>
    <x v="0"/>
    <x v="16"/>
    <x v="4"/>
    <x v="4"/>
    <s v="Bug Fixing"/>
    <n v="10"/>
    <n v="0"/>
  </r>
  <r>
    <x v="13"/>
    <x v="0"/>
    <x v="16"/>
    <x v="4"/>
    <x v="1"/>
    <s v="Bug Fixing"/>
    <n v="3"/>
    <n v="0"/>
  </r>
  <r>
    <x v="13"/>
    <x v="0"/>
    <x v="16"/>
    <x v="24"/>
    <x v="5"/>
    <s v="Design"/>
    <n v="3"/>
    <m/>
  </r>
  <r>
    <x v="13"/>
    <x v="0"/>
    <x v="16"/>
    <x v="6"/>
    <x v="5"/>
    <s v="Development"/>
    <n v="21"/>
    <m/>
  </r>
  <r>
    <x v="13"/>
    <x v="0"/>
    <x v="16"/>
    <x v="6"/>
    <x v="4"/>
    <s v="Development"/>
    <n v="12"/>
    <m/>
  </r>
  <r>
    <x v="13"/>
    <x v="0"/>
    <x v="16"/>
    <x v="11"/>
    <x v="4"/>
    <s v="Task/Code Review"/>
    <n v="1"/>
    <m/>
  </r>
  <r>
    <x v="13"/>
    <x v="0"/>
    <x v="0"/>
    <x v="6"/>
    <x v="4"/>
    <s v="Development"/>
    <n v="5"/>
    <m/>
  </r>
  <r>
    <x v="13"/>
    <x v="0"/>
    <x v="17"/>
    <x v="6"/>
    <x v="5"/>
    <s v="Development"/>
    <n v="2"/>
    <m/>
  </r>
  <r>
    <x v="13"/>
    <x v="0"/>
    <x v="18"/>
    <x v="4"/>
    <x v="4"/>
    <s v="Bug Fixing"/>
    <n v="3"/>
    <m/>
  </r>
  <r>
    <x v="13"/>
    <x v="0"/>
    <x v="18"/>
    <x v="6"/>
    <x v="5"/>
    <s v="Development"/>
    <n v="16"/>
    <m/>
  </r>
  <r>
    <x v="13"/>
    <x v="0"/>
    <x v="18"/>
    <x v="6"/>
    <x v="4"/>
    <s v="Development"/>
    <n v="2"/>
    <m/>
  </r>
  <r>
    <x v="13"/>
    <x v="0"/>
    <x v="81"/>
    <x v="6"/>
    <x v="4"/>
    <s v="Development"/>
    <n v="0"/>
    <m/>
  </r>
  <r>
    <x v="13"/>
    <x v="0"/>
    <x v="82"/>
    <x v="6"/>
    <x v="5"/>
    <s v="Development"/>
    <n v="8"/>
    <m/>
  </r>
  <r>
    <x v="13"/>
    <x v="0"/>
    <x v="20"/>
    <x v="10"/>
    <x v="4"/>
    <s v="Analysis"/>
    <n v="3"/>
    <m/>
  </r>
  <r>
    <x v="13"/>
    <x v="0"/>
    <x v="20"/>
    <x v="4"/>
    <x v="4"/>
    <s v="Bug Fixing"/>
    <n v="4"/>
    <m/>
  </r>
  <r>
    <x v="13"/>
    <x v="0"/>
    <x v="20"/>
    <x v="24"/>
    <x v="4"/>
    <s v="Design"/>
    <n v="13"/>
    <m/>
  </r>
  <r>
    <x v="13"/>
    <x v="0"/>
    <x v="20"/>
    <x v="6"/>
    <x v="4"/>
    <s v="Development"/>
    <n v="9"/>
    <m/>
  </r>
  <r>
    <x v="13"/>
    <x v="0"/>
    <x v="83"/>
    <x v="6"/>
    <x v="5"/>
    <s v="Development"/>
    <n v="4"/>
    <m/>
  </r>
  <r>
    <x v="13"/>
    <x v="0"/>
    <x v="84"/>
    <x v="6"/>
    <x v="5"/>
    <s v="Development"/>
    <n v="2"/>
    <m/>
  </r>
  <r>
    <x v="13"/>
    <x v="0"/>
    <x v="85"/>
    <x v="6"/>
    <x v="5"/>
    <s v="Development"/>
    <n v="2"/>
    <m/>
  </r>
  <r>
    <x v="13"/>
    <x v="0"/>
    <x v="85"/>
    <x v="6"/>
    <x v="4"/>
    <s v="Development"/>
    <n v="4"/>
    <m/>
  </r>
  <r>
    <x v="13"/>
    <x v="0"/>
    <x v="18"/>
    <x v="4"/>
    <x v="1"/>
    <s v="Bug Fixing"/>
    <n v="5"/>
    <m/>
  </r>
  <r>
    <x v="13"/>
    <x v="0"/>
    <x v="18"/>
    <x v="6"/>
    <x v="1"/>
    <s v="Development"/>
    <n v="6"/>
    <m/>
  </r>
  <r>
    <x v="13"/>
    <x v="0"/>
    <x v="21"/>
    <x v="10"/>
    <x v="4"/>
    <s v="Analysis"/>
    <n v="2"/>
    <m/>
  </r>
  <r>
    <x v="13"/>
    <x v="0"/>
    <x v="21"/>
    <x v="4"/>
    <x v="4"/>
    <s v="Bug Fixing"/>
    <n v="5"/>
    <m/>
  </r>
  <r>
    <x v="13"/>
    <x v="0"/>
    <x v="21"/>
    <x v="4"/>
    <x v="1"/>
    <s v="Bug Fixing"/>
    <n v="3"/>
    <m/>
  </r>
  <r>
    <x v="13"/>
    <x v="0"/>
    <x v="21"/>
    <x v="24"/>
    <x v="4"/>
    <s v="Design"/>
    <n v="6"/>
    <m/>
  </r>
  <r>
    <x v="13"/>
    <x v="0"/>
    <x v="21"/>
    <x v="6"/>
    <x v="4"/>
    <s v="Development"/>
    <n v="25"/>
    <m/>
  </r>
  <r>
    <x v="13"/>
    <x v="0"/>
    <x v="22"/>
    <x v="10"/>
    <x v="4"/>
    <s v="Analysis"/>
    <n v="1"/>
    <m/>
  </r>
  <r>
    <x v="13"/>
    <x v="0"/>
    <x v="22"/>
    <x v="4"/>
    <x v="4"/>
    <s v="Bug Fixing"/>
    <n v="9"/>
    <m/>
  </r>
  <r>
    <x v="13"/>
    <x v="0"/>
    <x v="22"/>
    <x v="6"/>
    <x v="4"/>
    <s v="Development"/>
    <n v="14"/>
    <m/>
  </r>
  <r>
    <x v="13"/>
    <x v="0"/>
    <x v="41"/>
    <x v="4"/>
    <x v="4"/>
    <s v="Bug Fixing"/>
    <n v="2"/>
    <m/>
  </r>
  <r>
    <x v="13"/>
    <x v="0"/>
    <x v="61"/>
    <x v="4"/>
    <x v="4"/>
    <s v="Bug Fixing"/>
    <n v="4"/>
    <m/>
  </r>
  <r>
    <x v="13"/>
    <x v="0"/>
    <x v="61"/>
    <x v="4"/>
    <x v="1"/>
    <s v="Bug Fixing"/>
    <n v="8"/>
    <m/>
  </r>
  <r>
    <x v="13"/>
    <x v="0"/>
    <x v="62"/>
    <x v="4"/>
    <x v="1"/>
    <s v="Bug Fixing"/>
    <n v="3"/>
    <m/>
  </r>
  <r>
    <x v="13"/>
    <x v="0"/>
    <x v="62"/>
    <x v="6"/>
    <x v="1"/>
    <s v="Development"/>
    <n v="3"/>
    <m/>
  </r>
  <r>
    <x v="13"/>
    <x v="0"/>
    <x v="63"/>
    <x v="6"/>
    <x v="1"/>
    <s v="Development"/>
    <n v="10"/>
    <m/>
  </r>
  <r>
    <x v="13"/>
    <x v="0"/>
    <x v="63"/>
    <x v="12"/>
    <x v="1"/>
    <s v="Testing"/>
    <n v="1"/>
    <m/>
  </r>
  <r>
    <x v="13"/>
    <x v="0"/>
    <x v="64"/>
    <x v="10"/>
    <x v="1"/>
    <s v="Analysis"/>
    <n v="6"/>
    <m/>
  </r>
  <r>
    <x v="13"/>
    <x v="0"/>
    <x v="64"/>
    <x v="4"/>
    <x v="1"/>
    <s v="Bug Fixing"/>
    <n v="2"/>
    <m/>
  </r>
  <r>
    <x v="13"/>
    <x v="0"/>
    <x v="64"/>
    <x v="6"/>
    <x v="1"/>
    <s v="Development"/>
    <n v="5"/>
    <m/>
  </r>
  <r>
    <x v="13"/>
    <x v="4"/>
    <x v="15"/>
    <x v="1"/>
    <x v="1"/>
    <s v="Meetings"/>
    <n v="3"/>
    <m/>
  </r>
  <r>
    <x v="13"/>
    <x v="4"/>
    <x v="42"/>
    <x v="10"/>
    <x v="1"/>
    <s v="Analysis"/>
    <n v="2"/>
    <m/>
  </r>
  <r>
    <x v="13"/>
    <x v="4"/>
    <x v="42"/>
    <x v="10"/>
    <x v="2"/>
    <s v="Analysis"/>
    <n v="1"/>
    <m/>
  </r>
  <r>
    <x v="13"/>
    <x v="4"/>
    <x v="42"/>
    <x v="4"/>
    <x v="2"/>
    <s v="Bug Fixing"/>
    <n v="6"/>
    <m/>
  </r>
  <r>
    <x v="13"/>
    <x v="4"/>
    <x v="42"/>
    <x v="6"/>
    <x v="1"/>
    <s v="Development"/>
    <n v="35"/>
    <m/>
  </r>
  <r>
    <x v="13"/>
    <x v="4"/>
    <x v="42"/>
    <x v="6"/>
    <x v="2"/>
    <s v="Development"/>
    <n v="27"/>
    <m/>
  </r>
  <r>
    <x v="13"/>
    <x v="4"/>
    <x v="42"/>
    <x v="12"/>
    <x v="1"/>
    <s v="Testing"/>
    <n v="0.5"/>
    <m/>
  </r>
  <r>
    <x v="13"/>
    <x v="4"/>
    <x v="42"/>
    <x v="12"/>
    <x v="2"/>
    <s v="Testing"/>
    <n v="4"/>
    <m/>
  </r>
  <r>
    <x v="13"/>
    <x v="4"/>
    <x v="43"/>
    <x v="6"/>
    <x v="1"/>
    <s v="Development"/>
    <n v="8"/>
    <m/>
  </r>
  <r>
    <x v="13"/>
    <x v="4"/>
    <x v="68"/>
    <x v="6"/>
    <x v="1"/>
    <s v="Development"/>
    <n v="8"/>
    <m/>
  </r>
  <r>
    <x v="13"/>
    <x v="4"/>
    <x v="68"/>
    <x v="12"/>
    <x v="2"/>
    <s v="Testing"/>
    <n v="2"/>
    <m/>
  </r>
  <r>
    <x v="13"/>
    <x v="4"/>
    <x v="86"/>
    <x v="6"/>
    <x v="2"/>
    <s v="Development"/>
    <n v="5"/>
    <m/>
  </r>
  <r>
    <x v="13"/>
    <x v="4"/>
    <x v="69"/>
    <x v="4"/>
    <x v="2"/>
    <s v="Bug Fixing"/>
    <n v="1"/>
    <m/>
  </r>
  <r>
    <x v="13"/>
    <x v="4"/>
    <x v="69"/>
    <x v="6"/>
    <x v="2"/>
    <s v="Development"/>
    <n v="4"/>
    <m/>
  </r>
  <r>
    <x v="13"/>
    <x v="11"/>
    <x v="70"/>
    <x v="10"/>
    <x v="2"/>
    <s v="Analysis"/>
    <n v="4"/>
    <m/>
  </r>
  <r>
    <x v="13"/>
    <x v="11"/>
    <x v="70"/>
    <x v="6"/>
    <x v="2"/>
    <s v="Development"/>
    <n v="10"/>
    <m/>
  </r>
  <r>
    <x v="13"/>
    <x v="5"/>
    <x v="2"/>
    <x v="9"/>
    <x v="0"/>
    <s v="Client Items"/>
    <n v="3"/>
    <m/>
  </r>
  <r>
    <x v="13"/>
    <x v="5"/>
    <x v="2"/>
    <x v="1"/>
    <x v="5"/>
    <s v="Meetings"/>
    <n v="3"/>
    <m/>
  </r>
  <r>
    <x v="13"/>
    <x v="5"/>
    <x v="54"/>
    <x v="6"/>
    <x v="5"/>
    <s v="Development"/>
    <n v="6"/>
    <m/>
  </r>
  <r>
    <x v="13"/>
    <x v="5"/>
    <x v="3"/>
    <x v="2"/>
    <x v="0"/>
    <s v="Other"/>
    <n v="10"/>
    <m/>
  </r>
  <r>
    <x v="13"/>
    <x v="5"/>
    <x v="3"/>
    <x v="4"/>
    <x v="0"/>
    <s v="Bug Fixing"/>
    <n v="29"/>
    <m/>
  </r>
  <r>
    <x v="13"/>
    <x v="5"/>
    <x v="3"/>
    <x v="4"/>
    <x v="5"/>
    <s v="Bug Fixing"/>
    <n v="79"/>
    <m/>
  </r>
  <r>
    <x v="13"/>
    <x v="5"/>
    <x v="3"/>
    <x v="4"/>
    <x v="4"/>
    <s v="Bug Fixing"/>
    <n v="17"/>
    <m/>
  </r>
  <r>
    <x v="13"/>
    <x v="5"/>
    <x v="3"/>
    <x v="4"/>
    <x v="1"/>
    <s v="Bug Fixing"/>
    <n v="4"/>
    <m/>
  </r>
  <r>
    <x v="13"/>
    <x v="5"/>
    <x v="3"/>
    <x v="4"/>
    <x v="2"/>
    <s v="Bug Fixing"/>
    <n v="28.5"/>
    <m/>
  </r>
  <r>
    <x v="13"/>
    <x v="5"/>
    <x v="3"/>
    <x v="4"/>
    <x v="3"/>
    <s v="Bug Fixing"/>
    <n v="47"/>
    <m/>
  </r>
  <r>
    <x v="13"/>
    <x v="5"/>
    <x v="5"/>
    <x v="2"/>
    <x v="0"/>
    <s v="Other"/>
    <n v="46"/>
    <m/>
  </r>
  <r>
    <x v="13"/>
    <x v="8"/>
    <x v="34"/>
    <x v="4"/>
    <x v="2"/>
    <s v="Bug Fixing"/>
    <n v="3"/>
    <m/>
  </r>
  <r>
    <x v="13"/>
    <x v="8"/>
    <x v="34"/>
    <x v="9"/>
    <x v="2"/>
    <s v="Client Items"/>
    <n v="12"/>
    <m/>
  </r>
  <r>
    <x v="13"/>
    <x v="8"/>
    <x v="55"/>
    <x v="1"/>
    <x v="2"/>
    <s v="Meetings"/>
    <n v="2.5"/>
    <m/>
  </r>
  <r>
    <x v="13"/>
    <x v="8"/>
    <x v="55"/>
    <x v="23"/>
    <x v="2"/>
    <s v="Training"/>
    <n v="5"/>
    <m/>
  </r>
  <r>
    <x v="13"/>
    <x v="8"/>
    <x v="55"/>
    <x v="23"/>
    <x v="3"/>
    <s v="Training"/>
    <n v="1"/>
    <m/>
  </r>
  <r>
    <x v="13"/>
    <x v="8"/>
    <x v="35"/>
    <x v="4"/>
    <x v="4"/>
    <s v="Bug Fixing"/>
    <n v="0"/>
    <m/>
  </r>
  <r>
    <x v="13"/>
    <x v="8"/>
    <x v="35"/>
    <x v="1"/>
    <x v="5"/>
    <s v="Meetings"/>
    <n v="2"/>
    <m/>
  </r>
  <r>
    <x v="13"/>
    <x v="8"/>
    <x v="35"/>
    <x v="1"/>
    <x v="4"/>
    <s v="Meetings"/>
    <n v="14"/>
    <m/>
  </r>
  <r>
    <x v="13"/>
    <x v="8"/>
    <x v="35"/>
    <x v="1"/>
    <x v="1"/>
    <s v="Meetings"/>
    <n v="23.5"/>
    <m/>
  </r>
  <r>
    <x v="13"/>
    <x v="8"/>
    <x v="35"/>
    <x v="1"/>
    <x v="2"/>
    <s v="Meetings"/>
    <n v="26"/>
    <m/>
  </r>
  <r>
    <x v="13"/>
    <x v="8"/>
    <x v="35"/>
    <x v="1"/>
    <x v="3"/>
    <s v="Meetings"/>
    <n v="8"/>
    <m/>
  </r>
  <r>
    <x v="13"/>
    <x v="8"/>
    <x v="38"/>
    <x v="7"/>
    <x v="5"/>
    <s v="Leave"/>
    <n v="16"/>
    <m/>
  </r>
  <r>
    <x v="13"/>
    <x v="8"/>
    <x v="38"/>
    <x v="7"/>
    <x v="2"/>
    <s v="Leave"/>
    <n v="8"/>
    <m/>
  </r>
  <r>
    <x v="13"/>
    <x v="8"/>
    <x v="39"/>
    <x v="7"/>
    <x v="5"/>
    <s v="Leave"/>
    <n v="4"/>
    <m/>
  </r>
  <r>
    <x v="13"/>
    <x v="8"/>
    <x v="39"/>
    <x v="7"/>
    <x v="4"/>
    <s v="Leave"/>
    <n v="8"/>
    <m/>
  </r>
  <r>
    <x v="13"/>
    <x v="8"/>
    <x v="39"/>
    <x v="7"/>
    <x v="1"/>
    <s v="Leave"/>
    <n v="10"/>
    <m/>
  </r>
  <r>
    <x v="13"/>
    <x v="8"/>
    <x v="39"/>
    <x v="7"/>
    <x v="2"/>
    <s v="Leave"/>
    <n v="5"/>
    <m/>
  </r>
  <r>
    <x v="14"/>
    <x v="1"/>
    <x v="1"/>
    <x v="1"/>
    <x v="1"/>
    <s v="Meetings"/>
    <n v="5"/>
    <m/>
  </r>
  <r>
    <x v="14"/>
    <x v="1"/>
    <x v="1"/>
    <x v="1"/>
    <x v="2"/>
    <s v="Meetings"/>
    <n v="22"/>
    <m/>
  </r>
  <r>
    <x v="14"/>
    <x v="1"/>
    <x v="57"/>
    <x v="2"/>
    <x v="0"/>
    <s v="Other"/>
    <n v="41"/>
    <m/>
  </r>
  <r>
    <x v="14"/>
    <x v="1"/>
    <x v="57"/>
    <x v="18"/>
    <x v="1"/>
    <s v="Admin"/>
    <n v="12"/>
    <m/>
  </r>
  <r>
    <x v="14"/>
    <x v="1"/>
    <x v="57"/>
    <x v="18"/>
    <x v="0"/>
    <s v="Admin"/>
    <n v="24"/>
    <m/>
  </r>
  <r>
    <x v="14"/>
    <x v="1"/>
    <x v="57"/>
    <x v="18"/>
    <x v="1"/>
    <s v="Admin"/>
    <n v="57"/>
    <m/>
  </r>
  <r>
    <x v="14"/>
    <x v="1"/>
    <x v="57"/>
    <x v="18"/>
    <x v="2"/>
    <s v="Admin"/>
    <n v="12"/>
    <m/>
  </r>
  <r>
    <x v="14"/>
    <x v="1"/>
    <x v="57"/>
    <x v="19"/>
    <x v="0"/>
    <s v="HR Management"/>
    <n v="31"/>
    <m/>
  </r>
  <r>
    <x v="14"/>
    <x v="1"/>
    <x v="57"/>
    <x v="19"/>
    <x v="5"/>
    <s v="HR Management"/>
    <n v="68"/>
    <m/>
  </r>
  <r>
    <x v="14"/>
    <x v="1"/>
    <x v="57"/>
    <x v="19"/>
    <x v="4"/>
    <s v="HR Management"/>
    <n v="68"/>
    <m/>
  </r>
  <r>
    <x v="14"/>
    <x v="1"/>
    <x v="57"/>
    <x v="19"/>
    <x v="1"/>
    <s v="HR Management"/>
    <n v="40"/>
    <m/>
  </r>
  <r>
    <x v="14"/>
    <x v="1"/>
    <x v="57"/>
    <x v="19"/>
    <x v="2"/>
    <s v="HR Management"/>
    <n v="64"/>
    <m/>
  </r>
  <r>
    <x v="14"/>
    <x v="1"/>
    <x v="57"/>
    <x v="20"/>
    <x v="0"/>
    <s v="Interview"/>
    <n v="9"/>
    <m/>
  </r>
  <r>
    <x v="14"/>
    <x v="1"/>
    <x v="57"/>
    <x v="20"/>
    <x v="1"/>
    <s v="Interview"/>
    <n v="4"/>
    <m/>
  </r>
  <r>
    <x v="14"/>
    <x v="1"/>
    <x v="57"/>
    <x v="18"/>
    <x v="1"/>
    <s v="Admin"/>
    <n v="20"/>
    <m/>
  </r>
  <r>
    <x v="14"/>
    <x v="1"/>
    <x v="58"/>
    <x v="18"/>
    <x v="0"/>
    <s v="Admin"/>
    <n v="21"/>
    <m/>
  </r>
  <r>
    <x v="14"/>
    <x v="1"/>
    <x v="58"/>
    <x v="18"/>
    <x v="5"/>
    <s v="Admin"/>
    <n v="47"/>
    <m/>
  </r>
  <r>
    <x v="14"/>
    <x v="1"/>
    <x v="58"/>
    <x v="18"/>
    <x v="4"/>
    <s v="Admin"/>
    <n v="71"/>
    <m/>
  </r>
  <r>
    <x v="14"/>
    <x v="1"/>
    <x v="58"/>
    <x v="18"/>
    <x v="1"/>
    <s v="Admin"/>
    <n v="17.5"/>
    <m/>
  </r>
  <r>
    <x v="14"/>
    <x v="1"/>
    <x v="58"/>
    <x v="18"/>
    <x v="2"/>
    <s v="Admin"/>
    <n v="61"/>
    <m/>
  </r>
  <r>
    <x v="14"/>
    <x v="1"/>
    <x v="87"/>
    <x v="2"/>
    <x v="0"/>
    <s v="Other"/>
    <n v="9.5"/>
    <m/>
  </r>
  <r>
    <x v="14"/>
    <x v="1"/>
    <x v="87"/>
    <x v="18"/>
    <x v="2"/>
    <s v="Admin"/>
    <n v="10"/>
    <m/>
  </r>
  <r>
    <x v="14"/>
    <x v="1"/>
    <x v="87"/>
    <x v="18"/>
    <x v="0"/>
    <s v="Admin"/>
    <n v="7"/>
    <m/>
  </r>
  <r>
    <x v="14"/>
    <x v="1"/>
    <x v="87"/>
    <x v="18"/>
    <x v="5"/>
    <s v="Admin"/>
    <n v="19"/>
    <m/>
  </r>
  <r>
    <x v="14"/>
    <x v="1"/>
    <x v="87"/>
    <x v="18"/>
    <x v="4"/>
    <s v="Admin"/>
    <n v="15"/>
    <m/>
  </r>
  <r>
    <x v="14"/>
    <x v="1"/>
    <x v="87"/>
    <x v="19"/>
    <x v="1"/>
    <s v="HR Management"/>
    <n v="5"/>
    <m/>
  </r>
  <r>
    <x v="14"/>
    <x v="1"/>
    <x v="10"/>
    <x v="2"/>
    <x v="0"/>
    <s v="Other"/>
    <n v="53"/>
    <m/>
  </r>
  <r>
    <x v="14"/>
    <x v="1"/>
    <x v="10"/>
    <x v="20"/>
    <x v="5"/>
    <s v="Interview"/>
    <n v="3.5"/>
    <m/>
  </r>
  <r>
    <x v="14"/>
    <x v="8"/>
    <x v="2"/>
    <x v="7"/>
    <x v="0"/>
    <s v="Leave"/>
    <n v="3"/>
    <m/>
  </r>
  <r>
    <x v="14"/>
    <x v="8"/>
    <x v="2"/>
    <x v="1"/>
    <x v="5"/>
    <s v="Meetings"/>
    <n v="23.5"/>
    <m/>
  </r>
  <r>
    <x v="14"/>
    <x v="8"/>
    <x v="2"/>
    <x v="1"/>
    <x v="4"/>
    <s v="Meetings"/>
    <n v="20"/>
    <m/>
  </r>
  <r>
    <x v="14"/>
    <x v="8"/>
    <x v="2"/>
    <x v="8"/>
    <x v="2"/>
    <s v="Support Tickets"/>
    <n v="1"/>
    <m/>
  </r>
  <r>
    <x v="15"/>
    <x v="1"/>
    <x v="58"/>
    <x v="2"/>
    <x v="0"/>
    <s v="Other"/>
    <n v="96"/>
    <m/>
  </r>
  <r>
    <x v="15"/>
    <x v="1"/>
    <x v="58"/>
    <x v="18"/>
    <x v="0"/>
    <s v="Admin"/>
    <n v="80"/>
    <m/>
  </r>
  <r>
    <x v="15"/>
    <x v="1"/>
    <x v="58"/>
    <x v="18"/>
    <x v="5"/>
    <s v="Admin"/>
    <n v="168"/>
    <m/>
  </r>
  <r>
    <x v="15"/>
    <x v="1"/>
    <x v="58"/>
    <x v="18"/>
    <x v="4"/>
    <s v="Admin"/>
    <n v="72"/>
    <m/>
  </r>
  <r>
    <x v="15"/>
    <x v="1"/>
    <x v="58"/>
    <x v="18"/>
    <x v="1"/>
    <s v="Admin"/>
    <n v="160"/>
    <m/>
  </r>
  <r>
    <x v="15"/>
    <x v="1"/>
    <x v="58"/>
    <x v="18"/>
    <x v="2"/>
    <s v="Admin"/>
    <n v="176"/>
    <m/>
  </r>
  <r>
    <x v="15"/>
    <x v="1"/>
    <x v="58"/>
    <x v="18"/>
    <x v="3"/>
    <s v="Admin"/>
    <n v="64"/>
    <m/>
  </r>
  <r>
    <x v="15"/>
    <x v="1"/>
    <x v="58"/>
    <x v="14"/>
    <x v="4"/>
    <s v="No Workbench"/>
    <n v="72"/>
    <m/>
  </r>
  <r>
    <x v="15"/>
    <x v="1"/>
    <x v="58"/>
    <x v="14"/>
    <x v="1"/>
    <s v="No Workbench"/>
    <n v="8"/>
    <m/>
  </r>
  <r>
    <x v="15"/>
    <x v="1"/>
    <x v="10"/>
    <x v="14"/>
    <x v="4"/>
    <s v="No Workbench"/>
    <n v="40"/>
    <m/>
  </r>
  <r>
    <x v="16"/>
    <x v="2"/>
    <x v="34"/>
    <x v="9"/>
    <x v="5"/>
    <s v="Client Items"/>
    <n v="0"/>
    <m/>
  </r>
  <r>
    <x v="16"/>
    <x v="0"/>
    <x v="13"/>
    <x v="4"/>
    <x v="4"/>
    <s v="Bug Fixing"/>
    <n v="0"/>
    <m/>
  </r>
  <r>
    <x v="16"/>
    <x v="0"/>
    <x v="13"/>
    <x v="6"/>
    <x v="5"/>
    <s v="Development"/>
    <n v="106"/>
    <m/>
  </r>
  <r>
    <x v="16"/>
    <x v="0"/>
    <x v="13"/>
    <x v="6"/>
    <x v="4"/>
    <s v="Development"/>
    <n v="73"/>
    <m/>
  </r>
  <r>
    <x v="16"/>
    <x v="5"/>
    <x v="55"/>
    <x v="1"/>
    <x v="2"/>
    <s v="Meetings"/>
    <n v="5.5"/>
    <m/>
  </r>
  <r>
    <x v="16"/>
    <x v="6"/>
    <x v="15"/>
    <x v="5"/>
    <x v="1"/>
    <s v="Deployment"/>
    <n v="0.3"/>
    <m/>
  </r>
  <r>
    <x v="16"/>
    <x v="6"/>
    <x v="15"/>
    <x v="5"/>
    <x v="2"/>
    <s v="Deployment"/>
    <n v="6.5"/>
    <m/>
  </r>
  <r>
    <x v="16"/>
    <x v="6"/>
    <x v="15"/>
    <x v="5"/>
    <x v="3"/>
    <s v="Deployment"/>
    <n v="6"/>
    <m/>
  </r>
  <r>
    <x v="16"/>
    <x v="6"/>
    <x v="15"/>
    <x v="13"/>
    <x v="1"/>
    <s v="Post_dep_fixes"/>
    <n v="1"/>
    <m/>
  </r>
  <r>
    <x v="16"/>
    <x v="6"/>
    <x v="28"/>
    <x v="10"/>
    <x v="4"/>
    <s v="Analysis"/>
    <n v="35"/>
    <m/>
  </r>
  <r>
    <x v="16"/>
    <x v="6"/>
    <x v="28"/>
    <x v="4"/>
    <x v="1"/>
    <s v="Bug Fixing"/>
    <n v="0"/>
    <m/>
  </r>
  <r>
    <x v="16"/>
    <x v="6"/>
    <x v="28"/>
    <x v="6"/>
    <x v="4"/>
    <s v="Development"/>
    <n v="0"/>
    <m/>
  </r>
  <r>
    <x v="16"/>
    <x v="6"/>
    <x v="28"/>
    <x v="6"/>
    <x v="1"/>
    <s v="Development"/>
    <n v="0"/>
    <m/>
  </r>
  <r>
    <x v="16"/>
    <x v="6"/>
    <x v="47"/>
    <x v="4"/>
    <x v="2"/>
    <s v="Bug Fixing"/>
    <n v="6.5"/>
    <m/>
  </r>
  <r>
    <x v="16"/>
    <x v="6"/>
    <x v="47"/>
    <x v="4"/>
    <x v="3"/>
    <s v="Bug Fixing"/>
    <n v="20.5"/>
    <m/>
  </r>
  <r>
    <x v="16"/>
    <x v="6"/>
    <x v="47"/>
    <x v="6"/>
    <x v="1"/>
    <s v="Development"/>
    <n v="38.5"/>
    <m/>
  </r>
  <r>
    <x v="16"/>
    <x v="6"/>
    <x v="47"/>
    <x v="6"/>
    <x v="2"/>
    <s v="Development"/>
    <n v="5.5"/>
    <m/>
  </r>
  <r>
    <x v="16"/>
    <x v="6"/>
    <x v="47"/>
    <x v="15"/>
    <x v="1"/>
    <s v="Documentation"/>
    <n v="2"/>
    <m/>
  </r>
  <r>
    <x v="16"/>
    <x v="6"/>
    <x v="47"/>
    <x v="15"/>
    <x v="2"/>
    <s v="Documentation"/>
    <n v="1"/>
    <m/>
  </r>
  <r>
    <x v="16"/>
    <x v="6"/>
    <x v="47"/>
    <x v="1"/>
    <x v="1"/>
    <s v="Meetings"/>
    <n v="1.75"/>
    <m/>
  </r>
  <r>
    <x v="16"/>
    <x v="6"/>
    <x v="47"/>
    <x v="11"/>
    <x v="2"/>
    <s v="Task/Code Review"/>
    <n v="2"/>
    <m/>
  </r>
  <r>
    <x v="16"/>
    <x v="6"/>
    <x v="47"/>
    <x v="12"/>
    <x v="1"/>
    <s v="Testing"/>
    <n v="4.75"/>
    <m/>
  </r>
  <r>
    <x v="16"/>
    <x v="6"/>
    <x v="47"/>
    <x v="12"/>
    <x v="2"/>
    <s v="Testing"/>
    <n v="1.5"/>
    <m/>
  </r>
  <r>
    <x v="16"/>
    <x v="6"/>
    <x v="47"/>
    <x v="12"/>
    <x v="3"/>
    <s v="Testing"/>
    <n v="7"/>
    <m/>
  </r>
  <r>
    <x v="16"/>
    <x v="6"/>
    <x v="88"/>
    <x v="4"/>
    <x v="1"/>
    <s v="Bug Fixing"/>
    <n v="43"/>
    <m/>
  </r>
  <r>
    <x v="16"/>
    <x v="6"/>
    <x v="88"/>
    <x v="6"/>
    <x v="4"/>
    <s v="Development"/>
    <n v="57"/>
    <m/>
  </r>
  <r>
    <x v="16"/>
    <x v="6"/>
    <x v="88"/>
    <x v="6"/>
    <x v="1"/>
    <s v="Development"/>
    <n v="8"/>
    <m/>
  </r>
  <r>
    <x v="16"/>
    <x v="6"/>
    <x v="88"/>
    <x v="6"/>
    <x v="2"/>
    <s v="Development"/>
    <n v="0.5"/>
    <m/>
  </r>
  <r>
    <x v="16"/>
    <x v="6"/>
    <x v="89"/>
    <x v="6"/>
    <x v="1"/>
    <s v="Development"/>
    <n v="24"/>
    <m/>
  </r>
  <r>
    <x v="16"/>
    <x v="6"/>
    <x v="89"/>
    <x v="6"/>
    <x v="2"/>
    <s v="Development"/>
    <n v="0.5"/>
    <m/>
  </r>
  <r>
    <x v="16"/>
    <x v="6"/>
    <x v="53"/>
    <x v="6"/>
    <x v="1"/>
    <s v="Development"/>
    <n v="13"/>
    <m/>
  </r>
  <r>
    <x v="16"/>
    <x v="6"/>
    <x v="53"/>
    <x v="12"/>
    <x v="1"/>
    <s v="Testing"/>
    <n v="3.5"/>
    <m/>
  </r>
  <r>
    <x v="16"/>
    <x v="6"/>
    <x v="30"/>
    <x v="4"/>
    <x v="2"/>
    <s v="Bug Fixing"/>
    <n v="11"/>
    <m/>
  </r>
  <r>
    <x v="16"/>
    <x v="6"/>
    <x v="30"/>
    <x v="6"/>
    <x v="2"/>
    <s v="Development"/>
    <n v="30.25"/>
    <m/>
  </r>
  <r>
    <x v="16"/>
    <x v="6"/>
    <x v="30"/>
    <x v="15"/>
    <x v="2"/>
    <s v="Documentation"/>
    <n v="2"/>
    <m/>
  </r>
  <r>
    <x v="16"/>
    <x v="6"/>
    <x v="30"/>
    <x v="1"/>
    <x v="2"/>
    <s v="Meetings"/>
    <n v="1"/>
    <m/>
  </r>
  <r>
    <x v="16"/>
    <x v="6"/>
    <x v="30"/>
    <x v="11"/>
    <x v="2"/>
    <s v="Task/Code Review"/>
    <n v="3"/>
    <m/>
  </r>
  <r>
    <x v="16"/>
    <x v="6"/>
    <x v="30"/>
    <x v="12"/>
    <x v="2"/>
    <s v="Testing"/>
    <n v="15.5"/>
    <m/>
  </r>
  <r>
    <x v="16"/>
    <x v="6"/>
    <x v="31"/>
    <x v="4"/>
    <x v="2"/>
    <s v="Bug Fixing"/>
    <n v="2"/>
    <m/>
  </r>
  <r>
    <x v="16"/>
    <x v="6"/>
    <x v="31"/>
    <x v="4"/>
    <x v="3"/>
    <s v="Bug Fixing"/>
    <n v="2"/>
    <m/>
  </r>
  <r>
    <x v="16"/>
    <x v="6"/>
    <x v="31"/>
    <x v="6"/>
    <x v="2"/>
    <s v="Development"/>
    <n v="23"/>
    <m/>
  </r>
  <r>
    <x v="16"/>
    <x v="6"/>
    <x v="31"/>
    <x v="15"/>
    <x v="2"/>
    <s v="Documentation"/>
    <n v="1"/>
    <m/>
  </r>
  <r>
    <x v="16"/>
    <x v="6"/>
    <x v="31"/>
    <x v="12"/>
    <x v="2"/>
    <s v="Testing"/>
    <n v="1.5"/>
    <m/>
  </r>
  <r>
    <x v="16"/>
    <x v="6"/>
    <x v="31"/>
    <x v="12"/>
    <x v="3"/>
    <s v="Testing"/>
    <n v="0.5"/>
    <m/>
  </r>
  <r>
    <x v="16"/>
    <x v="6"/>
    <x v="33"/>
    <x v="4"/>
    <x v="3"/>
    <s v="Bug Fixing"/>
    <n v="1.5"/>
    <m/>
  </r>
  <r>
    <x v="16"/>
    <x v="6"/>
    <x v="33"/>
    <x v="12"/>
    <x v="3"/>
    <s v="Testing"/>
    <n v="0.5"/>
    <m/>
  </r>
  <r>
    <x v="16"/>
    <x v="7"/>
    <x v="2"/>
    <x v="1"/>
    <x v="1"/>
    <s v="Meetings"/>
    <n v="2"/>
    <m/>
  </r>
  <r>
    <x v="16"/>
    <x v="7"/>
    <x v="3"/>
    <x v="6"/>
    <x v="5"/>
    <s v="Development"/>
    <n v="44"/>
    <m/>
  </r>
  <r>
    <x v="16"/>
    <x v="7"/>
    <x v="34"/>
    <x v="6"/>
    <x v="1"/>
    <s v="Development"/>
    <n v="0"/>
    <m/>
  </r>
  <r>
    <x v="16"/>
    <x v="3"/>
    <x v="10"/>
    <x v="8"/>
    <x v="3"/>
    <s v="Support Tickets"/>
    <n v="8"/>
    <m/>
  </r>
  <r>
    <x v="16"/>
    <x v="8"/>
    <x v="55"/>
    <x v="23"/>
    <x v="1"/>
    <s v="Training"/>
    <n v="5.5"/>
    <m/>
  </r>
  <r>
    <x v="16"/>
    <x v="8"/>
    <x v="55"/>
    <x v="23"/>
    <x v="2"/>
    <s v="Training"/>
    <n v="3"/>
    <m/>
  </r>
  <r>
    <x v="16"/>
    <x v="8"/>
    <x v="55"/>
    <x v="23"/>
    <x v="3"/>
    <s v="Training"/>
    <n v="3.5"/>
    <m/>
  </r>
  <r>
    <x v="16"/>
    <x v="8"/>
    <x v="35"/>
    <x v="4"/>
    <x v="2"/>
    <s v="Bug Fixing"/>
    <n v="1"/>
    <m/>
  </r>
  <r>
    <x v="16"/>
    <x v="8"/>
    <x v="35"/>
    <x v="1"/>
    <x v="1"/>
    <s v="Meetings"/>
    <n v="5.15"/>
    <m/>
  </r>
  <r>
    <x v="16"/>
    <x v="8"/>
    <x v="35"/>
    <x v="1"/>
    <x v="2"/>
    <s v="Meetings"/>
    <n v="17.25"/>
    <m/>
  </r>
  <r>
    <x v="16"/>
    <x v="8"/>
    <x v="35"/>
    <x v="1"/>
    <x v="3"/>
    <s v="Meetings"/>
    <n v="8"/>
    <m/>
  </r>
  <r>
    <x v="16"/>
    <x v="8"/>
    <x v="38"/>
    <x v="7"/>
    <x v="2"/>
    <s v="Leave"/>
    <n v="32"/>
    <m/>
  </r>
  <r>
    <x v="16"/>
    <x v="8"/>
    <x v="39"/>
    <x v="7"/>
    <x v="1"/>
    <s v="Leave"/>
    <n v="8"/>
    <m/>
  </r>
  <r>
    <x v="16"/>
    <x v="8"/>
    <x v="39"/>
    <x v="7"/>
    <x v="2"/>
    <s v="Leave"/>
    <n v="4"/>
    <m/>
  </r>
  <r>
    <x v="17"/>
    <x v="1"/>
    <x v="1"/>
    <x v="1"/>
    <x v="1"/>
    <s v="Meetings"/>
    <n v="0.3"/>
    <m/>
  </r>
  <r>
    <x v="17"/>
    <x v="1"/>
    <x v="1"/>
    <x v="1"/>
    <x v="2"/>
    <s v="Meetings"/>
    <n v="1.8"/>
    <m/>
  </r>
  <r>
    <x v="17"/>
    <x v="1"/>
    <x v="1"/>
    <x v="1"/>
    <x v="1"/>
    <s v="Meetings"/>
    <n v="0.75"/>
    <m/>
  </r>
  <r>
    <x v="17"/>
    <x v="1"/>
    <x v="1"/>
    <x v="23"/>
    <x v="1"/>
    <s v="Training"/>
    <n v="2.2999999999999998"/>
    <m/>
  </r>
  <r>
    <x v="17"/>
    <x v="1"/>
    <x v="1"/>
    <x v="23"/>
    <x v="2"/>
    <s v="Training"/>
    <n v="3"/>
    <m/>
  </r>
  <r>
    <x v="17"/>
    <x v="1"/>
    <x v="87"/>
    <x v="18"/>
    <x v="1"/>
    <s v="Admin"/>
    <n v="1"/>
    <m/>
  </r>
  <r>
    <x v="17"/>
    <x v="1"/>
    <x v="10"/>
    <x v="14"/>
    <x v="1"/>
    <s v="No Workbench"/>
    <n v="3.3"/>
    <m/>
  </r>
  <r>
    <x v="17"/>
    <x v="1"/>
    <x v="10"/>
    <x v="0"/>
    <x v="1"/>
    <s v="Research"/>
    <n v="2.6"/>
    <m/>
  </r>
  <r>
    <x v="17"/>
    <x v="2"/>
    <x v="55"/>
    <x v="10"/>
    <x v="1"/>
    <s v="Analysis"/>
    <n v="1"/>
    <m/>
  </r>
  <r>
    <x v="17"/>
    <x v="6"/>
    <x v="45"/>
    <x v="6"/>
    <x v="1"/>
    <s v="Development"/>
    <n v="5"/>
    <m/>
  </r>
  <r>
    <x v="17"/>
    <x v="6"/>
    <x v="45"/>
    <x v="0"/>
    <x v="1"/>
    <s v="Research"/>
    <n v="3.6"/>
    <m/>
  </r>
  <r>
    <x v="17"/>
    <x v="6"/>
    <x v="28"/>
    <x v="6"/>
    <x v="1"/>
    <s v="Development"/>
    <n v="26.6"/>
    <m/>
  </r>
  <r>
    <x v="17"/>
    <x v="6"/>
    <x v="28"/>
    <x v="6"/>
    <x v="2"/>
    <s v="Development"/>
    <n v="52.4"/>
    <m/>
  </r>
  <r>
    <x v="17"/>
    <x v="6"/>
    <x v="28"/>
    <x v="1"/>
    <x v="1"/>
    <s v="Meetings"/>
    <n v="3.5"/>
    <m/>
  </r>
  <r>
    <x v="17"/>
    <x v="6"/>
    <x v="28"/>
    <x v="0"/>
    <x v="1"/>
    <s v="Research"/>
    <n v="23.6"/>
    <m/>
  </r>
  <r>
    <x v="17"/>
    <x v="6"/>
    <x v="28"/>
    <x v="12"/>
    <x v="1"/>
    <s v="Testing"/>
    <n v="4.75"/>
    <m/>
  </r>
  <r>
    <x v="17"/>
    <x v="6"/>
    <x v="28"/>
    <x v="12"/>
    <x v="2"/>
    <s v="Testing"/>
    <n v="18.8"/>
    <m/>
  </r>
  <r>
    <x v="17"/>
    <x v="6"/>
    <x v="29"/>
    <x v="6"/>
    <x v="4"/>
    <s v="Development"/>
    <n v="16"/>
    <m/>
  </r>
  <r>
    <x v="17"/>
    <x v="6"/>
    <x v="29"/>
    <x v="6"/>
    <x v="1"/>
    <s v="Development"/>
    <n v="21.2"/>
    <m/>
  </r>
  <r>
    <x v="17"/>
    <x v="6"/>
    <x v="29"/>
    <x v="1"/>
    <x v="1"/>
    <s v="Meetings"/>
    <n v="1"/>
    <m/>
  </r>
  <r>
    <x v="17"/>
    <x v="6"/>
    <x v="29"/>
    <x v="0"/>
    <x v="4"/>
    <s v="Research"/>
    <n v="16"/>
    <m/>
  </r>
  <r>
    <x v="17"/>
    <x v="6"/>
    <x v="29"/>
    <x v="0"/>
    <x v="1"/>
    <s v="Research"/>
    <n v="8"/>
    <m/>
  </r>
  <r>
    <x v="17"/>
    <x v="6"/>
    <x v="29"/>
    <x v="12"/>
    <x v="1"/>
    <s v="Testing"/>
    <n v="5.3"/>
    <m/>
  </r>
  <r>
    <x v="17"/>
    <x v="6"/>
    <x v="47"/>
    <x v="6"/>
    <x v="1"/>
    <s v="Development"/>
    <n v="10.3"/>
    <m/>
  </r>
  <r>
    <x v="17"/>
    <x v="6"/>
    <x v="47"/>
    <x v="0"/>
    <x v="1"/>
    <s v="Research"/>
    <n v="2.2999999999999998"/>
    <m/>
  </r>
  <r>
    <x v="17"/>
    <x v="6"/>
    <x v="47"/>
    <x v="12"/>
    <x v="1"/>
    <s v="Testing"/>
    <n v="1"/>
    <m/>
  </r>
  <r>
    <x v="17"/>
    <x v="7"/>
    <x v="55"/>
    <x v="1"/>
    <x v="1"/>
    <s v="Meetings"/>
    <n v="3"/>
    <m/>
  </r>
  <r>
    <x v="17"/>
    <x v="8"/>
    <x v="55"/>
    <x v="17"/>
    <x v="4"/>
    <s v="Domain Learning"/>
    <n v="40"/>
    <m/>
  </r>
  <r>
    <x v="17"/>
    <x v="8"/>
    <x v="55"/>
    <x v="17"/>
    <x v="1"/>
    <s v="Domain Learning"/>
    <n v="24"/>
    <m/>
  </r>
  <r>
    <x v="17"/>
    <x v="8"/>
    <x v="39"/>
    <x v="7"/>
    <x v="1"/>
    <s v="Leave"/>
    <n v="8"/>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1">
  <r>
    <x v="0"/>
    <x v="0"/>
    <x v="0"/>
    <x v="0"/>
    <x v="0"/>
    <n v="13.5"/>
    <n v="4"/>
    <m/>
  </r>
  <r>
    <x v="0"/>
    <x v="0"/>
    <x v="0"/>
    <x v="0"/>
    <x v="1"/>
    <n v="32"/>
    <n v="5"/>
    <m/>
  </r>
  <r>
    <x v="0"/>
    <x v="0"/>
    <x v="0"/>
    <x v="0"/>
    <x v="2"/>
    <n v="40.5"/>
    <n v="6"/>
    <m/>
  </r>
  <r>
    <x v="0"/>
    <x v="0"/>
    <x v="0"/>
    <x v="0"/>
    <x v="3"/>
    <n v="24.5"/>
    <n v="7"/>
    <m/>
  </r>
  <r>
    <x v="0"/>
    <x v="0"/>
    <x v="0"/>
    <x v="0"/>
    <x v="4"/>
    <n v="1"/>
    <n v="8"/>
    <m/>
  </r>
  <r>
    <x v="0"/>
    <x v="1"/>
    <x v="1"/>
    <x v="1"/>
    <x v="5"/>
    <n v="5"/>
    <n v="3"/>
    <n v="0"/>
  </r>
  <r>
    <x v="0"/>
    <x v="1"/>
    <x v="1"/>
    <x v="2"/>
    <x v="6"/>
    <n v="1"/>
    <n v="1"/>
    <n v="0"/>
  </r>
  <r>
    <x v="0"/>
    <x v="1"/>
    <x v="1"/>
    <x v="3"/>
    <x v="6"/>
    <n v="1"/>
    <n v="1"/>
    <m/>
  </r>
  <r>
    <x v="0"/>
    <x v="1"/>
    <x v="2"/>
    <x v="4"/>
    <x v="0"/>
    <n v="12"/>
    <n v="4"/>
    <m/>
  </r>
  <r>
    <x v="0"/>
    <x v="1"/>
    <x v="2"/>
    <x v="3"/>
    <x v="6"/>
    <n v="0.5"/>
    <n v="1"/>
    <m/>
  </r>
  <r>
    <x v="0"/>
    <x v="1"/>
    <x v="3"/>
    <x v="1"/>
    <x v="6"/>
    <n v="3"/>
    <n v="1"/>
    <n v="0"/>
  </r>
  <r>
    <x v="0"/>
    <x v="1"/>
    <x v="3"/>
    <x v="2"/>
    <x v="6"/>
    <n v="2"/>
    <n v="1"/>
    <n v="0"/>
  </r>
  <r>
    <x v="0"/>
    <x v="1"/>
    <x v="3"/>
    <x v="3"/>
    <x v="6"/>
    <n v="20.5"/>
    <n v="1"/>
    <m/>
  </r>
  <r>
    <x v="0"/>
    <x v="1"/>
    <x v="4"/>
    <x v="0"/>
    <x v="6"/>
    <n v="3"/>
    <n v="1"/>
    <m/>
  </r>
  <r>
    <x v="0"/>
    <x v="1"/>
    <x v="4"/>
    <x v="3"/>
    <x v="6"/>
    <n v="1"/>
    <n v="1"/>
    <m/>
  </r>
  <r>
    <x v="0"/>
    <x v="1"/>
    <x v="4"/>
    <x v="5"/>
    <x v="0"/>
    <n v="18"/>
    <n v="4"/>
    <m/>
  </r>
  <r>
    <x v="0"/>
    <x v="1"/>
    <x v="5"/>
    <x v="6"/>
    <x v="7"/>
    <n v="8"/>
    <n v="2"/>
    <m/>
  </r>
  <r>
    <x v="0"/>
    <x v="1"/>
    <x v="5"/>
    <x v="6"/>
    <x v="1"/>
    <n v="8"/>
    <n v="5"/>
    <m/>
  </r>
  <r>
    <x v="0"/>
    <x v="1"/>
    <x v="6"/>
    <x v="3"/>
    <x v="6"/>
    <n v="20.5"/>
    <n v="1"/>
    <m/>
  </r>
  <r>
    <x v="0"/>
    <x v="1"/>
    <x v="7"/>
    <x v="4"/>
    <x v="6"/>
    <n v="3.5"/>
    <n v="1"/>
    <m/>
  </r>
  <r>
    <x v="0"/>
    <x v="1"/>
    <x v="7"/>
    <x v="4"/>
    <x v="7"/>
    <n v="1"/>
    <n v="2"/>
    <m/>
  </r>
  <r>
    <x v="0"/>
    <x v="1"/>
    <x v="7"/>
    <x v="4"/>
    <x v="0"/>
    <n v="6"/>
    <n v="4"/>
    <m/>
  </r>
  <r>
    <x v="0"/>
    <x v="1"/>
    <x v="7"/>
    <x v="3"/>
    <x v="6"/>
    <n v="10"/>
    <n v="1"/>
    <m/>
  </r>
  <r>
    <x v="0"/>
    <x v="1"/>
    <x v="8"/>
    <x v="1"/>
    <x v="5"/>
    <n v="3"/>
    <n v="3"/>
    <n v="0"/>
  </r>
  <r>
    <x v="0"/>
    <x v="2"/>
    <x v="9"/>
    <x v="7"/>
    <x v="7"/>
    <n v="3"/>
    <n v="2"/>
    <m/>
  </r>
  <r>
    <x v="0"/>
    <x v="2"/>
    <x v="9"/>
    <x v="8"/>
    <x v="5"/>
    <n v="3"/>
    <n v="3"/>
    <m/>
  </r>
  <r>
    <x v="0"/>
    <x v="2"/>
    <x v="10"/>
    <x v="7"/>
    <x v="7"/>
    <n v="0.5"/>
    <n v="2"/>
    <m/>
  </r>
  <r>
    <x v="0"/>
    <x v="2"/>
    <x v="10"/>
    <x v="7"/>
    <x v="5"/>
    <n v="1"/>
    <n v="3"/>
    <m/>
  </r>
  <r>
    <x v="0"/>
    <x v="2"/>
    <x v="11"/>
    <x v="7"/>
    <x v="7"/>
    <n v="2"/>
    <n v="2"/>
    <m/>
  </r>
  <r>
    <x v="0"/>
    <x v="2"/>
    <x v="12"/>
    <x v="7"/>
    <x v="7"/>
    <n v="1"/>
    <n v="2"/>
    <m/>
  </r>
  <r>
    <x v="0"/>
    <x v="2"/>
    <x v="12"/>
    <x v="8"/>
    <x v="5"/>
    <n v="1"/>
    <n v="3"/>
    <m/>
  </r>
  <r>
    <x v="0"/>
    <x v="2"/>
    <x v="13"/>
    <x v="7"/>
    <x v="5"/>
    <n v="2"/>
    <n v="3"/>
    <m/>
  </r>
  <r>
    <x v="0"/>
    <x v="2"/>
    <x v="13"/>
    <x v="2"/>
    <x v="5"/>
    <n v="7"/>
    <n v="3"/>
    <n v="0"/>
  </r>
  <r>
    <x v="0"/>
    <x v="2"/>
    <x v="13"/>
    <x v="8"/>
    <x v="5"/>
    <n v="13"/>
    <n v="3"/>
    <m/>
  </r>
  <r>
    <x v="0"/>
    <x v="2"/>
    <x v="14"/>
    <x v="8"/>
    <x v="7"/>
    <n v="2"/>
    <n v="2"/>
    <m/>
  </r>
  <r>
    <x v="0"/>
    <x v="2"/>
    <x v="15"/>
    <x v="7"/>
    <x v="7"/>
    <n v="2"/>
    <n v="2"/>
    <m/>
  </r>
  <r>
    <x v="0"/>
    <x v="2"/>
    <x v="16"/>
    <x v="7"/>
    <x v="7"/>
    <n v="5"/>
    <n v="2"/>
    <m/>
  </r>
  <r>
    <x v="0"/>
    <x v="2"/>
    <x v="16"/>
    <x v="2"/>
    <x v="7"/>
    <n v="5"/>
    <n v="2"/>
    <n v="0"/>
  </r>
  <r>
    <x v="0"/>
    <x v="2"/>
    <x v="16"/>
    <x v="2"/>
    <x v="5"/>
    <n v="23"/>
    <n v="3"/>
    <n v="0"/>
  </r>
  <r>
    <x v="0"/>
    <x v="2"/>
    <x v="16"/>
    <x v="9"/>
    <x v="5"/>
    <n v="10.5"/>
    <n v="3"/>
    <n v="0"/>
  </r>
  <r>
    <x v="0"/>
    <x v="2"/>
    <x v="17"/>
    <x v="7"/>
    <x v="7"/>
    <n v="0.5"/>
    <n v="2"/>
    <m/>
  </r>
  <r>
    <x v="0"/>
    <x v="2"/>
    <x v="17"/>
    <x v="7"/>
    <x v="5"/>
    <n v="2"/>
    <n v="3"/>
    <m/>
  </r>
  <r>
    <x v="0"/>
    <x v="2"/>
    <x v="18"/>
    <x v="1"/>
    <x v="5"/>
    <n v="9"/>
    <n v="3"/>
    <n v="0"/>
  </r>
  <r>
    <x v="0"/>
    <x v="2"/>
    <x v="18"/>
    <x v="8"/>
    <x v="5"/>
    <n v="4"/>
    <n v="3"/>
    <m/>
  </r>
  <r>
    <x v="0"/>
    <x v="2"/>
    <x v="19"/>
    <x v="7"/>
    <x v="5"/>
    <n v="4.5"/>
    <n v="3"/>
    <m/>
  </r>
  <r>
    <x v="0"/>
    <x v="2"/>
    <x v="19"/>
    <x v="4"/>
    <x v="7"/>
    <n v="2.5"/>
    <n v="2"/>
    <m/>
  </r>
  <r>
    <x v="0"/>
    <x v="2"/>
    <x v="19"/>
    <x v="4"/>
    <x v="5"/>
    <n v="24.5"/>
    <n v="3"/>
    <m/>
  </r>
  <r>
    <x v="0"/>
    <x v="2"/>
    <x v="19"/>
    <x v="4"/>
    <x v="0"/>
    <n v="5.5"/>
    <n v="4"/>
    <m/>
  </r>
  <r>
    <x v="0"/>
    <x v="2"/>
    <x v="19"/>
    <x v="0"/>
    <x v="6"/>
    <n v="9.5"/>
    <n v="1"/>
    <m/>
  </r>
  <r>
    <x v="0"/>
    <x v="2"/>
    <x v="19"/>
    <x v="0"/>
    <x v="7"/>
    <n v="13.5"/>
    <n v="2"/>
    <m/>
  </r>
  <r>
    <x v="0"/>
    <x v="2"/>
    <x v="19"/>
    <x v="0"/>
    <x v="5"/>
    <n v="13.5"/>
    <n v="3"/>
    <m/>
  </r>
  <r>
    <x v="0"/>
    <x v="2"/>
    <x v="19"/>
    <x v="5"/>
    <x v="6"/>
    <n v="3"/>
    <n v="1"/>
    <m/>
  </r>
  <r>
    <x v="0"/>
    <x v="2"/>
    <x v="19"/>
    <x v="5"/>
    <x v="7"/>
    <n v="1"/>
    <n v="2"/>
    <m/>
  </r>
  <r>
    <x v="0"/>
    <x v="2"/>
    <x v="19"/>
    <x v="5"/>
    <x v="5"/>
    <n v="8"/>
    <n v="3"/>
    <m/>
  </r>
  <r>
    <x v="0"/>
    <x v="2"/>
    <x v="19"/>
    <x v="5"/>
    <x v="0"/>
    <n v="17"/>
    <n v="4"/>
    <m/>
  </r>
  <r>
    <x v="0"/>
    <x v="2"/>
    <x v="20"/>
    <x v="7"/>
    <x v="7"/>
    <n v="1"/>
    <n v="2"/>
    <m/>
  </r>
  <r>
    <x v="0"/>
    <x v="2"/>
    <x v="21"/>
    <x v="7"/>
    <x v="5"/>
    <n v="1"/>
    <n v="3"/>
    <m/>
  </r>
  <r>
    <x v="0"/>
    <x v="2"/>
    <x v="21"/>
    <x v="2"/>
    <x v="5"/>
    <n v="2"/>
    <n v="3"/>
    <n v="0"/>
  </r>
  <r>
    <x v="0"/>
    <x v="3"/>
    <x v="22"/>
    <x v="2"/>
    <x v="0"/>
    <n v="3"/>
    <n v="4"/>
    <n v="0"/>
  </r>
  <r>
    <x v="0"/>
    <x v="3"/>
    <x v="23"/>
    <x v="7"/>
    <x v="2"/>
    <n v="11"/>
    <n v="6"/>
    <m/>
  </r>
  <r>
    <x v="0"/>
    <x v="3"/>
    <x v="24"/>
    <x v="2"/>
    <x v="0"/>
    <n v="11.5"/>
    <n v="4"/>
    <n v="0"/>
  </r>
  <r>
    <x v="0"/>
    <x v="3"/>
    <x v="25"/>
    <x v="8"/>
    <x v="1"/>
    <n v="1"/>
    <n v="5"/>
    <m/>
  </r>
  <r>
    <x v="0"/>
    <x v="3"/>
    <x v="19"/>
    <x v="7"/>
    <x v="0"/>
    <n v="1"/>
    <n v="4"/>
    <m/>
  </r>
  <r>
    <x v="0"/>
    <x v="3"/>
    <x v="19"/>
    <x v="4"/>
    <x v="0"/>
    <n v="6"/>
    <n v="4"/>
    <m/>
  </r>
  <r>
    <x v="0"/>
    <x v="3"/>
    <x v="19"/>
    <x v="4"/>
    <x v="1"/>
    <n v="8"/>
    <n v="5"/>
    <m/>
  </r>
  <r>
    <x v="0"/>
    <x v="3"/>
    <x v="19"/>
    <x v="4"/>
    <x v="2"/>
    <n v="15"/>
    <n v="6"/>
    <m/>
  </r>
  <r>
    <x v="0"/>
    <x v="3"/>
    <x v="19"/>
    <x v="0"/>
    <x v="1"/>
    <n v="1"/>
    <n v="5"/>
    <m/>
  </r>
  <r>
    <x v="0"/>
    <x v="3"/>
    <x v="19"/>
    <x v="10"/>
    <x v="2"/>
    <n v="29"/>
    <n v="6"/>
    <m/>
  </r>
  <r>
    <x v="0"/>
    <x v="3"/>
    <x v="19"/>
    <x v="5"/>
    <x v="0"/>
    <n v="7"/>
    <n v="4"/>
    <m/>
  </r>
  <r>
    <x v="0"/>
    <x v="3"/>
    <x v="19"/>
    <x v="5"/>
    <x v="1"/>
    <n v="16.5"/>
    <n v="5"/>
    <m/>
  </r>
  <r>
    <x v="0"/>
    <x v="3"/>
    <x v="19"/>
    <x v="5"/>
    <x v="2"/>
    <n v="17"/>
    <n v="6"/>
    <m/>
  </r>
  <r>
    <x v="0"/>
    <x v="4"/>
    <x v="19"/>
    <x v="4"/>
    <x v="4"/>
    <n v="1"/>
    <n v="8"/>
    <m/>
  </r>
  <r>
    <x v="0"/>
    <x v="4"/>
    <x v="19"/>
    <x v="5"/>
    <x v="3"/>
    <n v="7"/>
    <n v="7"/>
    <m/>
  </r>
  <r>
    <x v="0"/>
    <x v="5"/>
    <x v="2"/>
    <x v="4"/>
    <x v="5"/>
    <n v="10.5"/>
    <n v="3"/>
    <m/>
  </r>
  <r>
    <x v="0"/>
    <x v="5"/>
    <x v="26"/>
    <x v="0"/>
    <x v="7"/>
    <n v="1"/>
    <n v="2"/>
    <m/>
  </r>
  <r>
    <x v="0"/>
    <x v="5"/>
    <x v="27"/>
    <x v="9"/>
    <x v="7"/>
    <n v="11"/>
    <n v="2"/>
    <n v="0"/>
  </r>
  <r>
    <x v="0"/>
    <x v="5"/>
    <x v="8"/>
    <x v="1"/>
    <x v="7"/>
    <n v="16"/>
    <n v="2"/>
    <n v="0"/>
  </r>
  <r>
    <x v="0"/>
    <x v="5"/>
    <x v="8"/>
    <x v="1"/>
    <x v="5"/>
    <n v="3"/>
    <n v="3"/>
    <n v="0"/>
  </r>
  <r>
    <x v="0"/>
    <x v="6"/>
    <x v="28"/>
    <x v="7"/>
    <x v="1"/>
    <n v="0.5"/>
    <n v="5"/>
    <m/>
  </r>
  <r>
    <x v="0"/>
    <x v="6"/>
    <x v="28"/>
    <x v="8"/>
    <x v="1"/>
    <n v="1.5"/>
    <n v="5"/>
    <m/>
  </r>
  <r>
    <x v="0"/>
    <x v="6"/>
    <x v="29"/>
    <x v="9"/>
    <x v="0"/>
    <n v="2"/>
    <n v="4"/>
    <n v="0"/>
  </r>
  <r>
    <x v="0"/>
    <x v="6"/>
    <x v="29"/>
    <x v="9"/>
    <x v="1"/>
    <n v="1"/>
    <n v="5"/>
    <n v="0"/>
  </r>
  <r>
    <x v="0"/>
    <x v="6"/>
    <x v="30"/>
    <x v="8"/>
    <x v="1"/>
    <n v="2.5"/>
    <n v="5"/>
    <m/>
  </r>
  <r>
    <x v="0"/>
    <x v="6"/>
    <x v="31"/>
    <x v="1"/>
    <x v="1"/>
    <n v="10.5"/>
    <n v="5"/>
    <n v="0"/>
  </r>
  <r>
    <x v="0"/>
    <x v="6"/>
    <x v="31"/>
    <x v="1"/>
    <x v="2"/>
    <n v="1"/>
    <n v="6"/>
    <n v="0"/>
  </r>
  <r>
    <x v="0"/>
    <x v="6"/>
    <x v="31"/>
    <x v="0"/>
    <x v="5"/>
    <n v="2.5"/>
    <n v="3"/>
    <m/>
  </r>
  <r>
    <x v="0"/>
    <x v="6"/>
    <x v="31"/>
    <x v="8"/>
    <x v="1"/>
    <n v="3"/>
    <n v="5"/>
    <m/>
  </r>
  <r>
    <x v="0"/>
    <x v="6"/>
    <x v="32"/>
    <x v="7"/>
    <x v="1"/>
    <n v="1"/>
    <n v="5"/>
    <m/>
  </r>
  <r>
    <x v="0"/>
    <x v="6"/>
    <x v="19"/>
    <x v="7"/>
    <x v="5"/>
    <n v="4"/>
    <n v="3"/>
    <m/>
  </r>
  <r>
    <x v="0"/>
    <x v="6"/>
    <x v="19"/>
    <x v="7"/>
    <x v="0"/>
    <n v="1"/>
    <n v="4"/>
    <m/>
  </r>
  <r>
    <x v="0"/>
    <x v="6"/>
    <x v="19"/>
    <x v="7"/>
    <x v="1"/>
    <n v="2"/>
    <n v="5"/>
    <m/>
  </r>
  <r>
    <x v="0"/>
    <x v="6"/>
    <x v="19"/>
    <x v="1"/>
    <x v="0"/>
    <n v="10"/>
    <n v="4"/>
    <n v="0"/>
  </r>
  <r>
    <x v="0"/>
    <x v="6"/>
    <x v="19"/>
    <x v="4"/>
    <x v="0"/>
    <n v="5"/>
    <n v="4"/>
    <m/>
  </r>
  <r>
    <x v="0"/>
    <x v="6"/>
    <x v="19"/>
    <x v="0"/>
    <x v="5"/>
    <n v="12"/>
    <n v="3"/>
    <m/>
  </r>
  <r>
    <x v="0"/>
    <x v="6"/>
    <x v="19"/>
    <x v="0"/>
    <x v="0"/>
    <n v="10.5"/>
    <n v="4"/>
    <m/>
  </r>
  <r>
    <x v="0"/>
    <x v="6"/>
    <x v="19"/>
    <x v="0"/>
    <x v="2"/>
    <n v="1"/>
    <n v="6"/>
    <m/>
  </r>
  <r>
    <x v="0"/>
    <x v="6"/>
    <x v="19"/>
    <x v="10"/>
    <x v="0"/>
    <n v="9"/>
    <n v="4"/>
    <m/>
  </r>
  <r>
    <x v="0"/>
    <x v="6"/>
    <x v="19"/>
    <x v="5"/>
    <x v="0"/>
    <n v="2"/>
    <n v="4"/>
    <m/>
  </r>
  <r>
    <x v="0"/>
    <x v="6"/>
    <x v="19"/>
    <x v="5"/>
    <x v="1"/>
    <n v="2"/>
    <n v="5"/>
    <m/>
  </r>
  <r>
    <x v="0"/>
    <x v="6"/>
    <x v="19"/>
    <x v="5"/>
    <x v="2"/>
    <n v="4"/>
    <n v="6"/>
    <m/>
  </r>
  <r>
    <x v="0"/>
    <x v="6"/>
    <x v="33"/>
    <x v="7"/>
    <x v="1"/>
    <n v="1"/>
    <n v="5"/>
    <m/>
  </r>
  <r>
    <x v="0"/>
    <x v="7"/>
    <x v="1"/>
    <x v="11"/>
    <x v="7"/>
    <n v="9"/>
    <n v="2"/>
    <m/>
  </r>
  <r>
    <x v="0"/>
    <x v="7"/>
    <x v="1"/>
    <x v="2"/>
    <x v="6"/>
    <n v="8"/>
    <n v="1"/>
    <n v="0"/>
  </r>
  <r>
    <x v="0"/>
    <x v="7"/>
    <x v="1"/>
    <x v="3"/>
    <x v="6"/>
    <n v="9"/>
    <n v="1"/>
    <m/>
  </r>
  <r>
    <x v="0"/>
    <x v="7"/>
    <x v="2"/>
    <x v="3"/>
    <x v="6"/>
    <n v="3.5"/>
    <n v="1"/>
    <m/>
  </r>
  <r>
    <x v="0"/>
    <x v="7"/>
    <x v="34"/>
    <x v="3"/>
    <x v="6"/>
    <n v="5"/>
    <n v="1"/>
    <m/>
  </r>
  <r>
    <x v="0"/>
    <x v="7"/>
    <x v="26"/>
    <x v="3"/>
    <x v="6"/>
    <n v="2"/>
    <n v="1"/>
    <m/>
  </r>
  <r>
    <x v="0"/>
    <x v="7"/>
    <x v="35"/>
    <x v="3"/>
    <x v="6"/>
    <n v="17"/>
    <n v="1"/>
    <m/>
  </r>
  <r>
    <x v="0"/>
    <x v="7"/>
    <x v="4"/>
    <x v="2"/>
    <x v="6"/>
    <n v="3"/>
    <n v="1"/>
    <n v="0"/>
  </r>
  <r>
    <x v="0"/>
    <x v="7"/>
    <x v="4"/>
    <x v="3"/>
    <x v="6"/>
    <n v="18.5"/>
    <n v="1"/>
    <m/>
  </r>
  <r>
    <x v="0"/>
    <x v="7"/>
    <x v="5"/>
    <x v="6"/>
    <x v="7"/>
    <n v="8"/>
    <n v="2"/>
    <m/>
  </r>
  <r>
    <x v="0"/>
    <x v="7"/>
    <x v="36"/>
    <x v="3"/>
    <x v="6"/>
    <n v="33.5"/>
    <n v="1"/>
    <m/>
  </r>
  <r>
    <x v="0"/>
    <x v="8"/>
    <x v="37"/>
    <x v="1"/>
    <x v="3"/>
    <n v="2"/>
    <n v="7"/>
    <n v="0"/>
  </r>
  <r>
    <x v="0"/>
    <x v="8"/>
    <x v="37"/>
    <x v="1"/>
    <x v="4"/>
    <n v="2"/>
    <n v="8"/>
    <n v="0"/>
  </r>
  <r>
    <x v="0"/>
    <x v="8"/>
    <x v="38"/>
    <x v="8"/>
    <x v="3"/>
    <n v="2"/>
    <n v="7"/>
    <m/>
  </r>
  <r>
    <x v="0"/>
    <x v="9"/>
    <x v="1"/>
    <x v="7"/>
    <x v="7"/>
    <n v="10"/>
    <n v="2"/>
    <m/>
  </r>
  <r>
    <x v="0"/>
    <x v="9"/>
    <x v="1"/>
    <x v="7"/>
    <x v="5"/>
    <n v="1"/>
    <n v="3"/>
    <m/>
  </r>
  <r>
    <x v="0"/>
    <x v="9"/>
    <x v="1"/>
    <x v="7"/>
    <x v="0"/>
    <n v="2"/>
    <n v="4"/>
    <m/>
  </r>
  <r>
    <x v="0"/>
    <x v="9"/>
    <x v="1"/>
    <x v="1"/>
    <x v="7"/>
    <n v="12"/>
    <n v="2"/>
    <n v="0"/>
  </r>
  <r>
    <x v="0"/>
    <x v="9"/>
    <x v="2"/>
    <x v="11"/>
    <x v="7"/>
    <n v="3.5"/>
    <n v="2"/>
    <m/>
  </r>
  <r>
    <x v="0"/>
    <x v="9"/>
    <x v="2"/>
    <x v="4"/>
    <x v="2"/>
    <n v="3"/>
    <n v="6"/>
    <m/>
  </r>
  <r>
    <x v="0"/>
    <x v="9"/>
    <x v="2"/>
    <x v="9"/>
    <x v="2"/>
    <n v="6"/>
    <n v="6"/>
    <n v="0"/>
  </r>
  <r>
    <x v="0"/>
    <x v="9"/>
    <x v="3"/>
    <x v="5"/>
    <x v="2"/>
    <n v="12"/>
    <n v="6"/>
    <m/>
  </r>
  <r>
    <x v="0"/>
    <x v="9"/>
    <x v="3"/>
    <x v="5"/>
    <x v="3"/>
    <n v="6"/>
    <n v="7"/>
    <m/>
  </r>
  <r>
    <x v="0"/>
    <x v="9"/>
    <x v="39"/>
    <x v="6"/>
    <x v="3"/>
    <n v="8"/>
    <n v="7"/>
    <m/>
  </r>
  <r>
    <x v="0"/>
    <x v="9"/>
    <x v="4"/>
    <x v="0"/>
    <x v="7"/>
    <n v="21.5"/>
    <n v="2"/>
    <m/>
  </r>
  <r>
    <x v="0"/>
    <x v="9"/>
    <x v="4"/>
    <x v="0"/>
    <x v="5"/>
    <n v="13.5"/>
    <n v="3"/>
    <m/>
  </r>
  <r>
    <x v="0"/>
    <x v="9"/>
    <x v="4"/>
    <x v="5"/>
    <x v="5"/>
    <n v="5"/>
    <n v="3"/>
    <m/>
  </r>
  <r>
    <x v="0"/>
    <x v="9"/>
    <x v="4"/>
    <x v="5"/>
    <x v="0"/>
    <n v="7.5"/>
    <n v="4"/>
    <m/>
  </r>
  <r>
    <x v="0"/>
    <x v="9"/>
    <x v="4"/>
    <x v="12"/>
    <x v="0"/>
    <n v="7.5"/>
    <n v="4"/>
    <m/>
  </r>
  <r>
    <x v="0"/>
    <x v="9"/>
    <x v="4"/>
    <x v="12"/>
    <x v="1"/>
    <n v="17"/>
    <n v="5"/>
    <m/>
  </r>
  <r>
    <x v="0"/>
    <x v="9"/>
    <x v="4"/>
    <x v="12"/>
    <x v="2"/>
    <n v="23.5"/>
    <n v="6"/>
    <m/>
  </r>
  <r>
    <x v="0"/>
    <x v="9"/>
    <x v="4"/>
    <x v="12"/>
    <x v="3"/>
    <n v="18"/>
    <n v="7"/>
    <m/>
  </r>
  <r>
    <x v="0"/>
    <x v="9"/>
    <x v="40"/>
    <x v="4"/>
    <x v="7"/>
    <n v="3"/>
    <n v="2"/>
    <m/>
  </r>
  <r>
    <x v="0"/>
    <x v="9"/>
    <x v="40"/>
    <x v="4"/>
    <x v="2"/>
    <n v="37"/>
    <n v="6"/>
    <m/>
  </r>
  <r>
    <x v="0"/>
    <x v="9"/>
    <x v="40"/>
    <x v="4"/>
    <x v="3"/>
    <n v="5"/>
    <n v="7"/>
    <m/>
  </r>
  <r>
    <x v="0"/>
    <x v="9"/>
    <x v="36"/>
    <x v="0"/>
    <x v="6"/>
    <n v="2"/>
    <n v="1"/>
    <m/>
  </r>
  <r>
    <x v="0"/>
    <x v="9"/>
    <x v="36"/>
    <x v="0"/>
    <x v="7"/>
    <n v="11.2"/>
    <n v="2"/>
    <m/>
  </r>
  <r>
    <x v="0"/>
    <x v="9"/>
    <x v="36"/>
    <x v="0"/>
    <x v="5"/>
    <n v="10"/>
    <n v="3"/>
    <m/>
  </r>
  <r>
    <x v="0"/>
    <x v="9"/>
    <x v="36"/>
    <x v="0"/>
    <x v="0"/>
    <n v="11.5"/>
    <n v="4"/>
    <m/>
  </r>
  <r>
    <x v="0"/>
    <x v="9"/>
    <x v="36"/>
    <x v="5"/>
    <x v="5"/>
    <n v="2.7"/>
    <n v="3"/>
    <m/>
  </r>
  <r>
    <x v="0"/>
    <x v="9"/>
    <x v="41"/>
    <x v="6"/>
    <x v="7"/>
    <n v="16"/>
    <n v="2"/>
    <m/>
  </r>
  <r>
    <x v="0"/>
    <x v="9"/>
    <x v="41"/>
    <x v="6"/>
    <x v="1"/>
    <n v="16"/>
    <n v="5"/>
    <m/>
  </r>
  <r>
    <x v="0"/>
    <x v="9"/>
    <x v="41"/>
    <x v="6"/>
    <x v="3"/>
    <n v="12"/>
    <n v="7"/>
    <m/>
  </r>
  <r>
    <x v="0"/>
    <x v="9"/>
    <x v="42"/>
    <x v="6"/>
    <x v="5"/>
    <n v="1.5"/>
    <n v="3"/>
    <m/>
  </r>
  <r>
    <x v="0"/>
    <x v="9"/>
    <x v="42"/>
    <x v="6"/>
    <x v="1"/>
    <n v="14"/>
    <n v="5"/>
    <m/>
  </r>
  <r>
    <x v="0"/>
    <x v="10"/>
    <x v="43"/>
    <x v="11"/>
    <x v="5"/>
    <n v="2"/>
    <n v="3"/>
    <m/>
  </r>
  <r>
    <x v="0"/>
    <x v="10"/>
    <x v="43"/>
    <x v="11"/>
    <x v="0"/>
    <n v="7"/>
    <n v="4"/>
    <m/>
  </r>
  <r>
    <x v="0"/>
    <x v="10"/>
    <x v="43"/>
    <x v="11"/>
    <x v="1"/>
    <n v="36"/>
    <n v="5"/>
    <m/>
  </r>
  <r>
    <x v="0"/>
    <x v="10"/>
    <x v="43"/>
    <x v="11"/>
    <x v="2"/>
    <n v="25"/>
    <n v="6"/>
    <m/>
  </r>
  <r>
    <x v="0"/>
    <x v="10"/>
    <x v="43"/>
    <x v="11"/>
    <x v="3"/>
    <n v="64.5"/>
    <n v="7"/>
    <m/>
  </r>
  <r>
    <x v="0"/>
    <x v="10"/>
    <x v="43"/>
    <x v="11"/>
    <x v="4"/>
    <n v="3"/>
    <n v="8"/>
    <m/>
  </r>
  <r>
    <x v="0"/>
    <x v="10"/>
    <x v="43"/>
    <x v="12"/>
    <x v="0"/>
    <n v="2"/>
    <n v="4"/>
    <m/>
  </r>
  <r>
    <x v="0"/>
    <x v="10"/>
    <x v="43"/>
    <x v="12"/>
    <x v="1"/>
    <n v="5"/>
    <n v="5"/>
    <m/>
  </r>
  <r>
    <x v="0"/>
    <x v="10"/>
    <x v="43"/>
    <x v="12"/>
    <x v="2"/>
    <n v="10.5"/>
    <n v="6"/>
    <m/>
  </r>
  <r>
    <x v="0"/>
    <x v="10"/>
    <x v="43"/>
    <x v="12"/>
    <x v="3"/>
    <n v="10"/>
    <n v="7"/>
    <m/>
  </r>
  <r>
    <x v="1"/>
    <x v="11"/>
    <x v="44"/>
    <x v="1"/>
    <x v="2"/>
    <n v="16"/>
    <n v="6"/>
    <n v="0"/>
  </r>
  <r>
    <x v="1"/>
    <x v="11"/>
    <x v="44"/>
    <x v="1"/>
    <x v="3"/>
    <n v="64"/>
    <n v="7"/>
    <n v="0"/>
  </r>
  <r>
    <x v="1"/>
    <x v="11"/>
    <x v="44"/>
    <x v="2"/>
    <x v="3"/>
    <n v="48"/>
    <n v="7"/>
    <n v="0"/>
  </r>
  <r>
    <x v="1"/>
    <x v="4"/>
    <x v="45"/>
    <x v="2"/>
    <x v="3"/>
    <n v="8"/>
    <n v="7"/>
    <n v="0"/>
  </r>
  <r>
    <x v="1"/>
    <x v="4"/>
    <x v="46"/>
    <x v="2"/>
    <x v="3"/>
    <n v="16"/>
    <n v="7"/>
    <n v="0"/>
  </r>
  <r>
    <x v="1"/>
    <x v="4"/>
    <x v="46"/>
    <x v="9"/>
    <x v="3"/>
    <n v="16"/>
    <n v="7"/>
    <n v="0"/>
  </r>
  <r>
    <x v="1"/>
    <x v="9"/>
    <x v="47"/>
    <x v="13"/>
    <x v="2"/>
    <n v="72"/>
    <n v="6"/>
    <m/>
  </r>
  <r>
    <x v="2"/>
    <x v="7"/>
    <x v="48"/>
    <x v="11"/>
    <x v="6"/>
    <n v="81"/>
    <n v="1"/>
    <m/>
  </r>
  <r>
    <x v="2"/>
    <x v="7"/>
    <x v="48"/>
    <x v="11"/>
    <x v="7"/>
    <n v="145"/>
    <n v="2"/>
    <m/>
  </r>
  <r>
    <x v="2"/>
    <x v="7"/>
    <x v="48"/>
    <x v="11"/>
    <x v="5"/>
    <n v="148"/>
    <n v="3"/>
    <m/>
  </r>
  <r>
    <x v="2"/>
    <x v="7"/>
    <x v="48"/>
    <x v="11"/>
    <x v="0"/>
    <n v="61"/>
    <n v="4"/>
    <m/>
  </r>
  <r>
    <x v="2"/>
    <x v="7"/>
    <x v="48"/>
    <x v="4"/>
    <x v="6"/>
    <n v="6.5"/>
    <n v="1"/>
    <m/>
  </r>
  <r>
    <x v="2"/>
    <x v="7"/>
    <x v="48"/>
    <x v="3"/>
    <x v="6"/>
    <n v="36"/>
    <n v="1"/>
    <m/>
  </r>
  <r>
    <x v="2"/>
    <x v="10"/>
    <x v="43"/>
    <x v="11"/>
    <x v="3"/>
    <n v="16"/>
    <n v="7"/>
    <m/>
  </r>
  <r>
    <x v="2"/>
    <x v="10"/>
    <x v="43"/>
    <x v="12"/>
    <x v="0"/>
    <n v="88"/>
    <n v="4"/>
    <m/>
  </r>
  <r>
    <x v="2"/>
    <x v="10"/>
    <x v="43"/>
    <x v="12"/>
    <x v="1"/>
    <n v="184"/>
    <n v="5"/>
    <m/>
  </r>
  <r>
    <x v="2"/>
    <x v="10"/>
    <x v="43"/>
    <x v="12"/>
    <x v="2"/>
    <n v="184"/>
    <n v="6"/>
    <m/>
  </r>
  <r>
    <x v="2"/>
    <x v="10"/>
    <x v="43"/>
    <x v="12"/>
    <x v="3"/>
    <n v="144"/>
    <n v="7"/>
    <m/>
  </r>
  <r>
    <x v="3"/>
    <x v="2"/>
    <x v="9"/>
    <x v="2"/>
    <x v="7"/>
    <n v="6"/>
    <n v="2"/>
    <n v="0"/>
  </r>
  <r>
    <x v="3"/>
    <x v="2"/>
    <x v="12"/>
    <x v="2"/>
    <x v="7"/>
    <n v="2"/>
    <n v="2"/>
    <n v="0"/>
  </r>
  <r>
    <x v="3"/>
    <x v="2"/>
    <x v="12"/>
    <x v="2"/>
    <x v="0"/>
    <n v="4.5"/>
    <n v="4"/>
    <n v="0"/>
  </r>
  <r>
    <x v="3"/>
    <x v="2"/>
    <x v="13"/>
    <x v="1"/>
    <x v="0"/>
    <n v="5.5"/>
    <n v="4"/>
    <n v="0"/>
  </r>
  <r>
    <x v="3"/>
    <x v="2"/>
    <x v="13"/>
    <x v="2"/>
    <x v="7"/>
    <n v="10.5"/>
    <n v="2"/>
    <n v="0"/>
  </r>
  <r>
    <x v="3"/>
    <x v="2"/>
    <x v="13"/>
    <x v="2"/>
    <x v="5"/>
    <n v="13"/>
    <n v="3"/>
    <n v="0"/>
  </r>
  <r>
    <x v="3"/>
    <x v="2"/>
    <x v="17"/>
    <x v="2"/>
    <x v="5"/>
    <n v="4"/>
    <n v="3"/>
    <n v="0"/>
  </r>
  <r>
    <x v="3"/>
    <x v="2"/>
    <x v="49"/>
    <x v="1"/>
    <x v="5"/>
    <n v="4"/>
    <n v="3"/>
    <n v="0"/>
  </r>
  <r>
    <x v="3"/>
    <x v="2"/>
    <x v="49"/>
    <x v="1"/>
    <x v="1"/>
    <n v="12"/>
    <n v="5"/>
    <n v="0"/>
  </r>
  <r>
    <x v="3"/>
    <x v="2"/>
    <x v="49"/>
    <x v="2"/>
    <x v="0"/>
    <n v="19"/>
    <n v="4"/>
    <n v="0"/>
  </r>
  <r>
    <x v="3"/>
    <x v="2"/>
    <x v="49"/>
    <x v="2"/>
    <x v="1"/>
    <n v="13.5"/>
    <n v="5"/>
    <n v="0"/>
  </r>
  <r>
    <x v="3"/>
    <x v="2"/>
    <x v="18"/>
    <x v="2"/>
    <x v="7"/>
    <n v="2"/>
    <n v="2"/>
    <n v="0"/>
  </r>
  <r>
    <x v="3"/>
    <x v="2"/>
    <x v="19"/>
    <x v="7"/>
    <x v="7"/>
    <n v="4"/>
    <n v="2"/>
    <m/>
  </r>
  <r>
    <x v="3"/>
    <x v="2"/>
    <x v="19"/>
    <x v="4"/>
    <x v="5"/>
    <n v="15"/>
    <n v="3"/>
    <m/>
  </r>
  <r>
    <x v="3"/>
    <x v="2"/>
    <x v="50"/>
    <x v="1"/>
    <x v="0"/>
    <n v="3"/>
    <n v="4"/>
    <n v="0"/>
  </r>
  <r>
    <x v="3"/>
    <x v="2"/>
    <x v="50"/>
    <x v="2"/>
    <x v="5"/>
    <n v="8"/>
    <n v="3"/>
    <n v="0"/>
  </r>
  <r>
    <x v="3"/>
    <x v="3"/>
    <x v="51"/>
    <x v="1"/>
    <x v="1"/>
    <n v="7"/>
    <n v="5"/>
    <n v="0"/>
  </r>
  <r>
    <x v="3"/>
    <x v="3"/>
    <x v="51"/>
    <x v="2"/>
    <x v="2"/>
    <n v="13.5"/>
    <n v="6"/>
    <n v="0"/>
  </r>
  <r>
    <x v="3"/>
    <x v="3"/>
    <x v="23"/>
    <x v="2"/>
    <x v="2"/>
    <n v="4.5"/>
    <n v="6"/>
    <n v="0"/>
  </r>
  <r>
    <x v="3"/>
    <x v="3"/>
    <x v="52"/>
    <x v="2"/>
    <x v="1"/>
    <n v="5"/>
    <n v="5"/>
    <n v="0"/>
  </r>
  <r>
    <x v="3"/>
    <x v="3"/>
    <x v="53"/>
    <x v="2"/>
    <x v="2"/>
    <n v="16"/>
    <n v="6"/>
    <n v="0"/>
  </r>
  <r>
    <x v="3"/>
    <x v="3"/>
    <x v="54"/>
    <x v="2"/>
    <x v="0"/>
    <n v="3.5"/>
    <n v="4"/>
    <n v="0"/>
  </r>
  <r>
    <x v="3"/>
    <x v="3"/>
    <x v="55"/>
    <x v="2"/>
    <x v="2"/>
    <n v="4.5"/>
    <n v="6"/>
    <n v="0"/>
  </r>
  <r>
    <x v="3"/>
    <x v="5"/>
    <x v="35"/>
    <x v="0"/>
    <x v="7"/>
    <n v="4"/>
    <n v="2"/>
    <m/>
  </r>
  <r>
    <x v="3"/>
    <x v="5"/>
    <x v="4"/>
    <x v="14"/>
    <x v="7"/>
    <n v="4"/>
    <n v="2"/>
    <m/>
  </r>
  <r>
    <x v="3"/>
    <x v="5"/>
    <x v="8"/>
    <x v="1"/>
    <x v="7"/>
    <n v="22"/>
    <n v="2"/>
    <n v="0"/>
  </r>
  <r>
    <x v="3"/>
    <x v="5"/>
    <x v="8"/>
    <x v="1"/>
    <x v="0"/>
    <n v="4.5"/>
    <n v="4"/>
    <n v="0"/>
  </r>
  <r>
    <x v="3"/>
    <x v="5"/>
    <x v="36"/>
    <x v="7"/>
    <x v="2"/>
    <n v="1"/>
    <n v="6"/>
    <m/>
  </r>
  <r>
    <x v="3"/>
    <x v="5"/>
    <x v="48"/>
    <x v="2"/>
    <x v="2"/>
    <n v="2"/>
    <n v="6"/>
    <n v="0"/>
  </r>
  <r>
    <x v="3"/>
    <x v="5"/>
    <x v="41"/>
    <x v="6"/>
    <x v="7"/>
    <n v="8"/>
    <n v="2"/>
    <m/>
  </r>
  <r>
    <x v="3"/>
    <x v="6"/>
    <x v="28"/>
    <x v="2"/>
    <x v="1"/>
    <n v="20"/>
    <n v="5"/>
    <n v="0"/>
  </r>
  <r>
    <x v="3"/>
    <x v="6"/>
    <x v="28"/>
    <x v="2"/>
    <x v="2"/>
    <n v="6"/>
    <n v="6"/>
    <n v="0"/>
  </r>
  <r>
    <x v="3"/>
    <x v="6"/>
    <x v="56"/>
    <x v="2"/>
    <x v="5"/>
    <n v="3"/>
    <n v="3"/>
    <n v="0"/>
  </r>
  <r>
    <x v="3"/>
    <x v="6"/>
    <x v="57"/>
    <x v="1"/>
    <x v="0"/>
    <n v="7.5"/>
    <n v="4"/>
    <n v="0"/>
  </r>
  <r>
    <x v="3"/>
    <x v="6"/>
    <x v="57"/>
    <x v="1"/>
    <x v="1"/>
    <n v="3.5"/>
    <n v="5"/>
    <n v="0"/>
  </r>
  <r>
    <x v="3"/>
    <x v="6"/>
    <x v="57"/>
    <x v="2"/>
    <x v="1"/>
    <n v="9"/>
    <n v="5"/>
    <n v="0"/>
  </r>
  <r>
    <x v="3"/>
    <x v="6"/>
    <x v="57"/>
    <x v="2"/>
    <x v="2"/>
    <n v="9"/>
    <n v="6"/>
    <n v="20"/>
  </r>
  <r>
    <x v="3"/>
    <x v="6"/>
    <x v="58"/>
    <x v="2"/>
    <x v="0"/>
    <n v="4.5"/>
    <n v="4"/>
    <n v="0"/>
  </r>
  <r>
    <x v="3"/>
    <x v="6"/>
    <x v="31"/>
    <x v="2"/>
    <x v="0"/>
    <n v="3.5"/>
    <n v="4"/>
    <n v="0"/>
  </r>
  <r>
    <x v="3"/>
    <x v="6"/>
    <x v="31"/>
    <x v="2"/>
    <x v="1"/>
    <n v="7"/>
    <n v="5"/>
    <n v="0"/>
  </r>
  <r>
    <x v="3"/>
    <x v="6"/>
    <x v="33"/>
    <x v="2"/>
    <x v="1"/>
    <n v="2"/>
    <n v="5"/>
    <n v="0"/>
  </r>
  <r>
    <x v="3"/>
    <x v="6"/>
    <x v="33"/>
    <x v="2"/>
    <x v="2"/>
    <n v="3"/>
    <n v="6"/>
    <n v="0"/>
  </r>
  <r>
    <x v="3"/>
    <x v="7"/>
    <x v="1"/>
    <x v="7"/>
    <x v="7"/>
    <n v="2"/>
    <n v="2"/>
    <m/>
  </r>
  <r>
    <x v="3"/>
    <x v="7"/>
    <x v="1"/>
    <x v="3"/>
    <x v="6"/>
    <n v="12"/>
    <n v="1"/>
    <m/>
  </r>
  <r>
    <x v="3"/>
    <x v="7"/>
    <x v="34"/>
    <x v="3"/>
    <x v="6"/>
    <n v="8"/>
    <n v="1"/>
    <m/>
  </r>
  <r>
    <x v="3"/>
    <x v="7"/>
    <x v="3"/>
    <x v="1"/>
    <x v="6"/>
    <n v="4.5"/>
    <n v="1"/>
    <n v="0"/>
  </r>
  <r>
    <x v="3"/>
    <x v="7"/>
    <x v="3"/>
    <x v="3"/>
    <x v="6"/>
    <n v="32.5"/>
    <n v="1"/>
    <m/>
  </r>
  <r>
    <x v="3"/>
    <x v="7"/>
    <x v="35"/>
    <x v="6"/>
    <x v="6"/>
    <n v="1"/>
    <n v="1"/>
    <m/>
  </r>
  <r>
    <x v="3"/>
    <x v="7"/>
    <x v="35"/>
    <x v="3"/>
    <x v="6"/>
    <n v="12"/>
    <n v="1"/>
    <m/>
  </r>
  <r>
    <x v="3"/>
    <x v="7"/>
    <x v="4"/>
    <x v="3"/>
    <x v="6"/>
    <n v="14.5"/>
    <n v="1"/>
    <m/>
  </r>
  <r>
    <x v="3"/>
    <x v="7"/>
    <x v="4"/>
    <x v="9"/>
    <x v="6"/>
    <n v="1"/>
    <n v="1"/>
    <n v="0"/>
  </r>
  <r>
    <x v="3"/>
    <x v="7"/>
    <x v="5"/>
    <x v="3"/>
    <x v="6"/>
    <n v="8"/>
    <n v="1"/>
    <m/>
  </r>
  <r>
    <x v="3"/>
    <x v="7"/>
    <x v="36"/>
    <x v="3"/>
    <x v="6"/>
    <n v="1"/>
    <n v="1"/>
    <m/>
  </r>
  <r>
    <x v="3"/>
    <x v="7"/>
    <x v="48"/>
    <x v="15"/>
    <x v="6"/>
    <n v="2"/>
    <n v="1"/>
    <m/>
  </r>
  <r>
    <x v="3"/>
    <x v="7"/>
    <x v="48"/>
    <x v="3"/>
    <x v="6"/>
    <n v="7.5"/>
    <n v="1"/>
    <m/>
  </r>
  <r>
    <x v="3"/>
    <x v="12"/>
    <x v="59"/>
    <x v="12"/>
    <x v="1"/>
    <n v="1.5"/>
    <n v="5"/>
    <m/>
  </r>
  <r>
    <x v="3"/>
    <x v="9"/>
    <x v="34"/>
    <x v="2"/>
    <x v="2"/>
    <n v="13.5"/>
    <n v="6"/>
    <n v="0"/>
  </r>
  <r>
    <x v="3"/>
    <x v="9"/>
    <x v="3"/>
    <x v="1"/>
    <x v="7"/>
    <n v="35"/>
    <n v="2"/>
    <n v="0"/>
  </r>
  <r>
    <x v="3"/>
    <x v="9"/>
    <x v="3"/>
    <x v="1"/>
    <x v="5"/>
    <n v="10"/>
    <n v="3"/>
    <n v="0"/>
  </r>
  <r>
    <x v="3"/>
    <x v="9"/>
    <x v="3"/>
    <x v="1"/>
    <x v="0"/>
    <n v="6"/>
    <n v="4"/>
    <n v="0"/>
  </r>
  <r>
    <x v="3"/>
    <x v="9"/>
    <x v="3"/>
    <x v="11"/>
    <x v="5"/>
    <n v="63"/>
    <n v="3"/>
    <m/>
  </r>
  <r>
    <x v="3"/>
    <x v="9"/>
    <x v="3"/>
    <x v="11"/>
    <x v="0"/>
    <n v="5"/>
    <n v="4"/>
    <m/>
  </r>
  <r>
    <x v="3"/>
    <x v="9"/>
    <x v="35"/>
    <x v="2"/>
    <x v="7"/>
    <n v="11"/>
    <n v="2"/>
    <n v="0"/>
  </r>
  <r>
    <x v="3"/>
    <x v="9"/>
    <x v="35"/>
    <x v="2"/>
    <x v="5"/>
    <n v="3"/>
    <n v="3"/>
    <n v="0"/>
  </r>
  <r>
    <x v="3"/>
    <x v="9"/>
    <x v="4"/>
    <x v="7"/>
    <x v="7"/>
    <n v="7.5"/>
    <n v="2"/>
    <m/>
  </r>
  <r>
    <x v="3"/>
    <x v="9"/>
    <x v="4"/>
    <x v="7"/>
    <x v="5"/>
    <n v="23"/>
    <n v="3"/>
    <m/>
  </r>
  <r>
    <x v="3"/>
    <x v="9"/>
    <x v="4"/>
    <x v="7"/>
    <x v="0"/>
    <n v="64"/>
    <n v="4"/>
    <m/>
  </r>
  <r>
    <x v="3"/>
    <x v="9"/>
    <x v="4"/>
    <x v="7"/>
    <x v="1"/>
    <n v="18.5"/>
    <n v="5"/>
    <m/>
  </r>
  <r>
    <x v="3"/>
    <x v="9"/>
    <x v="4"/>
    <x v="2"/>
    <x v="1"/>
    <n v="55"/>
    <n v="5"/>
    <n v="0"/>
  </r>
  <r>
    <x v="3"/>
    <x v="9"/>
    <x v="4"/>
    <x v="2"/>
    <x v="2"/>
    <n v="84.5"/>
    <n v="6"/>
    <n v="0"/>
  </r>
  <r>
    <x v="3"/>
    <x v="9"/>
    <x v="4"/>
    <x v="2"/>
    <x v="3"/>
    <n v="42.5"/>
    <n v="7"/>
    <n v="0"/>
  </r>
  <r>
    <x v="3"/>
    <x v="9"/>
    <x v="4"/>
    <x v="0"/>
    <x v="7"/>
    <n v="5"/>
    <n v="2"/>
    <m/>
  </r>
  <r>
    <x v="3"/>
    <x v="9"/>
    <x v="4"/>
    <x v="0"/>
    <x v="5"/>
    <n v="21.5"/>
    <n v="3"/>
    <m/>
  </r>
  <r>
    <x v="3"/>
    <x v="9"/>
    <x v="4"/>
    <x v="0"/>
    <x v="0"/>
    <n v="1.5"/>
    <n v="4"/>
    <m/>
  </r>
  <r>
    <x v="3"/>
    <x v="9"/>
    <x v="4"/>
    <x v="0"/>
    <x v="3"/>
    <n v="16"/>
    <n v="7"/>
    <m/>
  </r>
  <r>
    <x v="3"/>
    <x v="9"/>
    <x v="4"/>
    <x v="14"/>
    <x v="5"/>
    <n v="7.5"/>
    <n v="3"/>
    <m/>
  </r>
  <r>
    <x v="3"/>
    <x v="9"/>
    <x v="4"/>
    <x v="14"/>
    <x v="1"/>
    <n v="1.5"/>
    <n v="5"/>
    <m/>
  </r>
  <r>
    <x v="3"/>
    <x v="9"/>
    <x v="40"/>
    <x v="4"/>
    <x v="2"/>
    <n v="6"/>
    <n v="6"/>
    <m/>
  </r>
  <r>
    <x v="3"/>
    <x v="9"/>
    <x v="40"/>
    <x v="2"/>
    <x v="7"/>
    <n v="5"/>
    <n v="2"/>
    <n v="0"/>
  </r>
  <r>
    <x v="3"/>
    <x v="9"/>
    <x v="36"/>
    <x v="7"/>
    <x v="7"/>
    <n v="3"/>
    <n v="2"/>
    <m/>
  </r>
  <r>
    <x v="3"/>
    <x v="9"/>
    <x v="36"/>
    <x v="0"/>
    <x v="2"/>
    <n v="0.5"/>
    <n v="6"/>
    <m/>
  </r>
  <r>
    <x v="3"/>
    <x v="9"/>
    <x v="36"/>
    <x v="0"/>
    <x v="3"/>
    <n v="1.5"/>
    <n v="7"/>
    <m/>
  </r>
  <r>
    <x v="3"/>
    <x v="9"/>
    <x v="41"/>
    <x v="6"/>
    <x v="1"/>
    <n v="8"/>
    <n v="5"/>
    <m/>
  </r>
  <r>
    <x v="3"/>
    <x v="9"/>
    <x v="41"/>
    <x v="6"/>
    <x v="3"/>
    <n v="8"/>
    <n v="7"/>
    <m/>
  </r>
  <r>
    <x v="3"/>
    <x v="9"/>
    <x v="42"/>
    <x v="7"/>
    <x v="0"/>
    <n v="20.5"/>
    <n v="4"/>
    <m/>
  </r>
  <r>
    <x v="3"/>
    <x v="9"/>
    <x v="42"/>
    <x v="6"/>
    <x v="1"/>
    <n v="8"/>
    <n v="5"/>
    <m/>
  </r>
  <r>
    <x v="3"/>
    <x v="9"/>
    <x v="42"/>
    <x v="6"/>
    <x v="3"/>
    <n v="16"/>
    <n v="7"/>
    <m/>
  </r>
  <r>
    <x v="3"/>
    <x v="9"/>
    <x v="42"/>
    <x v="14"/>
    <x v="7"/>
    <n v="43"/>
    <n v="2"/>
    <m/>
  </r>
  <r>
    <x v="3"/>
    <x v="9"/>
    <x v="42"/>
    <x v="14"/>
    <x v="5"/>
    <n v="8"/>
    <n v="3"/>
    <m/>
  </r>
  <r>
    <x v="3"/>
    <x v="10"/>
    <x v="43"/>
    <x v="11"/>
    <x v="5"/>
    <n v="2"/>
    <n v="3"/>
    <m/>
  </r>
  <r>
    <x v="3"/>
    <x v="10"/>
    <x v="43"/>
    <x v="11"/>
    <x v="0"/>
    <n v="4.5"/>
    <n v="4"/>
    <m/>
  </r>
  <r>
    <x v="3"/>
    <x v="10"/>
    <x v="43"/>
    <x v="11"/>
    <x v="2"/>
    <n v="22"/>
    <n v="6"/>
    <m/>
  </r>
  <r>
    <x v="3"/>
    <x v="10"/>
    <x v="43"/>
    <x v="11"/>
    <x v="3"/>
    <n v="87.5"/>
    <n v="7"/>
    <m/>
  </r>
  <r>
    <x v="3"/>
    <x v="10"/>
    <x v="43"/>
    <x v="12"/>
    <x v="2"/>
    <n v="14"/>
    <n v="6"/>
    <m/>
  </r>
  <r>
    <x v="4"/>
    <x v="2"/>
    <x v="13"/>
    <x v="16"/>
    <x v="6"/>
    <n v="11"/>
    <n v="1"/>
    <m/>
  </r>
  <r>
    <x v="5"/>
    <x v="1"/>
    <x v="60"/>
    <x v="3"/>
    <x v="6"/>
    <n v="12"/>
    <n v="1"/>
    <m/>
  </r>
  <r>
    <x v="5"/>
    <x v="1"/>
    <x v="3"/>
    <x v="3"/>
    <x v="6"/>
    <n v="67"/>
    <n v="1"/>
    <m/>
  </r>
  <r>
    <x v="5"/>
    <x v="1"/>
    <x v="8"/>
    <x v="1"/>
    <x v="0"/>
    <n v="3"/>
    <n v="4"/>
    <n v="0"/>
  </r>
  <r>
    <x v="5"/>
    <x v="1"/>
    <x v="8"/>
    <x v="1"/>
    <x v="1"/>
    <n v="22"/>
    <n v="5"/>
    <n v="0"/>
  </r>
  <r>
    <x v="5"/>
    <x v="1"/>
    <x v="8"/>
    <x v="3"/>
    <x v="6"/>
    <n v="9"/>
    <n v="1"/>
    <m/>
  </r>
  <r>
    <x v="5"/>
    <x v="2"/>
    <x v="9"/>
    <x v="1"/>
    <x v="5"/>
    <n v="13"/>
    <n v="3"/>
    <n v="10.5"/>
  </r>
  <r>
    <x v="5"/>
    <x v="2"/>
    <x v="9"/>
    <x v="1"/>
    <x v="0"/>
    <n v="14"/>
    <n v="4"/>
    <n v="0"/>
  </r>
  <r>
    <x v="5"/>
    <x v="2"/>
    <x v="61"/>
    <x v="1"/>
    <x v="5"/>
    <n v="4"/>
    <n v="3"/>
    <n v="0"/>
  </r>
  <r>
    <x v="5"/>
    <x v="2"/>
    <x v="61"/>
    <x v="1"/>
    <x v="0"/>
    <n v="8"/>
    <n v="4"/>
    <n v="0"/>
  </r>
  <r>
    <x v="5"/>
    <x v="2"/>
    <x v="12"/>
    <x v="1"/>
    <x v="5"/>
    <n v="10"/>
    <n v="3"/>
    <n v="0"/>
  </r>
  <r>
    <x v="5"/>
    <x v="2"/>
    <x v="12"/>
    <x v="1"/>
    <x v="0"/>
    <n v="3"/>
    <n v="4"/>
    <n v="0"/>
  </r>
  <r>
    <x v="5"/>
    <x v="2"/>
    <x v="12"/>
    <x v="17"/>
    <x v="7"/>
    <n v="3"/>
    <n v="2"/>
    <m/>
  </r>
  <r>
    <x v="5"/>
    <x v="2"/>
    <x v="12"/>
    <x v="2"/>
    <x v="7"/>
    <n v="21"/>
    <n v="2"/>
    <n v="0"/>
  </r>
  <r>
    <x v="5"/>
    <x v="2"/>
    <x v="12"/>
    <x v="2"/>
    <x v="5"/>
    <n v="12"/>
    <n v="3"/>
    <n v="0"/>
  </r>
  <r>
    <x v="5"/>
    <x v="2"/>
    <x v="12"/>
    <x v="8"/>
    <x v="5"/>
    <n v="1"/>
    <n v="3"/>
    <m/>
  </r>
  <r>
    <x v="5"/>
    <x v="2"/>
    <x v="13"/>
    <x v="2"/>
    <x v="5"/>
    <n v="5"/>
    <n v="3"/>
    <n v="0"/>
  </r>
  <r>
    <x v="5"/>
    <x v="2"/>
    <x v="14"/>
    <x v="1"/>
    <x v="5"/>
    <n v="3"/>
    <n v="3"/>
    <n v="0"/>
  </r>
  <r>
    <x v="5"/>
    <x v="2"/>
    <x v="14"/>
    <x v="1"/>
    <x v="0"/>
    <n v="5"/>
    <n v="4"/>
    <n v="0"/>
  </r>
  <r>
    <x v="5"/>
    <x v="2"/>
    <x v="14"/>
    <x v="2"/>
    <x v="7"/>
    <n v="16"/>
    <n v="2"/>
    <n v="0"/>
  </r>
  <r>
    <x v="5"/>
    <x v="2"/>
    <x v="14"/>
    <x v="2"/>
    <x v="5"/>
    <n v="2"/>
    <n v="3"/>
    <n v="0"/>
  </r>
  <r>
    <x v="5"/>
    <x v="2"/>
    <x v="14"/>
    <x v="2"/>
    <x v="0"/>
    <n v="6"/>
    <n v="4"/>
    <n v="0"/>
  </r>
  <r>
    <x v="5"/>
    <x v="2"/>
    <x v="62"/>
    <x v="2"/>
    <x v="7"/>
    <n v="2"/>
    <n v="2"/>
    <n v="0"/>
  </r>
  <r>
    <x v="5"/>
    <x v="2"/>
    <x v="62"/>
    <x v="2"/>
    <x v="5"/>
    <n v="4"/>
    <n v="3"/>
    <n v="0"/>
  </r>
  <r>
    <x v="5"/>
    <x v="2"/>
    <x v="15"/>
    <x v="2"/>
    <x v="7"/>
    <n v="2"/>
    <n v="2"/>
    <n v="0"/>
  </r>
  <r>
    <x v="5"/>
    <x v="2"/>
    <x v="63"/>
    <x v="2"/>
    <x v="7"/>
    <n v="2"/>
    <n v="2"/>
    <n v="0"/>
  </r>
  <r>
    <x v="5"/>
    <x v="2"/>
    <x v="64"/>
    <x v="2"/>
    <x v="7"/>
    <n v="4"/>
    <n v="2"/>
    <n v="0"/>
  </r>
  <r>
    <x v="5"/>
    <x v="2"/>
    <x v="17"/>
    <x v="7"/>
    <x v="5"/>
    <n v="2"/>
    <n v="3"/>
    <m/>
  </r>
  <r>
    <x v="5"/>
    <x v="2"/>
    <x v="17"/>
    <x v="1"/>
    <x v="5"/>
    <n v="5"/>
    <n v="3"/>
    <n v="12"/>
  </r>
  <r>
    <x v="5"/>
    <x v="2"/>
    <x v="17"/>
    <x v="1"/>
    <x v="0"/>
    <n v="3"/>
    <n v="4"/>
    <n v="0"/>
  </r>
  <r>
    <x v="5"/>
    <x v="2"/>
    <x v="17"/>
    <x v="17"/>
    <x v="5"/>
    <n v="6"/>
    <n v="3"/>
    <m/>
  </r>
  <r>
    <x v="5"/>
    <x v="2"/>
    <x v="17"/>
    <x v="2"/>
    <x v="5"/>
    <n v="25"/>
    <n v="3"/>
    <n v="0"/>
  </r>
  <r>
    <x v="5"/>
    <x v="2"/>
    <x v="65"/>
    <x v="2"/>
    <x v="0"/>
    <n v="10"/>
    <n v="4"/>
    <n v="0"/>
  </r>
  <r>
    <x v="5"/>
    <x v="2"/>
    <x v="65"/>
    <x v="9"/>
    <x v="0"/>
    <n v="1"/>
    <n v="4"/>
    <n v="0"/>
  </r>
  <r>
    <x v="5"/>
    <x v="2"/>
    <x v="66"/>
    <x v="2"/>
    <x v="5"/>
    <n v="0"/>
    <n v="3"/>
    <n v="0"/>
  </r>
  <r>
    <x v="5"/>
    <x v="2"/>
    <x v="67"/>
    <x v="1"/>
    <x v="0"/>
    <n v="3"/>
    <n v="4"/>
    <n v="0"/>
  </r>
  <r>
    <x v="5"/>
    <x v="2"/>
    <x v="67"/>
    <x v="2"/>
    <x v="0"/>
    <n v="3"/>
    <n v="4"/>
    <n v="0"/>
  </r>
  <r>
    <x v="5"/>
    <x v="2"/>
    <x v="20"/>
    <x v="7"/>
    <x v="5"/>
    <n v="1"/>
    <n v="3"/>
    <m/>
  </r>
  <r>
    <x v="5"/>
    <x v="2"/>
    <x v="20"/>
    <x v="1"/>
    <x v="5"/>
    <n v="9"/>
    <n v="3"/>
    <n v="40"/>
  </r>
  <r>
    <x v="5"/>
    <x v="2"/>
    <x v="20"/>
    <x v="2"/>
    <x v="5"/>
    <n v="14"/>
    <n v="3"/>
    <n v="0"/>
  </r>
  <r>
    <x v="5"/>
    <x v="2"/>
    <x v="68"/>
    <x v="2"/>
    <x v="7"/>
    <n v="8"/>
    <n v="2"/>
    <n v="0"/>
  </r>
  <r>
    <x v="5"/>
    <x v="2"/>
    <x v="21"/>
    <x v="7"/>
    <x v="5"/>
    <n v="3"/>
    <n v="3"/>
    <m/>
  </r>
  <r>
    <x v="5"/>
    <x v="2"/>
    <x v="21"/>
    <x v="1"/>
    <x v="5"/>
    <n v="4"/>
    <n v="3"/>
    <n v="0"/>
  </r>
  <r>
    <x v="5"/>
    <x v="2"/>
    <x v="21"/>
    <x v="17"/>
    <x v="5"/>
    <n v="13"/>
    <n v="3"/>
    <m/>
  </r>
  <r>
    <x v="5"/>
    <x v="2"/>
    <x v="21"/>
    <x v="2"/>
    <x v="5"/>
    <n v="9"/>
    <n v="3"/>
    <n v="0"/>
  </r>
  <r>
    <x v="5"/>
    <x v="2"/>
    <x v="69"/>
    <x v="7"/>
    <x v="0"/>
    <n v="6"/>
    <n v="4"/>
    <m/>
  </r>
  <r>
    <x v="5"/>
    <x v="2"/>
    <x v="69"/>
    <x v="1"/>
    <x v="0"/>
    <n v="2"/>
    <n v="4"/>
    <n v="0"/>
  </r>
  <r>
    <x v="5"/>
    <x v="2"/>
    <x v="69"/>
    <x v="2"/>
    <x v="0"/>
    <n v="5"/>
    <n v="4"/>
    <n v="0"/>
  </r>
  <r>
    <x v="5"/>
    <x v="2"/>
    <x v="50"/>
    <x v="1"/>
    <x v="5"/>
    <n v="2"/>
    <n v="3"/>
    <n v="16.399999999999999"/>
  </r>
  <r>
    <x v="5"/>
    <x v="3"/>
    <x v="70"/>
    <x v="2"/>
    <x v="0"/>
    <n v="8"/>
    <n v="4"/>
    <n v="0"/>
  </r>
  <r>
    <x v="5"/>
    <x v="3"/>
    <x v="70"/>
    <x v="9"/>
    <x v="1"/>
    <n v="2"/>
    <n v="5"/>
    <n v="0"/>
  </r>
  <r>
    <x v="5"/>
    <x v="3"/>
    <x v="51"/>
    <x v="7"/>
    <x v="0"/>
    <n v="2"/>
    <n v="4"/>
    <m/>
  </r>
  <r>
    <x v="5"/>
    <x v="3"/>
    <x v="51"/>
    <x v="7"/>
    <x v="1"/>
    <n v="1"/>
    <n v="5"/>
    <m/>
  </r>
  <r>
    <x v="5"/>
    <x v="3"/>
    <x v="51"/>
    <x v="1"/>
    <x v="1"/>
    <n v="6"/>
    <n v="5"/>
    <n v="0"/>
  </r>
  <r>
    <x v="5"/>
    <x v="3"/>
    <x v="51"/>
    <x v="2"/>
    <x v="0"/>
    <n v="35"/>
    <n v="4"/>
    <n v="0"/>
  </r>
  <r>
    <x v="5"/>
    <x v="3"/>
    <x v="51"/>
    <x v="2"/>
    <x v="1"/>
    <n v="27"/>
    <n v="5"/>
    <n v="0"/>
  </r>
  <r>
    <x v="5"/>
    <x v="3"/>
    <x v="51"/>
    <x v="9"/>
    <x v="0"/>
    <n v="0.5"/>
    <n v="4"/>
    <n v="0"/>
  </r>
  <r>
    <x v="5"/>
    <x v="3"/>
    <x v="51"/>
    <x v="9"/>
    <x v="1"/>
    <n v="4"/>
    <n v="5"/>
    <n v="0"/>
  </r>
  <r>
    <x v="5"/>
    <x v="3"/>
    <x v="71"/>
    <x v="7"/>
    <x v="2"/>
    <n v="4"/>
    <n v="6"/>
    <m/>
  </r>
  <r>
    <x v="5"/>
    <x v="3"/>
    <x v="71"/>
    <x v="2"/>
    <x v="2"/>
    <n v="14"/>
    <n v="6"/>
    <n v="0"/>
  </r>
  <r>
    <x v="5"/>
    <x v="3"/>
    <x v="54"/>
    <x v="2"/>
    <x v="0"/>
    <n v="8"/>
    <n v="4"/>
    <n v="0"/>
  </r>
  <r>
    <x v="5"/>
    <x v="3"/>
    <x v="19"/>
    <x v="0"/>
    <x v="0"/>
    <n v="3"/>
    <n v="4"/>
    <m/>
  </r>
  <r>
    <x v="5"/>
    <x v="3"/>
    <x v="72"/>
    <x v="1"/>
    <x v="1"/>
    <n v="1"/>
    <n v="5"/>
    <n v="0"/>
  </r>
  <r>
    <x v="5"/>
    <x v="3"/>
    <x v="72"/>
    <x v="2"/>
    <x v="1"/>
    <n v="4"/>
    <n v="5"/>
    <n v="0"/>
  </r>
  <r>
    <x v="5"/>
    <x v="3"/>
    <x v="55"/>
    <x v="2"/>
    <x v="2"/>
    <n v="38"/>
    <n v="6"/>
    <n v="0"/>
  </r>
  <r>
    <x v="5"/>
    <x v="3"/>
    <x v="73"/>
    <x v="2"/>
    <x v="1"/>
    <n v="5"/>
    <n v="5"/>
    <n v="0"/>
  </r>
  <r>
    <x v="5"/>
    <x v="11"/>
    <x v="74"/>
    <x v="7"/>
    <x v="1"/>
    <n v="4"/>
    <n v="5"/>
    <m/>
  </r>
  <r>
    <x v="5"/>
    <x v="11"/>
    <x v="74"/>
    <x v="2"/>
    <x v="1"/>
    <n v="10"/>
    <n v="5"/>
    <n v="0"/>
  </r>
  <r>
    <x v="5"/>
    <x v="4"/>
    <x v="46"/>
    <x v="2"/>
    <x v="3"/>
    <n v="20"/>
    <n v="7"/>
    <n v="0"/>
  </r>
  <r>
    <x v="5"/>
    <x v="5"/>
    <x v="60"/>
    <x v="2"/>
    <x v="7"/>
    <n v="6"/>
    <n v="2"/>
    <n v="0"/>
  </r>
  <r>
    <x v="5"/>
    <x v="5"/>
    <x v="3"/>
    <x v="3"/>
    <x v="6"/>
    <n v="46"/>
    <n v="1"/>
    <m/>
  </r>
  <r>
    <x v="5"/>
    <x v="5"/>
    <x v="4"/>
    <x v="11"/>
    <x v="6"/>
    <n v="3"/>
    <n v="1"/>
    <m/>
  </r>
  <r>
    <x v="5"/>
    <x v="5"/>
    <x v="4"/>
    <x v="0"/>
    <x v="7"/>
    <n v="3"/>
    <n v="2"/>
    <m/>
  </r>
  <r>
    <x v="5"/>
    <x v="5"/>
    <x v="8"/>
    <x v="1"/>
    <x v="6"/>
    <n v="29"/>
    <n v="1"/>
    <n v="0"/>
  </r>
  <r>
    <x v="5"/>
    <x v="5"/>
    <x v="8"/>
    <x v="1"/>
    <x v="7"/>
    <n v="79"/>
    <n v="2"/>
    <n v="0"/>
  </r>
  <r>
    <x v="5"/>
    <x v="5"/>
    <x v="8"/>
    <x v="1"/>
    <x v="5"/>
    <n v="17"/>
    <n v="3"/>
    <n v="0"/>
  </r>
  <r>
    <x v="5"/>
    <x v="5"/>
    <x v="8"/>
    <x v="1"/>
    <x v="0"/>
    <n v="4"/>
    <n v="4"/>
    <n v="0"/>
  </r>
  <r>
    <x v="5"/>
    <x v="5"/>
    <x v="8"/>
    <x v="1"/>
    <x v="1"/>
    <n v="28.5"/>
    <n v="5"/>
    <n v="0"/>
  </r>
  <r>
    <x v="5"/>
    <x v="5"/>
    <x v="8"/>
    <x v="1"/>
    <x v="2"/>
    <n v="46"/>
    <n v="6"/>
    <n v="0"/>
  </r>
  <r>
    <x v="5"/>
    <x v="5"/>
    <x v="8"/>
    <x v="3"/>
    <x v="6"/>
    <n v="10"/>
    <n v="1"/>
    <m/>
  </r>
  <r>
    <x v="5"/>
    <x v="9"/>
    <x v="34"/>
    <x v="1"/>
    <x v="1"/>
    <n v="3"/>
    <n v="5"/>
    <n v="0"/>
  </r>
  <r>
    <x v="5"/>
    <x v="9"/>
    <x v="34"/>
    <x v="11"/>
    <x v="1"/>
    <n v="12"/>
    <n v="5"/>
    <m/>
  </r>
  <r>
    <x v="5"/>
    <x v="9"/>
    <x v="47"/>
    <x v="0"/>
    <x v="1"/>
    <n v="2.5"/>
    <n v="5"/>
    <m/>
  </r>
  <r>
    <x v="5"/>
    <x v="9"/>
    <x v="47"/>
    <x v="13"/>
    <x v="1"/>
    <n v="5"/>
    <n v="5"/>
    <m/>
  </r>
  <r>
    <x v="5"/>
    <x v="9"/>
    <x v="47"/>
    <x v="13"/>
    <x v="2"/>
    <n v="1"/>
    <n v="6"/>
    <m/>
  </r>
  <r>
    <x v="5"/>
    <x v="9"/>
    <x v="35"/>
    <x v="1"/>
    <x v="5"/>
    <n v="0"/>
    <n v="3"/>
    <n v="0"/>
  </r>
  <r>
    <x v="5"/>
    <x v="9"/>
    <x v="35"/>
    <x v="0"/>
    <x v="7"/>
    <n v="2"/>
    <n v="2"/>
    <m/>
  </r>
  <r>
    <x v="5"/>
    <x v="9"/>
    <x v="35"/>
    <x v="0"/>
    <x v="5"/>
    <n v="14"/>
    <n v="3"/>
    <m/>
  </r>
  <r>
    <x v="5"/>
    <x v="9"/>
    <x v="35"/>
    <x v="0"/>
    <x v="0"/>
    <n v="23.5"/>
    <n v="4"/>
    <m/>
  </r>
  <r>
    <x v="5"/>
    <x v="9"/>
    <x v="35"/>
    <x v="0"/>
    <x v="1"/>
    <n v="26"/>
    <n v="5"/>
    <m/>
  </r>
  <r>
    <x v="5"/>
    <x v="9"/>
    <x v="35"/>
    <x v="0"/>
    <x v="2"/>
    <n v="27.5"/>
    <n v="6"/>
    <m/>
  </r>
  <r>
    <x v="5"/>
    <x v="9"/>
    <x v="35"/>
    <x v="0"/>
    <x v="3"/>
    <n v="11"/>
    <n v="7"/>
    <m/>
  </r>
  <r>
    <x v="5"/>
    <x v="9"/>
    <x v="41"/>
    <x v="6"/>
    <x v="7"/>
    <n v="16"/>
    <n v="2"/>
    <m/>
  </r>
  <r>
    <x v="5"/>
    <x v="9"/>
    <x v="41"/>
    <x v="6"/>
    <x v="1"/>
    <n v="8"/>
    <n v="5"/>
    <m/>
  </r>
  <r>
    <x v="5"/>
    <x v="9"/>
    <x v="41"/>
    <x v="6"/>
    <x v="2"/>
    <n v="40"/>
    <n v="6"/>
    <m/>
  </r>
  <r>
    <x v="5"/>
    <x v="9"/>
    <x v="41"/>
    <x v="6"/>
    <x v="3"/>
    <n v="88"/>
    <n v="7"/>
    <m/>
  </r>
  <r>
    <x v="5"/>
    <x v="9"/>
    <x v="42"/>
    <x v="6"/>
    <x v="7"/>
    <n v="4"/>
    <n v="2"/>
    <m/>
  </r>
  <r>
    <x v="5"/>
    <x v="9"/>
    <x v="42"/>
    <x v="6"/>
    <x v="5"/>
    <n v="8"/>
    <n v="3"/>
    <m/>
  </r>
  <r>
    <x v="5"/>
    <x v="9"/>
    <x v="42"/>
    <x v="6"/>
    <x v="0"/>
    <n v="10"/>
    <n v="4"/>
    <m/>
  </r>
  <r>
    <x v="5"/>
    <x v="9"/>
    <x v="42"/>
    <x v="6"/>
    <x v="1"/>
    <n v="5"/>
    <n v="5"/>
    <m/>
  </r>
  <r>
    <x v="5"/>
    <x v="10"/>
    <x v="43"/>
    <x v="11"/>
    <x v="3"/>
    <n v="41"/>
    <n v="7"/>
    <m/>
  </r>
  <r>
    <x v="6"/>
    <x v="0"/>
    <x v="0"/>
    <x v="0"/>
    <x v="0"/>
    <n v="13"/>
    <n v="4"/>
    <m/>
  </r>
  <r>
    <x v="6"/>
    <x v="0"/>
    <x v="0"/>
    <x v="0"/>
    <x v="1"/>
    <n v="42"/>
    <n v="5"/>
    <m/>
  </r>
  <r>
    <x v="6"/>
    <x v="0"/>
    <x v="0"/>
    <x v="0"/>
    <x v="2"/>
    <n v="53"/>
    <n v="6"/>
    <m/>
  </r>
  <r>
    <x v="6"/>
    <x v="0"/>
    <x v="0"/>
    <x v="0"/>
    <x v="3"/>
    <n v="23"/>
    <n v="7"/>
    <m/>
  </r>
  <r>
    <x v="6"/>
    <x v="0"/>
    <x v="0"/>
    <x v="0"/>
    <x v="4"/>
    <n v="1"/>
    <n v="8"/>
    <m/>
  </r>
  <r>
    <x v="6"/>
    <x v="1"/>
    <x v="1"/>
    <x v="3"/>
    <x v="6"/>
    <n v="2"/>
    <n v="1"/>
    <m/>
  </r>
  <r>
    <x v="6"/>
    <x v="1"/>
    <x v="60"/>
    <x v="3"/>
    <x v="6"/>
    <n v="10"/>
    <n v="1"/>
    <m/>
  </r>
  <r>
    <x v="6"/>
    <x v="1"/>
    <x v="3"/>
    <x v="3"/>
    <x v="6"/>
    <n v="25"/>
    <n v="1"/>
    <m/>
  </r>
  <r>
    <x v="6"/>
    <x v="1"/>
    <x v="35"/>
    <x v="3"/>
    <x v="6"/>
    <n v="5"/>
    <n v="1"/>
    <m/>
  </r>
  <r>
    <x v="6"/>
    <x v="1"/>
    <x v="4"/>
    <x v="6"/>
    <x v="0"/>
    <n v="8"/>
    <n v="4"/>
    <m/>
  </r>
  <r>
    <x v="6"/>
    <x v="1"/>
    <x v="5"/>
    <x v="6"/>
    <x v="7"/>
    <n v="8"/>
    <n v="2"/>
    <m/>
  </r>
  <r>
    <x v="6"/>
    <x v="1"/>
    <x v="5"/>
    <x v="6"/>
    <x v="1"/>
    <n v="8"/>
    <n v="5"/>
    <m/>
  </r>
  <r>
    <x v="6"/>
    <x v="1"/>
    <x v="5"/>
    <x v="3"/>
    <x v="6"/>
    <n v="8"/>
    <n v="1"/>
    <m/>
  </r>
  <r>
    <x v="6"/>
    <x v="1"/>
    <x v="8"/>
    <x v="1"/>
    <x v="0"/>
    <n v="4"/>
    <n v="4"/>
    <n v="0"/>
  </r>
  <r>
    <x v="6"/>
    <x v="1"/>
    <x v="8"/>
    <x v="1"/>
    <x v="1"/>
    <n v="14"/>
    <n v="5"/>
    <n v="0"/>
  </r>
  <r>
    <x v="6"/>
    <x v="1"/>
    <x v="8"/>
    <x v="3"/>
    <x v="6"/>
    <n v="46"/>
    <n v="1"/>
    <m/>
  </r>
  <r>
    <x v="6"/>
    <x v="2"/>
    <x v="10"/>
    <x v="1"/>
    <x v="5"/>
    <n v="8"/>
    <n v="3"/>
    <n v="0"/>
  </r>
  <r>
    <x v="6"/>
    <x v="2"/>
    <x v="10"/>
    <x v="1"/>
    <x v="0"/>
    <n v="12"/>
    <n v="4"/>
    <n v="0"/>
  </r>
  <r>
    <x v="6"/>
    <x v="2"/>
    <x v="10"/>
    <x v="2"/>
    <x v="5"/>
    <n v="31"/>
    <n v="3"/>
    <n v="0"/>
  </r>
  <r>
    <x v="6"/>
    <x v="2"/>
    <x v="10"/>
    <x v="2"/>
    <x v="0"/>
    <n v="4"/>
    <n v="4"/>
    <n v="0"/>
  </r>
  <r>
    <x v="6"/>
    <x v="2"/>
    <x v="10"/>
    <x v="9"/>
    <x v="5"/>
    <n v="4"/>
    <n v="3"/>
    <n v="0"/>
  </r>
  <r>
    <x v="6"/>
    <x v="2"/>
    <x v="13"/>
    <x v="2"/>
    <x v="5"/>
    <n v="2"/>
    <n v="3"/>
    <n v="0"/>
  </r>
  <r>
    <x v="6"/>
    <x v="2"/>
    <x v="75"/>
    <x v="1"/>
    <x v="0"/>
    <n v="6"/>
    <n v="4"/>
    <n v="0"/>
  </r>
  <r>
    <x v="6"/>
    <x v="2"/>
    <x v="75"/>
    <x v="2"/>
    <x v="0"/>
    <n v="31"/>
    <n v="4"/>
    <n v="0"/>
  </r>
  <r>
    <x v="6"/>
    <x v="2"/>
    <x v="75"/>
    <x v="9"/>
    <x v="0"/>
    <n v="3"/>
    <n v="4"/>
    <n v="0"/>
  </r>
  <r>
    <x v="6"/>
    <x v="2"/>
    <x v="18"/>
    <x v="1"/>
    <x v="5"/>
    <n v="14"/>
    <n v="3"/>
    <n v="0"/>
  </r>
  <r>
    <x v="6"/>
    <x v="2"/>
    <x v="18"/>
    <x v="2"/>
    <x v="7"/>
    <n v="56"/>
    <n v="2"/>
    <n v="0"/>
  </r>
  <r>
    <x v="6"/>
    <x v="2"/>
    <x v="18"/>
    <x v="2"/>
    <x v="5"/>
    <n v="33"/>
    <n v="3"/>
    <n v="0"/>
  </r>
  <r>
    <x v="6"/>
    <x v="2"/>
    <x v="18"/>
    <x v="0"/>
    <x v="7"/>
    <n v="5"/>
    <n v="2"/>
    <m/>
  </r>
  <r>
    <x v="6"/>
    <x v="2"/>
    <x v="19"/>
    <x v="10"/>
    <x v="0"/>
    <n v="5"/>
    <n v="4"/>
    <m/>
  </r>
  <r>
    <x v="6"/>
    <x v="2"/>
    <x v="21"/>
    <x v="1"/>
    <x v="5"/>
    <n v="8"/>
    <n v="3"/>
    <n v="0"/>
  </r>
  <r>
    <x v="6"/>
    <x v="2"/>
    <x v="21"/>
    <x v="1"/>
    <x v="0"/>
    <n v="20"/>
    <n v="4"/>
    <n v="0"/>
  </r>
  <r>
    <x v="6"/>
    <x v="2"/>
    <x v="21"/>
    <x v="2"/>
    <x v="5"/>
    <n v="20"/>
    <n v="3"/>
    <n v="0"/>
  </r>
  <r>
    <x v="6"/>
    <x v="2"/>
    <x v="21"/>
    <x v="9"/>
    <x v="0"/>
    <n v="3"/>
    <n v="4"/>
    <n v="0"/>
  </r>
  <r>
    <x v="6"/>
    <x v="3"/>
    <x v="76"/>
    <x v="2"/>
    <x v="0"/>
    <n v="8"/>
    <n v="4"/>
    <n v="0"/>
  </r>
  <r>
    <x v="6"/>
    <x v="3"/>
    <x v="76"/>
    <x v="9"/>
    <x v="0"/>
    <n v="1"/>
    <n v="4"/>
    <n v="0"/>
  </r>
  <r>
    <x v="6"/>
    <x v="3"/>
    <x v="52"/>
    <x v="7"/>
    <x v="0"/>
    <n v="1"/>
    <n v="4"/>
    <m/>
  </r>
  <r>
    <x v="6"/>
    <x v="3"/>
    <x v="52"/>
    <x v="2"/>
    <x v="0"/>
    <n v="11"/>
    <n v="4"/>
    <n v="0"/>
  </r>
  <r>
    <x v="6"/>
    <x v="3"/>
    <x v="24"/>
    <x v="2"/>
    <x v="2"/>
    <n v="34"/>
    <n v="6"/>
    <n v="0"/>
  </r>
  <r>
    <x v="6"/>
    <x v="3"/>
    <x v="25"/>
    <x v="17"/>
    <x v="2"/>
    <n v="2"/>
    <n v="6"/>
    <m/>
  </r>
  <r>
    <x v="6"/>
    <x v="3"/>
    <x v="25"/>
    <x v="2"/>
    <x v="1"/>
    <n v="6"/>
    <n v="5"/>
    <n v="0"/>
  </r>
  <r>
    <x v="6"/>
    <x v="3"/>
    <x v="77"/>
    <x v="2"/>
    <x v="0"/>
    <n v="12"/>
    <n v="4"/>
    <n v="0"/>
  </r>
  <r>
    <x v="6"/>
    <x v="3"/>
    <x v="77"/>
    <x v="2"/>
    <x v="1"/>
    <n v="40"/>
    <n v="5"/>
    <n v="0"/>
  </r>
  <r>
    <x v="6"/>
    <x v="3"/>
    <x v="77"/>
    <x v="9"/>
    <x v="0"/>
    <n v="2"/>
    <n v="4"/>
    <n v="0"/>
  </r>
  <r>
    <x v="6"/>
    <x v="3"/>
    <x v="78"/>
    <x v="2"/>
    <x v="1"/>
    <n v="4"/>
    <n v="5"/>
    <n v="0"/>
  </r>
  <r>
    <x v="6"/>
    <x v="3"/>
    <x v="79"/>
    <x v="2"/>
    <x v="0"/>
    <n v="3"/>
    <n v="4"/>
    <n v="0"/>
  </r>
  <r>
    <x v="6"/>
    <x v="3"/>
    <x v="80"/>
    <x v="2"/>
    <x v="0"/>
    <n v="8"/>
    <n v="4"/>
    <n v="0"/>
  </r>
  <r>
    <x v="6"/>
    <x v="3"/>
    <x v="19"/>
    <x v="7"/>
    <x v="1"/>
    <n v="2"/>
    <n v="5"/>
    <m/>
  </r>
  <r>
    <x v="6"/>
    <x v="3"/>
    <x v="19"/>
    <x v="4"/>
    <x v="1"/>
    <n v="3"/>
    <n v="5"/>
    <m/>
  </r>
  <r>
    <x v="6"/>
    <x v="3"/>
    <x v="19"/>
    <x v="4"/>
    <x v="2"/>
    <n v="3"/>
    <n v="6"/>
    <m/>
  </r>
  <r>
    <x v="6"/>
    <x v="3"/>
    <x v="19"/>
    <x v="0"/>
    <x v="1"/>
    <n v="5"/>
    <n v="5"/>
    <m/>
  </r>
  <r>
    <x v="6"/>
    <x v="3"/>
    <x v="19"/>
    <x v="10"/>
    <x v="0"/>
    <n v="6"/>
    <n v="4"/>
    <m/>
  </r>
  <r>
    <x v="6"/>
    <x v="3"/>
    <x v="19"/>
    <x v="10"/>
    <x v="1"/>
    <n v="51"/>
    <n v="5"/>
    <m/>
  </r>
  <r>
    <x v="6"/>
    <x v="3"/>
    <x v="19"/>
    <x v="10"/>
    <x v="2"/>
    <n v="18"/>
    <n v="6"/>
    <m/>
  </r>
  <r>
    <x v="6"/>
    <x v="3"/>
    <x v="81"/>
    <x v="1"/>
    <x v="0"/>
    <n v="1"/>
    <n v="4"/>
    <n v="0"/>
  </r>
  <r>
    <x v="6"/>
    <x v="3"/>
    <x v="81"/>
    <x v="2"/>
    <x v="0"/>
    <n v="8"/>
    <n v="4"/>
    <n v="0"/>
  </r>
  <r>
    <x v="6"/>
    <x v="3"/>
    <x v="81"/>
    <x v="9"/>
    <x v="0"/>
    <n v="1"/>
    <n v="4"/>
    <n v="0"/>
  </r>
  <r>
    <x v="6"/>
    <x v="3"/>
    <x v="55"/>
    <x v="1"/>
    <x v="2"/>
    <n v="4"/>
    <n v="6"/>
    <n v="0"/>
  </r>
  <r>
    <x v="6"/>
    <x v="3"/>
    <x v="55"/>
    <x v="2"/>
    <x v="2"/>
    <n v="8"/>
    <n v="6"/>
    <n v="0"/>
  </r>
  <r>
    <x v="6"/>
    <x v="11"/>
    <x v="19"/>
    <x v="10"/>
    <x v="2"/>
    <n v="2"/>
    <n v="6"/>
    <m/>
  </r>
  <r>
    <x v="6"/>
    <x v="11"/>
    <x v="82"/>
    <x v="2"/>
    <x v="2"/>
    <n v="2"/>
    <n v="6"/>
    <n v="0"/>
  </r>
  <r>
    <x v="6"/>
    <x v="4"/>
    <x v="83"/>
    <x v="1"/>
    <x v="4"/>
    <n v="0.5"/>
    <n v="8"/>
    <n v="0"/>
  </r>
  <r>
    <x v="6"/>
    <x v="4"/>
    <x v="83"/>
    <x v="2"/>
    <x v="3"/>
    <n v="6"/>
    <n v="7"/>
    <n v="0"/>
  </r>
  <r>
    <x v="6"/>
    <x v="5"/>
    <x v="1"/>
    <x v="9"/>
    <x v="3"/>
    <n v="9"/>
    <n v="7"/>
    <n v="0"/>
  </r>
  <r>
    <x v="6"/>
    <x v="5"/>
    <x v="60"/>
    <x v="7"/>
    <x v="2"/>
    <n v="6"/>
    <n v="6"/>
    <m/>
  </r>
  <r>
    <x v="6"/>
    <x v="5"/>
    <x v="26"/>
    <x v="1"/>
    <x v="7"/>
    <n v="4"/>
    <n v="2"/>
    <n v="0"/>
  </r>
  <r>
    <x v="6"/>
    <x v="5"/>
    <x v="3"/>
    <x v="2"/>
    <x v="6"/>
    <n v="4"/>
    <n v="1"/>
    <n v="0"/>
  </r>
  <r>
    <x v="6"/>
    <x v="5"/>
    <x v="3"/>
    <x v="3"/>
    <x v="6"/>
    <n v="26"/>
    <n v="1"/>
    <m/>
  </r>
  <r>
    <x v="6"/>
    <x v="5"/>
    <x v="35"/>
    <x v="0"/>
    <x v="6"/>
    <n v="10"/>
    <n v="1"/>
    <m/>
  </r>
  <r>
    <x v="6"/>
    <x v="5"/>
    <x v="35"/>
    <x v="0"/>
    <x v="7"/>
    <n v="3"/>
    <n v="2"/>
    <m/>
  </r>
  <r>
    <x v="6"/>
    <x v="5"/>
    <x v="5"/>
    <x v="6"/>
    <x v="3"/>
    <n v="8"/>
    <n v="7"/>
    <m/>
  </r>
  <r>
    <x v="6"/>
    <x v="5"/>
    <x v="8"/>
    <x v="7"/>
    <x v="2"/>
    <n v="3"/>
    <n v="6"/>
    <m/>
  </r>
  <r>
    <x v="6"/>
    <x v="5"/>
    <x v="8"/>
    <x v="1"/>
    <x v="6"/>
    <n v="26"/>
    <n v="1"/>
    <n v="0"/>
  </r>
  <r>
    <x v="6"/>
    <x v="5"/>
    <x v="8"/>
    <x v="1"/>
    <x v="7"/>
    <n v="63"/>
    <n v="2"/>
    <n v="0"/>
  </r>
  <r>
    <x v="6"/>
    <x v="5"/>
    <x v="8"/>
    <x v="1"/>
    <x v="5"/>
    <n v="40"/>
    <n v="3"/>
    <n v="0"/>
  </r>
  <r>
    <x v="6"/>
    <x v="5"/>
    <x v="8"/>
    <x v="1"/>
    <x v="2"/>
    <n v="45"/>
    <n v="6"/>
    <n v="0"/>
  </r>
  <r>
    <x v="6"/>
    <x v="5"/>
    <x v="8"/>
    <x v="3"/>
    <x v="6"/>
    <n v="22"/>
    <n v="1"/>
    <m/>
  </r>
  <r>
    <x v="6"/>
    <x v="5"/>
    <x v="8"/>
    <x v="9"/>
    <x v="7"/>
    <n v="21"/>
    <n v="2"/>
    <n v="0"/>
  </r>
  <r>
    <x v="6"/>
    <x v="5"/>
    <x v="41"/>
    <x v="6"/>
    <x v="2"/>
    <n v="16"/>
    <n v="6"/>
    <m/>
  </r>
  <r>
    <x v="6"/>
    <x v="9"/>
    <x v="41"/>
    <x v="6"/>
    <x v="7"/>
    <n v="8"/>
    <n v="2"/>
    <m/>
  </r>
  <r>
    <x v="6"/>
    <x v="9"/>
    <x v="42"/>
    <x v="6"/>
    <x v="5"/>
    <n v="24"/>
    <n v="3"/>
    <m/>
  </r>
  <r>
    <x v="6"/>
    <x v="9"/>
    <x v="42"/>
    <x v="6"/>
    <x v="3"/>
    <n v="8"/>
    <n v="7"/>
    <m/>
  </r>
  <r>
    <x v="6"/>
    <x v="10"/>
    <x v="43"/>
    <x v="11"/>
    <x v="3"/>
    <n v="105"/>
    <n v="7"/>
    <m/>
  </r>
  <r>
    <x v="6"/>
    <x v="10"/>
    <x v="43"/>
    <x v="12"/>
    <x v="2"/>
    <n v="4"/>
    <n v="6"/>
    <m/>
  </r>
  <r>
    <x v="6"/>
    <x v="10"/>
    <x v="43"/>
    <x v="12"/>
    <x v="3"/>
    <n v="2"/>
    <n v="7"/>
    <m/>
  </r>
  <r>
    <x v="7"/>
    <x v="0"/>
    <x v="43"/>
    <x v="18"/>
    <x v="7"/>
    <n v="3"/>
    <n v="2"/>
    <m/>
  </r>
  <r>
    <x v="7"/>
    <x v="0"/>
    <x v="43"/>
    <x v="6"/>
    <x v="7"/>
    <n v="8"/>
    <n v="2"/>
    <m/>
  </r>
  <r>
    <x v="7"/>
    <x v="0"/>
    <x v="43"/>
    <x v="0"/>
    <x v="6"/>
    <n v="1"/>
    <n v="1"/>
    <m/>
  </r>
  <r>
    <x v="7"/>
    <x v="0"/>
    <x v="43"/>
    <x v="0"/>
    <x v="7"/>
    <n v="24.85"/>
    <n v="2"/>
    <m/>
  </r>
  <r>
    <x v="7"/>
    <x v="0"/>
    <x v="43"/>
    <x v="0"/>
    <x v="5"/>
    <n v="22.5"/>
    <n v="3"/>
    <m/>
  </r>
  <r>
    <x v="7"/>
    <x v="0"/>
    <x v="43"/>
    <x v="0"/>
    <x v="0"/>
    <n v="38.5"/>
    <n v="4"/>
    <m/>
  </r>
  <r>
    <x v="7"/>
    <x v="0"/>
    <x v="43"/>
    <x v="0"/>
    <x v="2"/>
    <n v="8.25"/>
    <n v="6"/>
    <m/>
  </r>
  <r>
    <x v="7"/>
    <x v="0"/>
    <x v="43"/>
    <x v="3"/>
    <x v="6"/>
    <n v="17.5"/>
    <n v="1"/>
    <m/>
  </r>
  <r>
    <x v="7"/>
    <x v="0"/>
    <x v="43"/>
    <x v="5"/>
    <x v="7"/>
    <n v="3.5"/>
    <n v="2"/>
    <m/>
  </r>
  <r>
    <x v="7"/>
    <x v="2"/>
    <x v="9"/>
    <x v="15"/>
    <x v="6"/>
    <n v="8"/>
    <n v="1"/>
    <m/>
  </r>
  <r>
    <x v="7"/>
    <x v="2"/>
    <x v="11"/>
    <x v="15"/>
    <x v="6"/>
    <n v="8"/>
    <n v="1"/>
    <m/>
  </r>
  <r>
    <x v="7"/>
    <x v="2"/>
    <x v="18"/>
    <x v="15"/>
    <x v="6"/>
    <n v="11"/>
    <n v="1"/>
    <m/>
  </r>
  <r>
    <x v="7"/>
    <x v="2"/>
    <x v="18"/>
    <x v="15"/>
    <x v="7"/>
    <n v="15"/>
    <n v="2"/>
    <m/>
  </r>
  <r>
    <x v="7"/>
    <x v="2"/>
    <x v="19"/>
    <x v="7"/>
    <x v="6"/>
    <n v="8"/>
    <n v="1"/>
    <m/>
  </r>
  <r>
    <x v="7"/>
    <x v="2"/>
    <x v="19"/>
    <x v="0"/>
    <x v="5"/>
    <n v="6"/>
    <n v="3"/>
    <m/>
  </r>
  <r>
    <x v="7"/>
    <x v="2"/>
    <x v="19"/>
    <x v="0"/>
    <x v="0"/>
    <n v="11.5"/>
    <n v="4"/>
    <m/>
  </r>
  <r>
    <x v="7"/>
    <x v="3"/>
    <x v="51"/>
    <x v="15"/>
    <x v="2"/>
    <n v="6"/>
    <n v="6"/>
    <m/>
  </r>
  <r>
    <x v="7"/>
    <x v="5"/>
    <x v="84"/>
    <x v="15"/>
    <x v="7"/>
    <n v="18.5"/>
    <n v="2"/>
    <m/>
  </r>
  <r>
    <x v="7"/>
    <x v="13"/>
    <x v="36"/>
    <x v="3"/>
    <x v="6"/>
    <n v="9.8000000000000007"/>
    <n v="1"/>
    <m/>
  </r>
  <r>
    <x v="7"/>
    <x v="6"/>
    <x v="56"/>
    <x v="2"/>
    <x v="2"/>
    <n v="4"/>
    <n v="6"/>
    <n v="0"/>
  </r>
  <r>
    <x v="7"/>
    <x v="6"/>
    <x v="57"/>
    <x v="8"/>
    <x v="2"/>
    <n v="3"/>
    <n v="6"/>
    <m/>
  </r>
  <r>
    <x v="7"/>
    <x v="6"/>
    <x v="29"/>
    <x v="9"/>
    <x v="2"/>
    <n v="1.5"/>
    <n v="6"/>
    <n v="0"/>
  </r>
  <r>
    <x v="7"/>
    <x v="6"/>
    <x v="31"/>
    <x v="2"/>
    <x v="5"/>
    <n v="28"/>
    <n v="3"/>
    <n v="0"/>
  </r>
  <r>
    <x v="7"/>
    <x v="6"/>
    <x v="31"/>
    <x v="2"/>
    <x v="0"/>
    <n v="16"/>
    <n v="4"/>
    <n v="0"/>
  </r>
  <r>
    <x v="7"/>
    <x v="6"/>
    <x v="31"/>
    <x v="9"/>
    <x v="0"/>
    <n v="5"/>
    <n v="4"/>
    <n v="0"/>
  </r>
  <r>
    <x v="7"/>
    <x v="6"/>
    <x v="19"/>
    <x v="15"/>
    <x v="5"/>
    <n v="17"/>
    <n v="3"/>
    <m/>
  </r>
  <r>
    <x v="7"/>
    <x v="6"/>
    <x v="19"/>
    <x v="15"/>
    <x v="0"/>
    <n v="25"/>
    <n v="4"/>
    <m/>
  </r>
  <r>
    <x v="7"/>
    <x v="6"/>
    <x v="19"/>
    <x v="15"/>
    <x v="2"/>
    <n v="4"/>
    <n v="6"/>
    <m/>
  </r>
  <r>
    <x v="7"/>
    <x v="6"/>
    <x v="85"/>
    <x v="0"/>
    <x v="0"/>
    <n v="4.5"/>
    <n v="4"/>
    <m/>
  </r>
  <r>
    <x v="7"/>
    <x v="7"/>
    <x v="34"/>
    <x v="3"/>
    <x v="6"/>
    <n v="6.5"/>
    <n v="1"/>
    <m/>
  </r>
  <r>
    <x v="7"/>
    <x v="7"/>
    <x v="3"/>
    <x v="3"/>
    <x v="6"/>
    <n v="30.5"/>
    <n v="1"/>
    <m/>
  </r>
  <r>
    <x v="7"/>
    <x v="7"/>
    <x v="27"/>
    <x v="15"/>
    <x v="7"/>
    <n v="17"/>
    <n v="2"/>
    <m/>
  </r>
  <r>
    <x v="7"/>
    <x v="7"/>
    <x v="35"/>
    <x v="3"/>
    <x v="6"/>
    <n v="7.1"/>
    <n v="1"/>
    <m/>
  </r>
  <r>
    <x v="7"/>
    <x v="7"/>
    <x v="4"/>
    <x v="3"/>
    <x v="6"/>
    <n v="3"/>
    <n v="1"/>
    <m/>
  </r>
  <r>
    <x v="7"/>
    <x v="7"/>
    <x v="8"/>
    <x v="3"/>
    <x v="6"/>
    <n v="1.5"/>
    <n v="1"/>
    <m/>
  </r>
  <r>
    <x v="7"/>
    <x v="7"/>
    <x v="84"/>
    <x v="15"/>
    <x v="7"/>
    <n v="9"/>
    <n v="2"/>
    <m/>
  </r>
  <r>
    <x v="7"/>
    <x v="7"/>
    <x v="48"/>
    <x v="7"/>
    <x v="7"/>
    <n v="4"/>
    <n v="2"/>
    <m/>
  </r>
  <r>
    <x v="7"/>
    <x v="7"/>
    <x v="48"/>
    <x v="3"/>
    <x v="6"/>
    <n v="2.5"/>
    <n v="1"/>
    <m/>
  </r>
  <r>
    <x v="7"/>
    <x v="7"/>
    <x v="42"/>
    <x v="3"/>
    <x v="6"/>
    <n v="6.5"/>
    <n v="1"/>
    <m/>
  </r>
  <r>
    <x v="7"/>
    <x v="9"/>
    <x v="1"/>
    <x v="12"/>
    <x v="0"/>
    <n v="8"/>
    <n v="4"/>
    <m/>
  </r>
  <r>
    <x v="7"/>
    <x v="9"/>
    <x v="34"/>
    <x v="11"/>
    <x v="0"/>
    <n v="4"/>
    <n v="4"/>
    <m/>
  </r>
  <r>
    <x v="7"/>
    <x v="9"/>
    <x v="34"/>
    <x v="11"/>
    <x v="2"/>
    <n v="2"/>
    <n v="6"/>
    <m/>
  </r>
  <r>
    <x v="7"/>
    <x v="9"/>
    <x v="35"/>
    <x v="0"/>
    <x v="6"/>
    <n v="2.5"/>
    <n v="1"/>
    <m/>
  </r>
  <r>
    <x v="7"/>
    <x v="9"/>
    <x v="4"/>
    <x v="5"/>
    <x v="2"/>
    <n v="2"/>
    <n v="6"/>
    <m/>
  </r>
  <r>
    <x v="7"/>
    <x v="9"/>
    <x v="4"/>
    <x v="12"/>
    <x v="0"/>
    <n v="0.75"/>
    <n v="4"/>
    <m/>
  </r>
  <r>
    <x v="7"/>
    <x v="9"/>
    <x v="36"/>
    <x v="11"/>
    <x v="6"/>
    <n v="2.4"/>
    <n v="1"/>
    <m/>
  </r>
  <r>
    <x v="7"/>
    <x v="9"/>
    <x v="36"/>
    <x v="11"/>
    <x v="7"/>
    <n v="18.5"/>
    <n v="2"/>
    <m/>
  </r>
  <r>
    <x v="7"/>
    <x v="9"/>
    <x v="36"/>
    <x v="11"/>
    <x v="5"/>
    <n v="26.5"/>
    <n v="3"/>
    <m/>
  </r>
  <r>
    <x v="7"/>
    <x v="9"/>
    <x v="36"/>
    <x v="11"/>
    <x v="0"/>
    <n v="15.5"/>
    <n v="4"/>
    <m/>
  </r>
  <r>
    <x v="7"/>
    <x v="9"/>
    <x v="36"/>
    <x v="11"/>
    <x v="1"/>
    <n v="2"/>
    <n v="5"/>
    <m/>
  </r>
  <r>
    <x v="7"/>
    <x v="9"/>
    <x v="36"/>
    <x v="11"/>
    <x v="2"/>
    <n v="14"/>
    <n v="6"/>
    <m/>
  </r>
  <r>
    <x v="7"/>
    <x v="9"/>
    <x v="36"/>
    <x v="0"/>
    <x v="7"/>
    <n v="5.5"/>
    <n v="2"/>
    <m/>
  </r>
  <r>
    <x v="7"/>
    <x v="9"/>
    <x v="36"/>
    <x v="0"/>
    <x v="0"/>
    <n v="4"/>
    <n v="4"/>
    <m/>
  </r>
  <r>
    <x v="7"/>
    <x v="9"/>
    <x v="41"/>
    <x v="6"/>
    <x v="6"/>
    <n v="16"/>
    <n v="1"/>
    <m/>
  </r>
  <r>
    <x v="7"/>
    <x v="10"/>
    <x v="43"/>
    <x v="11"/>
    <x v="6"/>
    <n v="16"/>
    <n v="1"/>
    <m/>
  </r>
  <r>
    <x v="7"/>
    <x v="10"/>
    <x v="43"/>
    <x v="11"/>
    <x v="7"/>
    <n v="18"/>
    <n v="2"/>
    <m/>
  </r>
  <r>
    <x v="7"/>
    <x v="10"/>
    <x v="43"/>
    <x v="11"/>
    <x v="2"/>
    <n v="9"/>
    <n v="6"/>
    <m/>
  </r>
  <r>
    <x v="8"/>
    <x v="0"/>
    <x v="86"/>
    <x v="18"/>
    <x v="6"/>
    <n v="24"/>
    <n v="1"/>
    <m/>
  </r>
  <r>
    <x v="8"/>
    <x v="0"/>
    <x v="86"/>
    <x v="18"/>
    <x v="0"/>
    <n v="89"/>
    <n v="4"/>
    <m/>
  </r>
  <r>
    <x v="8"/>
    <x v="0"/>
    <x v="86"/>
    <x v="18"/>
    <x v="1"/>
    <n v="12"/>
    <n v="5"/>
    <m/>
  </r>
  <r>
    <x v="8"/>
    <x v="0"/>
    <x v="86"/>
    <x v="18"/>
    <x v="2"/>
    <n v="42"/>
    <n v="6"/>
    <m/>
  </r>
  <r>
    <x v="8"/>
    <x v="0"/>
    <x v="86"/>
    <x v="18"/>
    <x v="3"/>
    <n v="37.5"/>
    <n v="7"/>
    <m/>
  </r>
  <r>
    <x v="8"/>
    <x v="0"/>
    <x v="86"/>
    <x v="18"/>
    <x v="4"/>
    <n v="2"/>
    <n v="8"/>
    <m/>
  </r>
  <r>
    <x v="8"/>
    <x v="0"/>
    <x v="86"/>
    <x v="19"/>
    <x v="6"/>
    <n v="31"/>
    <n v="1"/>
    <m/>
  </r>
  <r>
    <x v="8"/>
    <x v="0"/>
    <x v="86"/>
    <x v="19"/>
    <x v="7"/>
    <n v="68"/>
    <n v="2"/>
    <m/>
  </r>
  <r>
    <x v="8"/>
    <x v="0"/>
    <x v="86"/>
    <x v="19"/>
    <x v="5"/>
    <n v="68"/>
    <n v="3"/>
    <m/>
  </r>
  <r>
    <x v="8"/>
    <x v="0"/>
    <x v="86"/>
    <x v="19"/>
    <x v="0"/>
    <n v="40"/>
    <n v="4"/>
    <m/>
  </r>
  <r>
    <x v="8"/>
    <x v="0"/>
    <x v="86"/>
    <x v="19"/>
    <x v="1"/>
    <n v="64"/>
    <n v="5"/>
    <m/>
  </r>
  <r>
    <x v="8"/>
    <x v="0"/>
    <x v="86"/>
    <x v="19"/>
    <x v="2"/>
    <n v="60"/>
    <n v="6"/>
    <m/>
  </r>
  <r>
    <x v="8"/>
    <x v="0"/>
    <x v="86"/>
    <x v="19"/>
    <x v="3"/>
    <n v="51.5"/>
    <n v="7"/>
    <m/>
  </r>
  <r>
    <x v="8"/>
    <x v="0"/>
    <x v="86"/>
    <x v="19"/>
    <x v="4"/>
    <n v="3"/>
    <n v="8"/>
    <m/>
  </r>
  <r>
    <x v="8"/>
    <x v="0"/>
    <x v="86"/>
    <x v="20"/>
    <x v="6"/>
    <n v="9"/>
    <n v="1"/>
    <m/>
  </r>
  <r>
    <x v="8"/>
    <x v="0"/>
    <x v="86"/>
    <x v="20"/>
    <x v="0"/>
    <n v="4"/>
    <n v="4"/>
    <m/>
  </r>
  <r>
    <x v="8"/>
    <x v="0"/>
    <x v="86"/>
    <x v="3"/>
    <x v="6"/>
    <n v="41"/>
    <n v="1"/>
    <m/>
  </r>
  <r>
    <x v="8"/>
    <x v="0"/>
    <x v="0"/>
    <x v="0"/>
    <x v="0"/>
    <n v="5"/>
    <n v="4"/>
    <m/>
  </r>
  <r>
    <x v="8"/>
    <x v="0"/>
    <x v="0"/>
    <x v="0"/>
    <x v="1"/>
    <n v="22"/>
    <n v="5"/>
    <m/>
  </r>
  <r>
    <x v="8"/>
    <x v="0"/>
    <x v="0"/>
    <x v="0"/>
    <x v="2"/>
    <n v="21"/>
    <n v="6"/>
    <m/>
  </r>
  <r>
    <x v="8"/>
    <x v="0"/>
    <x v="0"/>
    <x v="0"/>
    <x v="3"/>
    <n v="16"/>
    <n v="7"/>
    <m/>
  </r>
  <r>
    <x v="8"/>
    <x v="0"/>
    <x v="0"/>
    <x v="0"/>
    <x v="4"/>
    <n v="1"/>
    <n v="8"/>
    <m/>
  </r>
  <r>
    <x v="8"/>
    <x v="0"/>
    <x v="87"/>
    <x v="18"/>
    <x v="6"/>
    <n v="21"/>
    <n v="1"/>
    <m/>
  </r>
  <r>
    <x v="8"/>
    <x v="0"/>
    <x v="87"/>
    <x v="18"/>
    <x v="7"/>
    <n v="47"/>
    <n v="2"/>
    <m/>
  </r>
  <r>
    <x v="8"/>
    <x v="0"/>
    <x v="87"/>
    <x v="18"/>
    <x v="5"/>
    <n v="71"/>
    <n v="3"/>
    <m/>
  </r>
  <r>
    <x v="8"/>
    <x v="0"/>
    <x v="87"/>
    <x v="18"/>
    <x v="0"/>
    <n v="17.5"/>
    <n v="4"/>
    <m/>
  </r>
  <r>
    <x v="8"/>
    <x v="0"/>
    <x v="87"/>
    <x v="18"/>
    <x v="1"/>
    <n v="61"/>
    <n v="5"/>
    <m/>
  </r>
  <r>
    <x v="8"/>
    <x v="0"/>
    <x v="87"/>
    <x v="18"/>
    <x v="2"/>
    <n v="27"/>
    <n v="6"/>
    <m/>
  </r>
  <r>
    <x v="8"/>
    <x v="0"/>
    <x v="87"/>
    <x v="18"/>
    <x v="3"/>
    <n v="16"/>
    <n v="7"/>
    <m/>
  </r>
  <r>
    <x v="8"/>
    <x v="0"/>
    <x v="88"/>
    <x v="18"/>
    <x v="6"/>
    <n v="7"/>
    <n v="1"/>
    <m/>
  </r>
  <r>
    <x v="8"/>
    <x v="0"/>
    <x v="88"/>
    <x v="18"/>
    <x v="7"/>
    <n v="19"/>
    <n v="2"/>
    <m/>
  </r>
  <r>
    <x v="8"/>
    <x v="0"/>
    <x v="88"/>
    <x v="18"/>
    <x v="5"/>
    <n v="15"/>
    <n v="3"/>
    <m/>
  </r>
  <r>
    <x v="8"/>
    <x v="0"/>
    <x v="88"/>
    <x v="18"/>
    <x v="1"/>
    <n v="10"/>
    <n v="5"/>
    <m/>
  </r>
  <r>
    <x v="8"/>
    <x v="0"/>
    <x v="88"/>
    <x v="18"/>
    <x v="2"/>
    <n v="17"/>
    <n v="6"/>
    <m/>
  </r>
  <r>
    <x v="8"/>
    <x v="0"/>
    <x v="88"/>
    <x v="18"/>
    <x v="3"/>
    <n v="17"/>
    <n v="7"/>
    <m/>
  </r>
  <r>
    <x v="8"/>
    <x v="0"/>
    <x v="88"/>
    <x v="18"/>
    <x v="4"/>
    <n v="2"/>
    <n v="8"/>
    <m/>
  </r>
  <r>
    <x v="8"/>
    <x v="0"/>
    <x v="88"/>
    <x v="19"/>
    <x v="0"/>
    <n v="5"/>
    <n v="4"/>
    <m/>
  </r>
  <r>
    <x v="8"/>
    <x v="0"/>
    <x v="88"/>
    <x v="6"/>
    <x v="3"/>
    <n v="24"/>
    <n v="7"/>
    <m/>
  </r>
  <r>
    <x v="8"/>
    <x v="0"/>
    <x v="88"/>
    <x v="3"/>
    <x v="6"/>
    <n v="9.5"/>
    <n v="1"/>
    <m/>
  </r>
  <r>
    <x v="8"/>
    <x v="0"/>
    <x v="43"/>
    <x v="20"/>
    <x v="7"/>
    <n v="3.5"/>
    <n v="2"/>
    <m/>
  </r>
  <r>
    <x v="8"/>
    <x v="0"/>
    <x v="43"/>
    <x v="3"/>
    <x v="6"/>
    <n v="53"/>
    <n v="1"/>
    <m/>
  </r>
  <r>
    <x v="8"/>
    <x v="9"/>
    <x v="4"/>
    <x v="6"/>
    <x v="6"/>
    <n v="3"/>
    <n v="1"/>
    <m/>
  </r>
  <r>
    <x v="8"/>
    <x v="9"/>
    <x v="4"/>
    <x v="0"/>
    <x v="7"/>
    <n v="23.5"/>
    <n v="2"/>
    <m/>
  </r>
  <r>
    <x v="8"/>
    <x v="9"/>
    <x v="4"/>
    <x v="0"/>
    <x v="5"/>
    <n v="20"/>
    <n v="3"/>
    <m/>
  </r>
  <r>
    <x v="8"/>
    <x v="9"/>
    <x v="4"/>
    <x v="12"/>
    <x v="1"/>
    <n v="1"/>
    <n v="5"/>
    <m/>
  </r>
  <r>
    <x v="9"/>
    <x v="1"/>
    <x v="60"/>
    <x v="7"/>
    <x v="7"/>
    <n v="5"/>
    <n v="2"/>
    <m/>
  </r>
  <r>
    <x v="9"/>
    <x v="1"/>
    <x v="60"/>
    <x v="7"/>
    <x v="1"/>
    <n v="3"/>
    <n v="5"/>
    <m/>
  </r>
  <r>
    <x v="9"/>
    <x v="1"/>
    <x v="27"/>
    <x v="15"/>
    <x v="0"/>
    <n v="3"/>
    <n v="4"/>
    <m/>
  </r>
  <r>
    <x v="9"/>
    <x v="1"/>
    <x v="35"/>
    <x v="0"/>
    <x v="5"/>
    <n v="1"/>
    <n v="3"/>
    <m/>
  </r>
  <r>
    <x v="9"/>
    <x v="1"/>
    <x v="35"/>
    <x v="0"/>
    <x v="0"/>
    <n v="6"/>
    <n v="4"/>
    <m/>
  </r>
  <r>
    <x v="9"/>
    <x v="1"/>
    <x v="89"/>
    <x v="3"/>
    <x v="6"/>
    <n v="116"/>
    <n v="1"/>
    <m/>
  </r>
  <r>
    <x v="9"/>
    <x v="1"/>
    <x v="89"/>
    <x v="9"/>
    <x v="0"/>
    <n v="5"/>
    <n v="4"/>
    <n v="0"/>
  </r>
  <r>
    <x v="9"/>
    <x v="2"/>
    <x v="9"/>
    <x v="21"/>
    <x v="7"/>
    <n v="16"/>
    <n v="2"/>
    <m/>
  </r>
  <r>
    <x v="9"/>
    <x v="2"/>
    <x v="9"/>
    <x v="9"/>
    <x v="5"/>
    <n v="25"/>
    <n v="3"/>
    <n v="0"/>
  </r>
  <r>
    <x v="9"/>
    <x v="2"/>
    <x v="10"/>
    <x v="0"/>
    <x v="5"/>
    <n v="2"/>
    <n v="3"/>
    <m/>
  </r>
  <r>
    <x v="9"/>
    <x v="2"/>
    <x v="10"/>
    <x v="21"/>
    <x v="7"/>
    <n v="16"/>
    <n v="2"/>
    <m/>
  </r>
  <r>
    <x v="9"/>
    <x v="2"/>
    <x v="10"/>
    <x v="21"/>
    <x v="5"/>
    <n v="28"/>
    <n v="3"/>
    <m/>
  </r>
  <r>
    <x v="9"/>
    <x v="2"/>
    <x v="10"/>
    <x v="9"/>
    <x v="5"/>
    <n v="45"/>
    <n v="3"/>
    <n v="0"/>
  </r>
  <r>
    <x v="9"/>
    <x v="2"/>
    <x v="10"/>
    <x v="9"/>
    <x v="0"/>
    <n v="10"/>
    <n v="4"/>
    <n v="0"/>
  </r>
  <r>
    <x v="9"/>
    <x v="2"/>
    <x v="11"/>
    <x v="0"/>
    <x v="5"/>
    <n v="4"/>
    <n v="3"/>
    <m/>
  </r>
  <r>
    <x v="9"/>
    <x v="2"/>
    <x v="11"/>
    <x v="9"/>
    <x v="5"/>
    <n v="24"/>
    <n v="3"/>
    <n v="0"/>
  </r>
  <r>
    <x v="9"/>
    <x v="2"/>
    <x v="11"/>
    <x v="9"/>
    <x v="0"/>
    <n v="2"/>
    <n v="4"/>
    <n v="0"/>
  </r>
  <r>
    <x v="9"/>
    <x v="2"/>
    <x v="61"/>
    <x v="9"/>
    <x v="0"/>
    <n v="12.5"/>
    <n v="4"/>
    <n v="0"/>
  </r>
  <r>
    <x v="9"/>
    <x v="2"/>
    <x v="61"/>
    <x v="9"/>
    <x v="1"/>
    <n v="1"/>
    <n v="5"/>
    <n v="0"/>
  </r>
  <r>
    <x v="9"/>
    <x v="2"/>
    <x v="90"/>
    <x v="9"/>
    <x v="5"/>
    <n v="2"/>
    <n v="3"/>
    <n v="0"/>
  </r>
  <r>
    <x v="9"/>
    <x v="2"/>
    <x v="91"/>
    <x v="9"/>
    <x v="0"/>
    <n v="1"/>
    <n v="4"/>
    <n v="0"/>
  </r>
  <r>
    <x v="9"/>
    <x v="2"/>
    <x v="75"/>
    <x v="9"/>
    <x v="0"/>
    <n v="4"/>
    <n v="4"/>
    <n v="0"/>
  </r>
  <r>
    <x v="9"/>
    <x v="2"/>
    <x v="65"/>
    <x v="0"/>
    <x v="0"/>
    <n v="1"/>
    <n v="4"/>
    <m/>
  </r>
  <r>
    <x v="9"/>
    <x v="2"/>
    <x v="65"/>
    <x v="9"/>
    <x v="0"/>
    <n v="9"/>
    <n v="4"/>
    <n v="0"/>
  </r>
  <r>
    <x v="9"/>
    <x v="2"/>
    <x v="67"/>
    <x v="9"/>
    <x v="0"/>
    <n v="1"/>
    <n v="4"/>
    <n v="0"/>
  </r>
  <r>
    <x v="9"/>
    <x v="2"/>
    <x v="20"/>
    <x v="9"/>
    <x v="0"/>
    <n v="2.5"/>
    <n v="4"/>
    <n v="0"/>
  </r>
  <r>
    <x v="9"/>
    <x v="2"/>
    <x v="21"/>
    <x v="9"/>
    <x v="0"/>
    <n v="3"/>
    <n v="4"/>
    <n v="0"/>
  </r>
  <r>
    <x v="9"/>
    <x v="2"/>
    <x v="21"/>
    <x v="9"/>
    <x v="1"/>
    <n v="1"/>
    <n v="5"/>
    <n v="0"/>
  </r>
  <r>
    <x v="9"/>
    <x v="2"/>
    <x v="69"/>
    <x v="9"/>
    <x v="0"/>
    <n v="2"/>
    <n v="4"/>
    <n v="0"/>
  </r>
  <r>
    <x v="9"/>
    <x v="3"/>
    <x v="22"/>
    <x v="9"/>
    <x v="1"/>
    <n v="1"/>
    <n v="5"/>
    <n v="0"/>
  </r>
  <r>
    <x v="9"/>
    <x v="3"/>
    <x v="70"/>
    <x v="9"/>
    <x v="1"/>
    <n v="1"/>
    <n v="5"/>
    <n v="0"/>
  </r>
  <r>
    <x v="9"/>
    <x v="3"/>
    <x v="70"/>
    <x v="9"/>
    <x v="3"/>
    <n v="2"/>
    <n v="7"/>
    <n v="0"/>
  </r>
  <r>
    <x v="9"/>
    <x v="3"/>
    <x v="51"/>
    <x v="7"/>
    <x v="0"/>
    <n v="5"/>
    <n v="4"/>
    <m/>
  </r>
  <r>
    <x v="9"/>
    <x v="3"/>
    <x v="51"/>
    <x v="21"/>
    <x v="1"/>
    <n v="8"/>
    <n v="5"/>
    <m/>
  </r>
  <r>
    <x v="9"/>
    <x v="3"/>
    <x v="51"/>
    <x v="9"/>
    <x v="0"/>
    <n v="3"/>
    <n v="4"/>
    <n v="0"/>
  </r>
  <r>
    <x v="9"/>
    <x v="3"/>
    <x v="51"/>
    <x v="9"/>
    <x v="1"/>
    <n v="18"/>
    <n v="5"/>
    <n v="0"/>
  </r>
  <r>
    <x v="9"/>
    <x v="3"/>
    <x v="51"/>
    <x v="9"/>
    <x v="2"/>
    <n v="9"/>
    <n v="6"/>
    <n v="0"/>
  </r>
  <r>
    <x v="9"/>
    <x v="3"/>
    <x v="76"/>
    <x v="9"/>
    <x v="0"/>
    <n v="3"/>
    <n v="4"/>
    <n v="0"/>
  </r>
  <r>
    <x v="9"/>
    <x v="3"/>
    <x v="76"/>
    <x v="9"/>
    <x v="1"/>
    <n v="1"/>
    <n v="5"/>
    <n v="0"/>
  </r>
  <r>
    <x v="9"/>
    <x v="3"/>
    <x v="92"/>
    <x v="9"/>
    <x v="2"/>
    <n v="4"/>
    <n v="6"/>
    <n v="0"/>
  </r>
  <r>
    <x v="9"/>
    <x v="3"/>
    <x v="92"/>
    <x v="9"/>
    <x v="3"/>
    <n v="3"/>
    <n v="7"/>
    <n v="0"/>
  </r>
  <r>
    <x v="9"/>
    <x v="3"/>
    <x v="52"/>
    <x v="7"/>
    <x v="1"/>
    <n v="3"/>
    <n v="5"/>
    <m/>
  </r>
  <r>
    <x v="9"/>
    <x v="3"/>
    <x v="52"/>
    <x v="9"/>
    <x v="1"/>
    <n v="15"/>
    <n v="5"/>
    <n v="0"/>
  </r>
  <r>
    <x v="9"/>
    <x v="3"/>
    <x v="24"/>
    <x v="9"/>
    <x v="1"/>
    <n v="2"/>
    <n v="5"/>
    <n v="0"/>
  </r>
  <r>
    <x v="9"/>
    <x v="3"/>
    <x v="74"/>
    <x v="9"/>
    <x v="2"/>
    <n v="4"/>
    <n v="6"/>
    <n v="0"/>
  </r>
  <r>
    <x v="9"/>
    <x v="3"/>
    <x v="77"/>
    <x v="9"/>
    <x v="1"/>
    <n v="2"/>
    <n v="5"/>
    <n v="0"/>
  </r>
  <r>
    <x v="9"/>
    <x v="3"/>
    <x v="54"/>
    <x v="9"/>
    <x v="1"/>
    <n v="1"/>
    <n v="5"/>
    <n v="0"/>
  </r>
  <r>
    <x v="9"/>
    <x v="3"/>
    <x v="19"/>
    <x v="7"/>
    <x v="1"/>
    <n v="6"/>
    <n v="5"/>
    <m/>
  </r>
  <r>
    <x v="9"/>
    <x v="3"/>
    <x v="19"/>
    <x v="7"/>
    <x v="2"/>
    <n v="4"/>
    <n v="6"/>
    <m/>
  </r>
  <r>
    <x v="9"/>
    <x v="3"/>
    <x v="19"/>
    <x v="0"/>
    <x v="0"/>
    <n v="5"/>
    <n v="4"/>
    <m/>
  </r>
  <r>
    <x v="9"/>
    <x v="3"/>
    <x v="19"/>
    <x v="0"/>
    <x v="1"/>
    <n v="4"/>
    <n v="5"/>
    <m/>
  </r>
  <r>
    <x v="9"/>
    <x v="3"/>
    <x v="93"/>
    <x v="9"/>
    <x v="2"/>
    <n v="4"/>
    <n v="6"/>
    <n v="0"/>
  </r>
  <r>
    <x v="9"/>
    <x v="3"/>
    <x v="72"/>
    <x v="9"/>
    <x v="1"/>
    <n v="1"/>
    <n v="5"/>
    <n v="0"/>
  </r>
  <r>
    <x v="9"/>
    <x v="3"/>
    <x v="55"/>
    <x v="9"/>
    <x v="2"/>
    <n v="25"/>
    <n v="6"/>
    <n v="0"/>
  </r>
  <r>
    <x v="9"/>
    <x v="3"/>
    <x v="55"/>
    <x v="9"/>
    <x v="3"/>
    <n v="4"/>
    <n v="7"/>
    <n v="0"/>
  </r>
  <r>
    <x v="9"/>
    <x v="11"/>
    <x v="74"/>
    <x v="9"/>
    <x v="1"/>
    <n v="2"/>
    <n v="5"/>
    <n v="0"/>
  </r>
  <r>
    <x v="9"/>
    <x v="11"/>
    <x v="19"/>
    <x v="7"/>
    <x v="1"/>
    <n v="29"/>
    <n v="5"/>
    <m/>
  </r>
  <r>
    <x v="9"/>
    <x v="11"/>
    <x v="19"/>
    <x v="7"/>
    <x v="2"/>
    <n v="2"/>
    <n v="6"/>
    <m/>
  </r>
  <r>
    <x v="9"/>
    <x v="11"/>
    <x v="19"/>
    <x v="0"/>
    <x v="1"/>
    <n v="5"/>
    <n v="5"/>
    <m/>
  </r>
  <r>
    <x v="9"/>
    <x v="11"/>
    <x v="19"/>
    <x v="12"/>
    <x v="2"/>
    <n v="6"/>
    <n v="6"/>
    <m/>
  </r>
  <r>
    <x v="9"/>
    <x v="5"/>
    <x v="4"/>
    <x v="15"/>
    <x v="7"/>
    <n v="1"/>
    <n v="2"/>
    <m/>
  </r>
  <r>
    <x v="9"/>
    <x v="5"/>
    <x v="4"/>
    <x v="0"/>
    <x v="6"/>
    <n v="5"/>
    <n v="1"/>
    <m/>
  </r>
  <r>
    <x v="9"/>
    <x v="5"/>
    <x v="4"/>
    <x v="0"/>
    <x v="7"/>
    <n v="14"/>
    <n v="2"/>
    <m/>
  </r>
  <r>
    <x v="9"/>
    <x v="5"/>
    <x v="4"/>
    <x v="0"/>
    <x v="5"/>
    <n v="3"/>
    <n v="3"/>
    <m/>
  </r>
  <r>
    <x v="9"/>
    <x v="5"/>
    <x v="89"/>
    <x v="9"/>
    <x v="6"/>
    <n v="35"/>
    <n v="1"/>
    <n v="0"/>
  </r>
  <r>
    <x v="9"/>
    <x v="5"/>
    <x v="89"/>
    <x v="9"/>
    <x v="7"/>
    <n v="76"/>
    <n v="2"/>
    <n v="0"/>
  </r>
  <r>
    <x v="9"/>
    <x v="5"/>
    <x v="89"/>
    <x v="9"/>
    <x v="5"/>
    <n v="11"/>
    <n v="3"/>
    <n v="0"/>
  </r>
  <r>
    <x v="9"/>
    <x v="5"/>
    <x v="89"/>
    <x v="9"/>
    <x v="0"/>
    <n v="33"/>
    <n v="4"/>
    <n v="0"/>
  </r>
  <r>
    <x v="9"/>
    <x v="5"/>
    <x v="89"/>
    <x v="9"/>
    <x v="1"/>
    <n v="4"/>
    <n v="5"/>
    <n v="0"/>
  </r>
  <r>
    <x v="9"/>
    <x v="6"/>
    <x v="94"/>
    <x v="9"/>
    <x v="2"/>
    <n v="2"/>
    <n v="6"/>
    <n v="0"/>
  </r>
  <r>
    <x v="9"/>
    <x v="7"/>
    <x v="1"/>
    <x v="11"/>
    <x v="7"/>
    <n v="6"/>
    <n v="2"/>
    <m/>
  </r>
  <r>
    <x v="9"/>
    <x v="7"/>
    <x v="1"/>
    <x v="3"/>
    <x v="6"/>
    <n v="6"/>
    <n v="1"/>
    <m/>
  </r>
  <r>
    <x v="9"/>
    <x v="7"/>
    <x v="60"/>
    <x v="7"/>
    <x v="7"/>
    <n v="22"/>
    <n v="2"/>
    <m/>
  </r>
  <r>
    <x v="9"/>
    <x v="7"/>
    <x v="60"/>
    <x v="7"/>
    <x v="5"/>
    <n v="6"/>
    <n v="3"/>
    <m/>
  </r>
  <r>
    <x v="9"/>
    <x v="7"/>
    <x v="89"/>
    <x v="3"/>
    <x v="6"/>
    <n v="20"/>
    <n v="1"/>
    <m/>
  </r>
  <r>
    <x v="9"/>
    <x v="9"/>
    <x v="1"/>
    <x v="7"/>
    <x v="3"/>
    <n v="3"/>
    <n v="7"/>
    <m/>
  </r>
  <r>
    <x v="9"/>
    <x v="9"/>
    <x v="2"/>
    <x v="9"/>
    <x v="2"/>
    <n v="69"/>
    <n v="6"/>
    <n v="0"/>
  </r>
  <r>
    <x v="9"/>
    <x v="9"/>
    <x v="35"/>
    <x v="0"/>
    <x v="2"/>
    <n v="1"/>
    <n v="6"/>
    <m/>
  </r>
  <r>
    <x v="9"/>
    <x v="9"/>
    <x v="35"/>
    <x v="0"/>
    <x v="3"/>
    <n v="1"/>
    <n v="7"/>
    <m/>
  </r>
  <r>
    <x v="9"/>
    <x v="9"/>
    <x v="4"/>
    <x v="12"/>
    <x v="1"/>
    <n v="2"/>
    <n v="5"/>
    <m/>
  </r>
  <r>
    <x v="9"/>
    <x v="9"/>
    <x v="40"/>
    <x v="9"/>
    <x v="2"/>
    <n v="5"/>
    <n v="6"/>
    <n v="0"/>
  </r>
  <r>
    <x v="9"/>
    <x v="9"/>
    <x v="41"/>
    <x v="6"/>
    <x v="7"/>
    <n v="16"/>
    <n v="2"/>
    <m/>
  </r>
  <r>
    <x v="9"/>
    <x v="9"/>
    <x v="41"/>
    <x v="6"/>
    <x v="1"/>
    <n v="24"/>
    <n v="5"/>
    <m/>
  </r>
  <r>
    <x v="9"/>
    <x v="9"/>
    <x v="41"/>
    <x v="6"/>
    <x v="3"/>
    <n v="80"/>
    <n v="7"/>
    <m/>
  </r>
  <r>
    <x v="9"/>
    <x v="9"/>
    <x v="42"/>
    <x v="6"/>
    <x v="5"/>
    <n v="33"/>
    <n v="3"/>
    <m/>
  </r>
  <r>
    <x v="9"/>
    <x v="9"/>
    <x v="42"/>
    <x v="6"/>
    <x v="1"/>
    <n v="8"/>
    <n v="5"/>
    <m/>
  </r>
  <r>
    <x v="9"/>
    <x v="9"/>
    <x v="42"/>
    <x v="6"/>
    <x v="2"/>
    <n v="8"/>
    <n v="6"/>
    <m/>
  </r>
  <r>
    <x v="9"/>
    <x v="9"/>
    <x v="42"/>
    <x v="6"/>
    <x v="3"/>
    <n v="8"/>
    <n v="7"/>
    <m/>
  </r>
  <r>
    <x v="9"/>
    <x v="10"/>
    <x v="43"/>
    <x v="11"/>
    <x v="0"/>
    <n v="56"/>
    <n v="4"/>
    <m/>
  </r>
  <r>
    <x v="9"/>
    <x v="10"/>
    <x v="43"/>
    <x v="11"/>
    <x v="1"/>
    <n v="31"/>
    <n v="5"/>
    <m/>
  </r>
  <r>
    <x v="9"/>
    <x v="10"/>
    <x v="43"/>
    <x v="11"/>
    <x v="2"/>
    <n v="60"/>
    <n v="6"/>
    <m/>
  </r>
  <r>
    <x v="9"/>
    <x v="10"/>
    <x v="43"/>
    <x v="11"/>
    <x v="3"/>
    <n v="58"/>
    <n v="7"/>
    <m/>
  </r>
  <r>
    <x v="9"/>
    <x v="10"/>
    <x v="43"/>
    <x v="12"/>
    <x v="1"/>
    <n v="3"/>
    <n v="5"/>
    <m/>
  </r>
  <r>
    <x v="10"/>
    <x v="1"/>
    <x v="1"/>
    <x v="3"/>
    <x v="6"/>
    <n v="16"/>
    <n v="1"/>
    <m/>
  </r>
  <r>
    <x v="10"/>
    <x v="1"/>
    <x v="1"/>
    <x v="9"/>
    <x v="5"/>
    <n v="10"/>
    <n v="3"/>
    <n v="0"/>
  </r>
  <r>
    <x v="10"/>
    <x v="1"/>
    <x v="1"/>
    <x v="9"/>
    <x v="0"/>
    <n v="3"/>
    <n v="4"/>
    <n v="0"/>
  </r>
  <r>
    <x v="10"/>
    <x v="1"/>
    <x v="1"/>
    <x v="9"/>
    <x v="1"/>
    <n v="1"/>
    <n v="5"/>
    <n v="0"/>
  </r>
  <r>
    <x v="10"/>
    <x v="1"/>
    <x v="2"/>
    <x v="3"/>
    <x v="6"/>
    <n v="1"/>
    <n v="1"/>
    <m/>
  </r>
  <r>
    <x v="10"/>
    <x v="1"/>
    <x v="7"/>
    <x v="3"/>
    <x v="6"/>
    <n v="40"/>
    <n v="1"/>
    <m/>
  </r>
  <r>
    <x v="10"/>
    <x v="1"/>
    <x v="95"/>
    <x v="3"/>
    <x v="6"/>
    <n v="6"/>
    <n v="1"/>
    <m/>
  </r>
  <r>
    <x v="10"/>
    <x v="2"/>
    <x v="9"/>
    <x v="9"/>
    <x v="5"/>
    <n v="4"/>
    <n v="3"/>
    <n v="0"/>
  </r>
  <r>
    <x v="10"/>
    <x v="2"/>
    <x v="10"/>
    <x v="0"/>
    <x v="6"/>
    <n v="3"/>
    <n v="1"/>
    <m/>
  </r>
  <r>
    <x v="10"/>
    <x v="2"/>
    <x v="10"/>
    <x v="0"/>
    <x v="7"/>
    <n v="7"/>
    <n v="2"/>
    <m/>
  </r>
  <r>
    <x v="10"/>
    <x v="2"/>
    <x v="10"/>
    <x v="0"/>
    <x v="5"/>
    <n v="2"/>
    <n v="3"/>
    <m/>
  </r>
  <r>
    <x v="10"/>
    <x v="2"/>
    <x v="11"/>
    <x v="9"/>
    <x v="5"/>
    <n v="2"/>
    <n v="3"/>
    <n v="0"/>
  </r>
  <r>
    <x v="10"/>
    <x v="2"/>
    <x v="96"/>
    <x v="15"/>
    <x v="0"/>
    <n v="1.5"/>
    <n v="4"/>
    <m/>
  </r>
  <r>
    <x v="10"/>
    <x v="2"/>
    <x v="19"/>
    <x v="7"/>
    <x v="5"/>
    <n v="5"/>
    <n v="3"/>
    <m/>
  </r>
  <r>
    <x v="10"/>
    <x v="2"/>
    <x v="19"/>
    <x v="0"/>
    <x v="7"/>
    <n v="7"/>
    <n v="2"/>
    <m/>
  </r>
  <r>
    <x v="10"/>
    <x v="2"/>
    <x v="19"/>
    <x v="0"/>
    <x v="5"/>
    <n v="9"/>
    <n v="3"/>
    <m/>
  </r>
  <r>
    <x v="10"/>
    <x v="2"/>
    <x v="50"/>
    <x v="9"/>
    <x v="5"/>
    <n v="2"/>
    <n v="3"/>
    <n v="0"/>
  </r>
  <r>
    <x v="10"/>
    <x v="3"/>
    <x v="52"/>
    <x v="9"/>
    <x v="2"/>
    <n v="6"/>
    <n v="6"/>
    <n v="0"/>
  </r>
  <r>
    <x v="10"/>
    <x v="3"/>
    <x v="24"/>
    <x v="9"/>
    <x v="2"/>
    <n v="8"/>
    <n v="6"/>
    <n v="0"/>
  </r>
  <r>
    <x v="10"/>
    <x v="3"/>
    <x v="97"/>
    <x v="9"/>
    <x v="2"/>
    <n v="8"/>
    <n v="6"/>
    <n v="0"/>
  </r>
  <r>
    <x v="10"/>
    <x v="3"/>
    <x v="53"/>
    <x v="9"/>
    <x v="2"/>
    <n v="5"/>
    <n v="6"/>
    <n v="0"/>
  </r>
  <r>
    <x v="10"/>
    <x v="3"/>
    <x v="25"/>
    <x v="9"/>
    <x v="2"/>
    <n v="6"/>
    <n v="6"/>
    <n v="0"/>
  </r>
  <r>
    <x v="10"/>
    <x v="3"/>
    <x v="19"/>
    <x v="7"/>
    <x v="2"/>
    <n v="13"/>
    <n v="6"/>
    <m/>
  </r>
  <r>
    <x v="10"/>
    <x v="3"/>
    <x v="55"/>
    <x v="9"/>
    <x v="2"/>
    <n v="4"/>
    <n v="6"/>
    <n v="0"/>
  </r>
  <r>
    <x v="10"/>
    <x v="5"/>
    <x v="4"/>
    <x v="0"/>
    <x v="6"/>
    <n v="8"/>
    <n v="1"/>
    <m/>
  </r>
  <r>
    <x v="10"/>
    <x v="5"/>
    <x v="4"/>
    <x v="0"/>
    <x v="7"/>
    <n v="8"/>
    <n v="2"/>
    <m/>
  </r>
  <r>
    <x v="10"/>
    <x v="5"/>
    <x v="4"/>
    <x v="0"/>
    <x v="5"/>
    <n v="3"/>
    <n v="3"/>
    <m/>
  </r>
  <r>
    <x v="10"/>
    <x v="5"/>
    <x v="89"/>
    <x v="9"/>
    <x v="6"/>
    <n v="10"/>
    <n v="1"/>
    <n v="0"/>
  </r>
  <r>
    <x v="10"/>
    <x v="5"/>
    <x v="89"/>
    <x v="9"/>
    <x v="7"/>
    <n v="16"/>
    <n v="2"/>
    <n v="0"/>
  </r>
  <r>
    <x v="10"/>
    <x v="5"/>
    <x v="89"/>
    <x v="9"/>
    <x v="5"/>
    <n v="15"/>
    <n v="3"/>
    <n v="0"/>
  </r>
  <r>
    <x v="10"/>
    <x v="6"/>
    <x v="28"/>
    <x v="1"/>
    <x v="1"/>
    <n v="7"/>
    <n v="5"/>
    <n v="0"/>
  </r>
  <r>
    <x v="10"/>
    <x v="6"/>
    <x v="28"/>
    <x v="1"/>
    <x v="2"/>
    <n v="7"/>
    <n v="6"/>
    <n v="0"/>
  </r>
  <r>
    <x v="10"/>
    <x v="6"/>
    <x v="28"/>
    <x v="15"/>
    <x v="1"/>
    <n v="3"/>
    <n v="5"/>
    <m/>
  </r>
  <r>
    <x v="10"/>
    <x v="6"/>
    <x v="28"/>
    <x v="9"/>
    <x v="1"/>
    <n v="15"/>
    <n v="5"/>
    <n v="0"/>
  </r>
  <r>
    <x v="10"/>
    <x v="6"/>
    <x v="28"/>
    <x v="9"/>
    <x v="2"/>
    <n v="3"/>
    <n v="6"/>
    <n v="0"/>
  </r>
  <r>
    <x v="10"/>
    <x v="6"/>
    <x v="56"/>
    <x v="9"/>
    <x v="0"/>
    <n v="20"/>
    <n v="4"/>
    <n v="0"/>
  </r>
  <r>
    <x v="10"/>
    <x v="6"/>
    <x v="57"/>
    <x v="1"/>
    <x v="1"/>
    <n v="4"/>
    <n v="5"/>
    <n v="0"/>
  </r>
  <r>
    <x v="10"/>
    <x v="6"/>
    <x v="57"/>
    <x v="1"/>
    <x v="2"/>
    <n v="12"/>
    <n v="6"/>
    <n v="0"/>
  </r>
  <r>
    <x v="10"/>
    <x v="6"/>
    <x v="57"/>
    <x v="21"/>
    <x v="0"/>
    <n v="3"/>
    <n v="4"/>
    <m/>
  </r>
  <r>
    <x v="10"/>
    <x v="6"/>
    <x v="57"/>
    <x v="9"/>
    <x v="1"/>
    <n v="18"/>
    <n v="5"/>
    <n v="0"/>
  </r>
  <r>
    <x v="10"/>
    <x v="6"/>
    <x v="57"/>
    <x v="9"/>
    <x v="2"/>
    <n v="2"/>
    <n v="6"/>
    <n v="20"/>
  </r>
  <r>
    <x v="10"/>
    <x v="6"/>
    <x v="58"/>
    <x v="1"/>
    <x v="1"/>
    <n v="3"/>
    <n v="5"/>
    <n v="0"/>
  </r>
  <r>
    <x v="10"/>
    <x v="6"/>
    <x v="58"/>
    <x v="1"/>
    <x v="2"/>
    <n v="10"/>
    <n v="6"/>
    <n v="0"/>
  </r>
  <r>
    <x v="10"/>
    <x v="6"/>
    <x v="58"/>
    <x v="9"/>
    <x v="1"/>
    <n v="2"/>
    <n v="5"/>
    <n v="2"/>
  </r>
  <r>
    <x v="10"/>
    <x v="6"/>
    <x v="58"/>
    <x v="9"/>
    <x v="2"/>
    <n v="3"/>
    <n v="6"/>
    <n v="0"/>
  </r>
  <r>
    <x v="10"/>
    <x v="6"/>
    <x v="96"/>
    <x v="15"/>
    <x v="0"/>
    <n v="2"/>
    <n v="4"/>
    <m/>
  </r>
  <r>
    <x v="10"/>
    <x v="6"/>
    <x v="29"/>
    <x v="9"/>
    <x v="0"/>
    <n v="7"/>
    <n v="4"/>
    <n v="0"/>
  </r>
  <r>
    <x v="10"/>
    <x v="6"/>
    <x v="30"/>
    <x v="9"/>
    <x v="1"/>
    <n v="1"/>
    <n v="5"/>
    <n v="0"/>
  </r>
  <r>
    <x v="10"/>
    <x v="6"/>
    <x v="31"/>
    <x v="1"/>
    <x v="1"/>
    <n v="2.5"/>
    <n v="5"/>
    <n v="0"/>
  </r>
  <r>
    <x v="10"/>
    <x v="6"/>
    <x v="31"/>
    <x v="1"/>
    <x v="2"/>
    <n v="8"/>
    <n v="6"/>
    <n v="0"/>
  </r>
  <r>
    <x v="10"/>
    <x v="6"/>
    <x v="31"/>
    <x v="21"/>
    <x v="0"/>
    <n v="3"/>
    <n v="4"/>
    <m/>
  </r>
  <r>
    <x v="10"/>
    <x v="6"/>
    <x v="31"/>
    <x v="9"/>
    <x v="1"/>
    <n v="32"/>
    <n v="5"/>
    <n v="0"/>
  </r>
  <r>
    <x v="10"/>
    <x v="6"/>
    <x v="31"/>
    <x v="9"/>
    <x v="2"/>
    <n v="1"/>
    <n v="6"/>
    <n v="0"/>
  </r>
  <r>
    <x v="10"/>
    <x v="6"/>
    <x v="97"/>
    <x v="1"/>
    <x v="2"/>
    <n v="8"/>
    <n v="6"/>
    <n v="0"/>
  </r>
  <r>
    <x v="10"/>
    <x v="6"/>
    <x v="94"/>
    <x v="1"/>
    <x v="2"/>
    <n v="1"/>
    <n v="6"/>
    <n v="0"/>
  </r>
  <r>
    <x v="10"/>
    <x v="6"/>
    <x v="98"/>
    <x v="1"/>
    <x v="2"/>
    <n v="1"/>
    <n v="6"/>
    <n v="0"/>
  </r>
  <r>
    <x v="10"/>
    <x v="6"/>
    <x v="32"/>
    <x v="1"/>
    <x v="2"/>
    <n v="4"/>
    <n v="6"/>
    <n v="0"/>
  </r>
  <r>
    <x v="10"/>
    <x v="6"/>
    <x v="32"/>
    <x v="9"/>
    <x v="1"/>
    <n v="2"/>
    <n v="5"/>
    <n v="0"/>
  </r>
  <r>
    <x v="10"/>
    <x v="6"/>
    <x v="33"/>
    <x v="1"/>
    <x v="2"/>
    <n v="4"/>
    <n v="6"/>
    <n v="0"/>
  </r>
  <r>
    <x v="10"/>
    <x v="6"/>
    <x v="33"/>
    <x v="9"/>
    <x v="1"/>
    <n v="5"/>
    <n v="5"/>
    <n v="0"/>
  </r>
  <r>
    <x v="10"/>
    <x v="6"/>
    <x v="33"/>
    <x v="9"/>
    <x v="2"/>
    <n v="1"/>
    <n v="6"/>
    <n v="0"/>
  </r>
  <r>
    <x v="10"/>
    <x v="6"/>
    <x v="85"/>
    <x v="21"/>
    <x v="0"/>
    <n v="6"/>
    <n v="4"/>
    <m/>
  </r>
  <r>
    <x v="10"/>
    <x v="7"/>
    <x v="1"/>
    <x v="7"/>
    <x v="5"/>
    <n v="14"/>
    <n v="3"/>
    <m/>
  </r>
  <r>
    <x v="10"/>
    <x v="7"/>
    <x v="1"/>
    <x v="3"/>
    <x v="6"/>
    <n v="29"/>
    <n v="1"/>
    <m/>
  </r>
  <r>
    <x v="10"/>
    <x v="7"/>
    <x v="60"/>
    <x v="15"/>
    <x v="7"/>
    <n v="6"/>
    <n v="2"/>
    <m/>
  </r>
  <r>
    <x v="10"/>
    <x v="7"/>
    <x v="60"/>
    <x v="15"/>
    <x v="5"/>
    <n v="7"/>
    <n v="3"/>
    <m/>
  </r>
  <r>
    <x v="10"/>
    <x v="7"/>
    <x v="2"/>
    <x v="3"/>
    <x v="6"/>
    <n v="14.5"/>
    <n v="1"/>
    <m/>
  </r>
  <r>
    <x v="10"/>
    <x v="7"/>
    <x v="27"/>
    <x v="7"/>
    <x v="0"/>
    <n v="2"/>
    <n v="4"/>
    <m/>
  </r>
  <r>
    <x v="10"/>
    <x v="7"/>
    <x v="27"/>
    <x v="15"/>
    <x v="5"/>
    <n v="7"/>
    <n v="3"/>
    <m/>
  </r>
  <r>
    <x v="10"/>
    <x v="7"/>
    <x v="27"/>
    <x v="15"/>
    <x v="0"/>
    <n v="3"/>
    <n v="4"/>
    <m/>
  </r>
  <r>
    <x v="10"/>
    <x v="7"/>
    <x v="27"/>
    <x v="9"/>
    <x v="0"/>
    <n v="15"/>
    <n v="4"/>
    <n v="0"/>
  </r>
  <r>
    <x v="10"/>
    <x v="7"/>
    <x v="4"/>
    <x v="0"/>
    <x v="7"/>
    <n v="3"/>
    <n v="2"/>
    <m/>
  </r>
  <r>
    <x v="10"/>
    <x v="7"/>
    <x v="4"/>
    <x v="3"/>
    <x v="6"/>
    <n v="26"/>
    <n v="1"/>
    <m/>
  </r>
  <r>
    <x v="10"/>
    <x v="7"/>
    <x v="4"/>
    <x v="9"/>
    <x v="7"/>
    <n v="24"/>
    <n v="2"/>
    <n v="0"/>
  </r>
  <r>
    <x v="10"/>
    <x v="7"/>
    <x v="5"/>
    <x v="3"/>
    <x v="6"/>
    <n v="8"/>
    <n v="1"/>
    <m/>
  </r>
  <r>
    <x v="10"/>
    <x v="7"/>
    <x v="8"/>
    <x v="9"/>
    <x v="7"/>
    <n v="6"/>
    <n v="2"/>
    <n v="0"/>
  </r>
  <r>
    <x v="10"/>
    <x v="7"/>
    <x v="89"/>
    <x v="15"/>
    <x v="5"/>
    <n v="6"/>
    <n v="3"/>
    <m/>
  </r>
  <r>
    <x v="10"/>
    <x v="7"/>
    <x v="89"/>
    <x v="3"/>
    <x v="6"/>
    <n v="3"/>
    <n v="1"/>
    <m/>
  </r>
  <r>
    <x v="10"/>
    <x v="9"/>
    <x v="1"/>
    <x v="7"/>
    <x v="6"/>
    <n v="10"/>
    <n v="1"/>
    <m/>
  </r>
  <r>
    <x v="10"/>
    <x v="9"/>
    <x v="1"/>
    <x v="7"/>
    <x v="7"/>
    <n v="38"/>
    <n v="2"/>
    <m/>
  </r>
  <r>
    <x v="10"/>
    <x v="9"/>
    <x v="1"/>
    <x v="7"/>
    <x v="5"/>
    <n v="30"/>
    <n v="3"/>
    <m/>
  </r>
  <r>
    <x v="10"/>
    <x v="9"/>
    <x v="1"/>
    <x v="7"/>
    <x v="0"/>
    <n v="8"/>
    <n v="4"/>
    <m/>
  </r>
  <r>
    <x v="10"/>
    <x v="9"/>
    <x v="1"/>
    <x v="7"/>
    <x v="1"/>
    <n v="2"/>
    <n v="5"/>
    <m/>
  </r>
  <r>
    <x v="10"/>
    <x v="9"/>
    <x v="1"/>
    <x v="9"/>
    <x v="6"/>
    <n v="9"/>
    <n v="1"/>
    <n v="0"/>
  </r>
  <r>
    <x v="10"/>
    <x v="9"/>
    <x v="1"/>
    <x v="9"/>
    <x v="7"/>
    <n v="4"/>
    <n v="2"/>
    <n v="0"/>
  </r>
  <r>
    <x v="10"/>
    <x v="9"/>
    <x v="1"/>
    <x v="9"/>
    <x v="5"/>
    <n v="16"/>
    <n v="3"/>
    <n v="0"/>
  </r>
  <r>
    <x v="10"/>
    <x v="9"/>
    <x v="1"/>
    <x v="9"/>
    <x v="0"/>
    <n v="5.5"/>
    <n v="4"/>
    <n v="0"/>
  </r>
  <r>
    <x v="10"/>
    <x v="9"/>
    <x v="1"/>
    <x v="9"/>
    <x v="1"/>
    <n v="14"/>
    <n v="5"/>
    <n v="0"/>
  </r>
  <r>
    <x v="10"/>
    <x v="9"/>
    <x v="1"/>
    <x v="9"/>
    <x v="2"/>
    <n v="31"/>
    <n v="6"/>
    <n v="0"/>
  </r>
  <r>
    <x v="10"/>
    <x v="9"/>
    <x v="1"/>
    <x v="9"/>
    <x v="3"/>
    <n v="2"/>
    <n v="7"/>
    <n v="0"/>
  </r>
  <r>
    <x v="10"/>
    <x v="9"/>
    <x v="2"/>
    <x v="7"/>
    <x v="5"/>
    <n v="7"/>
    <n v="3"/>
    <m/>
  </r>
  <r>
    <x v="10"/>
    <x v="9"/>
    <x v="2"/>
    <x v="9"/>
    <x v="5"/>
    <n v="15"/>
    <n v="3"/>
    <n v="0"/>
  </r>
  <r>
    <x v="10"/>
    <x v="9"/>
    <x v="2"/>
    <x v="9"/>
    <x v="0"/>
    <n v="42"/>
    <n v="4"/>
    <n v="0"/>
  </r>
  <r>
    <x v="10"/>
    <x v="9"/>
    <x v="2"/>
    <x v="9"/>
    <x v="1"/>
    <n v="5.5"/>
    <n v="5"/>
    <n v="0"/>
  </r>
  <r>
    <x v="10"/>
    <x v="9"/>
    <x v="2"/>
    <x v="9"/>
    <x v="2"/>
    <n v="27"/>
    <n v="6"/>
    <n v="0"/>
  </r>
  <r>
    <x v="10"/>
    <x v="9"/>
    <x v="47"/>
    <x v="22"/>
    <x v="0"/>
    <n v="6.5"/>
    <n v="4"/>
    <m/>
  </r>
  <r>
    <x v="10"/>
    <x v="9"/>
    <x v="35"/>
    <x v="15"/>
    <x v="7"/>
    <n v="4"/>
    <n v="2"/>
    <m/>
  </r>
  <r>
    <x v="10"/>
    <x v="9"/>
    <x v="35"/>
    <x v="15"/>
    <x v="1"/>
    <n v="10"/>
    <n v="5"/>
    <m/>
  </r>
  <r>
    <x v="10"/>
    <x v="9"/>
    <x v="35"/>
    <x v="0"/>
    <x v="5"/>
    <n v="16"/>
    <n v="3"/>
    <m/>
  </r>
  <r>
    <x v="10"/>
    <x v="9"/>
    <x v="35"/>
    <x v="0"/>
    <x v="0"/>
    <n v="28"/>
    <n v="4"/>
    <m/>
  </r>
  <r>
    <x v="10"/>
    <x v="9"/>
    <x v="35"/>
    <x v="0"/>
    <x v="1"/>
    <n v="30.5"/>
    <n v="5"/>
    <m/>
  </r>
  <r>
    <x v="10"/>
    <x v="9"/>
    <x v="35"/>
    <x v="0"/>
    <x v="2"/>
    <n v="39.5"/>
    <n v="6"/>
    <m/>
  </r>
  <r>
    <x v="10"/>
    <x v="9"/>
    <x v="35"/>
    <x v="0"/>
    <x v="3"/>
    <n v="22"/>
    <n v="7"/>
    <m/>
  </r>
  <r>
    <x v="10"/>
    <x v="9"/>
    <x v="4"/>
    <x v="0"/>
    <x v="0"/>
    <n v="2"/>
    <n v="4"/>
    <m/>
  </r>
  <r>
    <x v="10"/>
    <x v="9"/>
    <x v="40"/>
    <x v="2"/>
    <x v="7"/>
    <n v="5"/>
    <n v="2"/>
    <n v="0"/>
  </r>
  <r>
    <x v="10"/>
    <x v="9"/>
    <x v="40"/>
    <x v="9"/>
    <x v="2"/>
    <n v="29"/>
    <n v="6"/>
    <n v="0"/>
  </r>
  <r>
    <x v="10"/>
    <x v="9"/>
    <x v="41"/>
    <x v="6"/>
    <x v="7"/>
    <n v="31"/>
    <n v="2"/>
    <m/>
  </r>
  <r>
    <x v="10"/>
    <x v="9"/>
    <x v="41"/>
    <x v="6"/>
    <x v="1"/>
    <n v="8"/>
    <n v="5"/>
    <m/>
  </r>
  <r>
    <x v="10"/>
    <x v="9"/>
    <x v="41"/>
    <x v="0"/>
    <x v="7"/>
    <n v="6"/>
    <n v="2"/>
    <m/>
  </r>
  <r>
    <x v="10"/>
    <x v="9"/>
    <x v="42"/>
    <x v="6"/>
    <x v="5"/>
    <n v="12"/>
    <n v="3"/>
    <m/>
  </r>
  <r>
    <x v="10"/>
    <x v="9"/>
    <x v="42"/>
    <x v="6"/>
    <x v="0"/>
    <n v="7.5"/>
    <n v="4"/>
    <m/>
  </r>
  <r>
    <x v="10"/>
    <x v="9"/>
    <x v="42"/>
    <x v="6"/>
    <x v="1"/>
    <n v="6.5"/>
    <n v="5"/>
    <m/>
  </r>
  <r>
    <x v="10"/>
    <x v="9"/>
    <x v="42"/>
    <x v="6"/>
    <x v="2"/>
    <n v="16"/>
    <n v="6"/>
    <m/>
  </r>
  <r>
    <x v="10"/>
    <x v="9"/>
    <x v="42"/>
    <x v="6"/>
    <x v="3"/>
    <n v="16"/>
    <n v="7"/>
    <m/>
  </r>
  <r>
    <x v="10"/>
    <x v="10"/>
    <x v="43"/>
    <x v="11"/>
    <x v="3"/>
    <n v="104"/>
    <n v="7"/>
    <m/>
  </r>
  <r>
    <x v="10"/>
    <x v="10"/>
    <x v="43"/>
    <x v="12"/>
    <x v="3"/>
    <n v="4"/>
    <n v="7"/>
    <m/>
  </r>
  <r>
    <x v="11"/>
    <x v="13"/>
    <x v="3"/>
    <x v="3"/>
    <x v="6"/>
    <n v="40"/>
    <n v="1"/>
    <m/>
  </r>
  <r>
    <x v="12"/>
    <x v="1"/>
    <x v="34"/>
    <x v="11"/>
    <x v="7"/>
    <n v="0"/>
    <n v="2"/>
    <m/>
  </r>
  <r>
    <x v="12"/>
    <x v="2"/>
    <x v="9"/>
    <x v="1"/>
    <x v="5"/>
    <n v="0"/>
    <n v="3"/>
    <n v="10.5"/>
  </r>
  <r>
    <x v="12"/>
    <x v="2"/>
    <x v="9"/>
    <x v="2"/>
    <x v="7"/>
    <n v="106"/>
    <n v="2"/>
    <n v="0"/>
  </r>
  <r>
    <x v="12"/>
    <x v="2"/>
    <x v="9"/>
    <x v="2"/>
    <x v="5"/>
    <n v="73"/>
    <n v="3"/>
    <n v="0"/>
  </r>
  <r>
    <x v="12"/>
    <x v="3"/>
    <x v="19"/>
    <x v="10"/>
    <x v="2"/>
    <n v="7"/>
    <n v="6"/>
    <m/>
  </r>
  <r>
    <x v="12"/>
    <x v="11"/>
    <x v="74"/>
    <x v="2"/>
    <x v="2"/>
    <n v="6"/>
    <n v="6"/>
    <n v="0"/>
  </r>
  <r>
    <x v="12"/>
    <x v="11"/>
    <x v="74"/>
    <x v="8"/>
    <x v="2"/>
    <n v="6"/>
    <n v="6"/>
    <m/>
  </r>
  <r>
    <x v="12"/>
    <x v="11"/>
    <x v="19"/>
    <x v="7"/>
    <x v="2"/>
    <n v="10"/>
    <n v="6"/>
    <m/>
  </r>
  <r>
    <x v="12"/>
    <x v="11"/>
    <x v="19"/>
    <x v="12"/>
    <x v="2"/>
    <n v="7"/>
    <n v="6"/>
    <m/>
  </r>
  <r>
    <x v="12"/>
    <x v="5"/>
    <x v="47"/>
    <x v="0"/>
    <x v="1"/>
    <n v="5.5"/>
    <n v="5"/>
    <m/>
  </r>
  <r>
    <x v="12"/>
    <x v="6"/>
    <x v="28"/>
    <x v="1"/>
    <x v="1"/>
    <n v="2"/>
    <n v="5"/>
    <n v="0"/>
  </r>
  <r>
    <x v="12"/>
    <x v="6"/>
    <x v="28"/>
    <x v="1"/>
    <x v="2"/>
    <n v="6"/>
    <n v="6"/>
    <n v="0"/>
  </r>
  <r>
    <x v="12"/>
    <x v="6"/>
    <x v="28"/>
    <x v="2"/>
    <x v="1"/>
    <n v="23"/>
    <n v="5"/>
    <n v="0"/>
  </r>
  <r>
    <x v="12"/>
    <x v="6"/>
    <x v="28"/>
    <x v="15"/>
    <x v="1"/>
    <n v="1"/>
    <n v="5"/>
    <m/>
  </r>
  <r>
    <x v="12"/>
    <x v="6"/>
    <x v="28"/>
    <x v="15"/>
    <x v="3"/>
    <n v="1"/>
    <n v="7"/>
    <m/>
  </r>
  <r>
    <x v="12"/>
    <x v="6"/>
    <x v="28"/>
    <x v="9"/>
    <x v="1"/>
    <n v="1.5"/>
    <n v="5"/>
    <n v="0"/>
  </r>
  <r>
    <x v="12"/>
    <x v="6"/>
    <x v="28"/>
    <x v="9"/>
    <x v="2"/>
    <n v="3"/>
    <n v="6"/>
    <n v="0"/>
  </r>
  <r>
    <x v="12"/>
    <x v="6"/>
    <x v="57"/>
    <x v="1"/>
    <x v="1"/>
    <n v="6.5"/>
    <n v="5"/>
    <n v="0"/>
  </r>
  <r>
    <x v="12"/>
    <x v="6"/>
    <x v="57"/>
    <x v="1"/>
    <x v="2"/>
    <n v="23.5"/>
    <n v="6"/>
    <n v="0"/>
  </r>
  <r>
    <x v="12"/>
    <x v="6"/>
    <x v="57"/>
    <x v="2"/>
    <x v="0"/>
    <n v="38.5"/>
    <n v="4"/>
    <n v="0"/>
  </r>
  <r>
    <x v="12"/>
    <x v="6"/>
    <x v="57"/>
    <x v="2"/>
    <x v="1"/>
    <n v="5.5"/>
    <n v="5"/>
    <n v="0"/>
  </r>
  <r>
    <x v="12"/>
    <x v="6"/>
    <x v="57"/>
    <x v="15"/>
    <x v="0"/>
    <n v="2"/>
    <n v="4"/>
    <m/>
  </r>
  <r>
    <x v="12"/>
    <x v="6"/>
    <x v="57"/>
    <x v="15"/>
    <x v="1"/>
    <n v="1"/>
    <n v="5"/>
    <m/>
  </r>
  <r>
    <x v="12"/>
    <x v="6"/>
    <x v="57"/>
    <x v="0"/>
    <x v="0"/>
    <n v="1.75"/>
    <n v="4"/>
    <m/>
  </r>
  <r>
    <x v="12"/>
    <x v="6"/>
    <x v="57"/>
    <x v="8"/>
    <x v="1"/>
    <n v="2"/>
    <n v="5"/>
    <m/>
  </r>
  <r>
    <x v="12"/>
    <x v="6"/>
    <x v="57"/>
    <x v="9"/>
    <x v="0"/>
    <n v="4.75"/>
    <n v="4"/>
    <n v="0"/>
  </r>
  <r>
    <x v="12"/>
    <x v="6"/>
    <x v="57"/>
    <x v="9"/>
    <x v="1"/>
    <n v="1.5"/>
    <n v="5"/>
    <n v="0"/>
  </r>
  <r>
    <x v="12"/>
    <x v="6"/>
    <x v="57"/>
    <x v="9"/>
    <x v="2"/>
    <n v="12"/>
    <n v="6"/>
    <n v="20"/>
  </r>
  <r>
    <x v="12"/>
    <x v="6"/>
    <x v="30"/>
    <x v="1"/>
    <x v="1"/>
    <n v="11"/>
    <n v="5"/>
    <n v="0"/>
  </r>
  <r>
    <x v="12"/>
    <x v="6"/>
    <x v="30"/>
    <x v="1"/>
    <x v="2"/>
    <n v="3"/>
    <n v="6"/>
    <n v="0"/>
  </r>
  <r>
    <x v="12"/>
    <x v="6"/>
    <x v="30"/>
    <x v="2"/>
    <x v="1"/>
    <n v="30.25"/>
    <n v="5"/>
    <n v="0"/>
  </r>
  <r>
    <x v="12"/>
    <x v="6"/>
    <x v="30"/>
    <x v="15"/>
    <x v="1"/>
    <n v="2"/>
    <n v="5"/>
    <m/>
  </r>
  <r>
    <x v="12"/>
    <x v="6"/>
    <x v="30"/>
    <x v="0"/>
    <x v="1"/>
    <n v="1"/>
    <n v="5"/>
    <m/>
  </r>
  <r>
    <x v="12"/>
    <x v="6"/>
    <x v="30"/>
    <x v="8"/>
    <x v="1"/>
    <n v="3"/>
    <n v="5"/>
    <m/>
  </r>
  <r>
    <x v="12"/>
    <x v="6"/>
    <x v="30"/>
    <x v="9"/>
    <x v="1"/>
    <n v="15.5"/>
    <n v="5"/>
    <n v="0"/>
  </r>
  <r>
    <x v="12"/>
    <x v="6"/>
    <x v="30"/>
    <x v="9"/>
    <x v="2"/>
    <n v="1"/>
    <n v="6"/>
    <n v="0"/>
  </r>
  <r>
    <x v="12"/>
    <x v="6"/>
    <x v="31"/>
    <x v="7"/>
    <x v="5"/>
    <n v="35"/>
    <n v="3"/>
    <m/>
  </r>
  <r>
    <x v="12"/>
    <x v="6"/>
    <x v="31"/>
    <x v="1"/>
    <x v="0"/>
    <n v="0"/>
    <n v="4"/>
    <n v="0"/>
  </r>
  <r>
    <x v="12"/>
    <x v="6"/>
    <x v="31"/>
    <x v="2"/>
    <x v="5"/>
    <n v="0"/>
    <n v="3"/>
    <n v="0"/>
  </r>
  <r>
    <x v="12"/>
    <x v="6"/>
    <x v="31"/>
    <x v="2"/>
    <x v="0"/>
    <n v="0"/>
    <n v="4"/>
    <n v="0"/>
  </r>
  <r>
    <x v="12"/>
    <x v="6"/>
    <x v="31"/>
    <x v="16"/>
    <x v="3"/>
    <n v="11"/>
    <n v="7"/>
    <m/>
  </r>
  <r>
    <x v="12"/>
    <x v="6"/>
    <x v="98"/>
    <x v="1"/>
    <x v="2"/>
    <n v="6"/>
    <n v="6"/>
    <n v="0"/>
  </r>
  <r>
    <x v="12"/>
    <x v="6"/>
    <x v="32"/>
    <x v="1"/>
    <x v="2"/>
    <n v="1.5"/>
    <n v="6"/>
    <n v="0"/>
  </r>
  <r>
    <x v="12"/>
    <x v="6"/>
    <x v="32"/>
    <x v="2"/>
    <x v="2"/>
    <n v="5"/>
    <n v="6"/>
    <n v="0"/>
  </r>
  <r>
    <x v="12"/>
    <x v="6"/>
    <x v="32"/>
    <x v="2"/>
    <x v="3"/>
    <n v="18"/>
    <n v="7"/>
    <n v="0"/>
  </r>
  <r>
    <x v="12"/>
    <x v="6"/>
    <x v="32"/>
    <x v="15"/>
    <x v="3"/>
    <n v="3"/>
    <n v="7"/>
    <m/>
  </r>
  <r>
    <x v="12"/>
    <x v="6"/>
    <x v="32"/>
    <x v="9"/>
    <x v="2"/>
    <n v="0.5"/>
    <n v="6"/>
    <n v="0"/>
  </r>
  <r>
    <x v="12"/>
    <x v="6"/>
    <x v="32"/>
    <x v="9"/>
    <x v="3"/>
    <n v="18"/>
    <n v="7"/>
    <n v="0"/>
  </r>
  <r>
    <x v="12"/>
    <x v="6"/>
    <x v="19"/>
    <x v="7"/>
    <x v="3"/>
    <n v="20"/>
    <n v="7"/>
    <m/>
  </r>
  <r>
    <x v="12"/>
    <x v="6"/>
    <x v="19"/>
    <x v="4"/>
    <x v="0"/>
    <n v="0.3"/>
    <n v="4"/>
    <m/>
  </r>
  <r>
    <x v="12"/>
    <x v="6"/>
    <x v="19"/>
    <x v="4"/>
    <x v="1"/>
    <n v="6.5"/>
    <n v="5"/>
    <m/>
  </r>
  <r>
    <x v="12"/>
    <x v="6"/>
    <x v="19"/>
    <x v="4"/>
    <x v="2"/>
    <n v="9"/>
    <n v="6"/>
    <m/>
  </r>
  <r>
    <x v="12"/>
    <x v="6"/>
    <x v="19"/>
    <x v="4"/>
    <x v="3"/>
    <n v="2.5"/>
    <n v="7"/>
    <m/>
  </r>
  <r>
    <x v="12"/>
    <x v="6"/>
    <x v="19"/>
    <x v="10"/>
    <x v="0"/>
    <n v="1"/>
    <n v="4"/>
    <m/>
  </r>
  <r>
    <x v="12"/>
    <x v="6"/>
    <x v="19"/>
    <x v="10"/>
    <x v="2"/>
    <n v="4"/>
    <n v="6"/>
    <m/>
  </r>
  <r>
    <x v="12"/>
    <x v="6"/>
    <x v="19"/>
    <x v="12"/>
    <x v="2"/>
    <n v="7"/>
    <n v="6"/>
    <m/>
  </r>
  <r>
    <x v="12"/>
    <x v="6"/>
    <x v="19"/>
    <x v="12"/>
    <x v="3"/>
    <n v="5"/>
    <n v="7"/>
    <m/>
  </r>
  <r>
    <x v="12"/>
    <x v="6"/>
    <x v="99"/>
    <x v="2"/>
    <x v="0"/>
    <n v="24"/>
    <n v="4"/>
    <n v="12"/>
  </r>
  <r>
    <x v="12"/>
    <x v="6"/>
    <x v="99"/>
    <x v="2"/>
    <x v="1"/>
    <n v="0.5"/>
    <n v="5"/>
    <n v="0"/>
  </r>
  <r>
    <x v="12"/>
    <x v="6"/>
    <x v="85"/>
    <x v="2"/>
    <x v="0"/>
    <n v="13"/>
    <n v="4"/>
    <n v="0"/>
  </r>
  <r>
    <x v="12"/>
    <x v="6"/>
    <x v="85"/>
    <x v="9"/>
    <x v="0"/>
    <n v="3.5"/>
    <n v="4"/>
    <n v="0"/>
  </r>
  <r>
    <x v="12"/>
    <x v="6"/>
    <x v="100"/>
    <x v="1"/>
    <x v="0"/>
    <n v="43"/>
    <n v="4"/>
    <n v="0"/>
  </r>
  <r>
    <x v="12"/>
    <x v="6"/>
    <x v="100"/>
    <x v="2"/>
    <x v="5"/>
    <n v="57"/>
    <n v="3"/>
    <n v="0"/>
  </r>
  <r>
    <x v="12"/>
    <x v="6"/>
    <x v="100"/>
    <x v="2"/>
    <x v="0"/>
    <n v="8"/>
    <n v="4"/>
    <n v="0.9"/>
  </r>
  <r>
    <x v="12"/>
    <x v="6"/>
    <x v="100"/>
    <x v="2"/>
    <x v="1"/>
    <n v="0.5"/>
    <n v="5"/>
    <n v="13.1"/>
  </r>
  <r>
    <x v="12"/>
    <x v="7"/>
    <x v="34"/>
    <x v="2"/>
    <x v="0"/>
    <n v="0"/>
    <n v="4"/>
    <n v="0"/>
  </r>
  <r>
    <x v="12"/>
    <x v="7"/>
    <x v="4"/>
    <x v="0"/>
    <x v="0"/>
    <n v="2"/>
    <n v="4"/>
    <m/>
  </r>
  <r>
    <x v="12"/>
    <x v="7"/>
    <x v="8"/>
    <x v="2"/>
    <x v="7"/>
    <n v="44"/>
    <n v="2"/>
    <n v="0"/>
  </r>
  <r>
    <x v="12"/>
    <x v="8"/>
    <x v="38"/>
    <x v="1"/>
    <x v="3"/>
    <n v="7"/>
    <n v="7"/>
    <n v="0"/>
  </r>
  <r>
    <x v="12"/>
    <x v="8"/>
    <x v="38"/>
    <x v="1"/>
    <x v="4"/>
    <n v="2"/>
    <n v="8"/>
    <n v="0"/>
  </r>
  <r>
    <x v="12"/>
    <x v="8"/>
    <x v="38"/>
    <x v="9"/>
    <x v="3"/>
    <n v="6"/>
    <n v="7"/>
    <n v="0"/>
  </r>
  <r>
    <x v="12"/>
    <x v="8"/>
    <x v="38"/>
    <x v="9"/>
    <x v="4"/>
    <n v="4"/>
    <n v="8"/>
    <n v="0"/>
  </r>
  <r>
    <x v="12"/>
    <x v="8"/>
    <x v="19"/>
    <x v="4"/>
    <x v="4"/>
    <n v="1"/>
    <n v="8"/>
    <m/>
  </r>
  <r>
    <x v="12"/>
    <x v="12"/>
    <x v="59"/>
    <x v="12"/>
    <x v="3"/>
    <n v="18"/>
    <n v="7"/>
    <m/>
  </r>
  <r>
    <x v="12"/>
    <x v="9"/>
    <x v="47"/>
    <x v="13"/>
    <x v="0"/>
    <n v="5.5"/>
    <n v="4"/>
    <m/>
  </r>
  <r>
    <x v="12"/>
    <x v="9"/>
    <x v="47"/>
    <x v="13"/>
    <x v="1"/>
    <n v="3"/>
    <n v="5"/>
    <m/>
  </r>
  <r>
    <x v="12"/>
    <x v="9"/>
    <x v="47"/>
    <x v="13"/>
    <x v="2"/>
    <n v="3.5"/>
    <n v="6"/>
    <m/>
  </r>
  <r>
    <x v="12"/>
    <x v="9"/>
    <x v="35"/>
    <x v="1"/>
    <x v="1"/>
    <n v="1"/>
    <n v="5"/>
    <n v="0"/>
  </r>
  <r>
    <x v="12"/>
    <x v="9"/>
    <x v="35"/>
    <x v="0"/>
    <x v="0"/>
    <n v="5.15"/>
    <n v="4"/>
    <m/>
  </r>
  <r>
    <x v="12"/>
    <x v="9"/>
    <x v="35"/>
    <x v="0"/>
    <x v="1"/>
    <n v="17.25"/>
    <n v="5"/>
    <m/>
  </r>
  <r>
    <x v="12"/>
    <x v="9"/>
    <x v="35"/>
    <x v="0"/>
    <x v="2"/>
    <n v="43"/>
    <n v="6"/>
    <m/>
  </r>
  <r>
    <x v="12"/>
    <x v="9"/>
    <x v="35"/>
    <x v="0"/>
    <x v="3"/>
    <n v="25.5"/>
    <n v="7"/>
    <m/>
  </r>
  <r>
    <x v="12"/>
    <x v="9"/>
    <x v="35"/>
    <x v="0"/>
    <x v="4"/>
    <n v="2"/>
    <n v="8"/>
    <m/>
  </r>
  <r>
    <x v="12"/>
    <x v="9"/>
    <x v="41"/>
    <x v="6"/>
    <x v="1"/>
    <n v="32"/>
    <n v="5"/>
    <m/>
  </r>
  <r>
    <x v="12"/>
    <x v="9"/>
    <x v="41"/>
    <x v="6"/>
    <x v="2"/>
    <n v="8"/>
    <n v="6"/>
    <m/>
  </r>
  <r>
    <x v="12"/>
    <x v="9"/>
    <x v="41"/>
    <x v="6"/>
    <x v="3"/>
    <n v="16"/>
    <n v="7"/>
    <m/>
  </r>
  <r>
    <x v="12"/>
    <x v="9"/>
    <x v="42"/>
    <x v="6"/>
    <x v="0"/>
    <n v="8"/>
    <n v="4"/>
    <m/>
  </r>
  <r>
    <x v="12"/>
    <x v="9"/>
    <x v="42"/>
    <x v="6"/>
    <x v="1"/>
    <n v="4"/>
    <n v="5"/>
    <m/>
  </r>
  <r>
    <x v="12"/>
    <x v="10"/>
    <x v="43"/>
    <x v="12"/>
    <x v="2"/>
    <n v="9"/>
    <n v="6"/>
    <m/>
  </r>
  <r>
    <x v="13"/>
    <x v="0"/>
    <x v="0"/>
    <x v="0"/>
    <x v="0"/>
    <n v="6"/>
    <n v="4"/>
    <m/>
  </r>
  <r>
    <x v="13"/>
    <x v="0"/>
    <x v="0"/>
    <x v="0"/>
    <x v="1"/>
    <n v="8"/>
    <n v="5"/>
    <m/>
  </r>
  <r>
    <x v="13"/>
    <x v="0"/>
    <x v="43"/>
    <x v="6"/>
    <x v="7"/>
    <n v="8"/>
    <n v="2"/>
    <m/>
  </r>
  <r>
    <x v="13"/>
    <x v="0"/>
    <x v="43"/>
    <x v="6"/>
    <x v="0"/>
    <n v="8"/>
    <n v="4"/>
    <m/>
  </r>
  <r>
    <x v="13"/>
    <x v="0"/>
    <x v="43"/>
    <x v="6"/>
    <x v="1"/>
    <n v="8"/>
    <n v="5"/>
    <m/>
  </r>
  <r>
    <x v="13"/>
    <x v="0"/>
    <x v="43"/>
    <x v="14"/>
    <x v="0"/>
    <n v="1"/>
    <n v="4"/>
    <m/>
  </r>
  <r>
    <x v="13"/>
    <x v="0"/>
    <x v="43"/>
    <x v="14"/>
    <x v="1"/>
    <n v="1.5"/>
    <n v="5"/>
    <m/>
  </r>
  <r>
    <x v="13"/>
    <x v="0"/>
    <x v="43"/>
    <x v="14"/>
    <x v="3"/>
    <n v="32"/>
    <n v="7"/>
    <m/>
  </r>
  <r>
    <x v="13"/>
    <x v="1"/>
    <x v="2"/>
    <x v="9"/>
    <x v="7"/>
    <n v="4"/>
    <n v="2"/>
    <n v="0"/>
  </r>
  <r>
    <x v="13"/>
    <x v="1"/>
    <x v="2"/>
    <x v="9"/>
    <x v="5"/>
    <n v="18"/>
    <n v="3"/>
    <n v="0"/>
  </r>
  <r>
    <x v="13"/>
    <x v="1"/>
    <x v="8"/>
    <x v="3"/>
    <x v="6"/>
    <n v="16"/>
    <n v="1"/>
    <m/>
  </r>
  <r>
    <x v="13"/>
    <x v="1"/>
    <x v="8"/>
    <x v="9"/>
    <x v="7"/>
    <n v="13"/>
    <n v="2"/>
    <n v="0"/>
  </r>
  <r>
    <x v="13"/>
    <x v="1"/>
    <x v="89"/>
    <x v="3"/>
    <x v="6"/>
    <n v="6"/>
    <n v="1"/>
    <m/>
  </r>
  <r>
    <x v="13"/>
    <x v="1"/>
    <x v="89"/>
    <x v="9"/>
    <x v="6"/>
    <n v="18"/>
    <n v="1"/>
    <n v="0"/>
  </r>
  <r>
    <x v="13"/>
    <x v="2"/>
    <x v="13"/>
    <x v="21"/>
    <x v="5"/>
    <n v="6"/>
    <n v="3"/>
    <m/>
  </r>
  <r>
    <x v="13"/>
    <x v="2"/>
    <x v="13"/>
    <x v="9"/>
    <x v="5"/>
    <n v="52.5"/>
    <n v="3"/>
    <n v="0"/>
  </r>
  <r>
    <x v="13"/>
    <x v="2"/>
    <x v="13"/>
    <x v="9"/>
    <x v="0"/>
    <n v="33"/>
    <n v="4"/>
    <n v="0"/>
  </r>
  <r>
    <x v="13"/>
    <x v="2"/>
    <x v="96"/>
    <x v="15"/>
    <x v="7"/>
    <n v="1"/>
    <n v="2"/>
    <m/>
  </r>
  <r>
    <x v="13"/>
    <x v="2"/>
    <x v="18"/>
    <x v="21"/>
    <x v="7"/>
    <n v="39"/>
    <n v="2"/>
    <m/>
  </r>
  <r>
    <x v="13"/>
    <x v="2"/>
    <x v="18"/>
    <x v="21"/>
    <x v="5"/>
    <n v="3"/>
    <n v="3"/>
    <m/>
  </r>
  <r>
    <x v="13"/>
    <x v="2"/>
    <x v="18"/>
    <x v="9"/>
    <x v="5"/>
    <n v="67.5"/>
    <n v="3"/>
    <n v="0"/>
  </r>
  <r>
    <x v="13"/>
    <x v="2"/>
    <x v="18"/>
    <x v="9"/>
    <x v="0"/>
    <n v="31"/>
    <n v="4"/>
    <n v="0"/>
  </r>
  <r>
    <x v="13"/>
    <x v="2"/>
    <x v="20"/>
    <x v="9"/>
    <x v="0"/>
    <n v="3"/>
    <n v="4"/>
    <n v="0"/>
  </r>
  <r>
    <x v="13"/>
    <x v="2"/>
    <x v="21"/>
    <x v="1"/>
    <x v="1"/>
    <n v="5"/>
    <n v="5"/>
    <n v="0"/>
  </r>
  <r>
    <x v="13"/>
    <x v="2"/>
    <x v="21"/>
    <x v="9"/>
    <x v="0"/>
    <n v="4"/>
    <n v="4"/>
    <n v="0"/>
  </r>
  <r>
    <x v="13"/>
    <x v="2"/>
    <x v="101"/>
    <x v="9"/>
    <x v="6"/>
    <n v="13"/>
    <n v="1"/>
    <n v="0"/>
  </r>
  <r>
    <x v="13"/>
    <x v="3"/>
    <x v="102"/>
    <x v="9"/>
    <x v="2"/>
    <n v="10"/>
    <n v="6"/>
    <n v="0"/>
  </r>
  <r>
    <x v="13"/>
    <x v="3"/>
    <x v="52"/>
    <x v="9"/>
    <x v="1"/>
    <n v="3"/>
    <n v="5"/>
    <n v="0"/>
  </r>
  <r>
    <x v="13"/>
    <x v="3"/>
    <x v="52"/>
    <x v="9"/>
    <x v="2"/>
    <n v="8"/>
    <n v="6"/>
    <n v="0"/>
  </r>
  <r>
    <x v="13"/>
    <x v="3"/>
    <x v="24"/>
    <x v="9"/>
    <x v="2"/>
    <n v="16"/>
    <n v="6"/>
    <n v="0"/>
  </r>
  <r>
    <x v="13"/>
    <x v="3"/>
    <x v="74"/>
    <x v="9"/>
    <x v="0"/>
    <n v="5"/>
    <n v="4"/>
    <n v="0"/>
  </r>
  <r>
    <x v="13"/>
    <x v="3"/>
    <x v="74"/>
    <x v="9"/>
    <x v="1"/>
    <n v="10"/>
    <n v="5"/>
    <n v="0"/>
  </r>
  <r>
    <x v="13"/>
    <x v="3"/>
    <x v="74"/>
    <x v="9"/>
    <x v="2"/>
    <n v="16"/>
    <n v="6"/>
    <n v="0"/>
  </r>
  <r>
    <x v="13"/>
    <x v="3"/>
    <x v="74"/>
    <x v="9"/>
    <x v="3"/>
    <n v="8"/>
    <n v="7"/>
    <n v="0"/>
  </r>
  <r>
    <x v="13"/>
    <x v="3"/>
    <x v="19"/>
    <x v="10"/>
    <x v="1"/>
    <n v="7"/>
    <n v="5"/>
    <m/>
  </r>
  <r>
    <x v="13"/>
    <x v="11"/>
    <x v="19"/>
    <x v="7"/>
    <x v="1"/>
    <n v="5"/>
    <n v="5"/>
    <m/>
  </r>
  <r>
    <x v="13"/>
    <x v="5"/>
    <x v="35"/>
    <x v="0"/>
    <x v="7"/>
    <n v="8"/>
    <n v="2"/>
    <m/>
  </r>
  <r>
    <x v="13"/>
    <x v="5"/>
    <x v="89"/>
    <x v="9"/>
    <x v="7"/>
    <n v="50.5"/>
    <n v="2"/>
    <n v="0"/>
  </r>
  <r>
    <x v="13"/>
    <x v="5"/>
    <x v="103"/>
    <x v="15"/>
    <x v="3"/>
    <n v="10"/>
    <n v="7"/>
    <m/>
  </r>
  <r>
    <x v="13"/>
    <x v="14"/>
    <x v="35"/>
    <x v="3"/>
    <x v="6"/>
    <n v="11"/>
    <n v="1"/>
    <m/>
  </r>
  <r>
    <x v="13"/>
    <x v="6"/>
    <x v="28"/>
    <x v="9"/>
    <x v="1"/>
    <n v="32"/>
    <n v="5"/>
    <n v="0"/>
  </r>
  <r>
    <x v="13"/>
    <x v="6"/>
    <x v="28"/>
    <x v="9"/>
    <x v="2"/>
    <n v="18"/>
    <n v="6"/>
    <n v="0"/>
  </r>
  <r>
    <x v="13"/>
    <x v="6"/>
    <x v="57"/>
    <x v="9"/>
    <x v="1"/>
    <n v="14"/>
    <n v="5"/>
    <n v="0"/>
  </r>
  <r>
    <x v="13"/>
    <x v="6"/>
    <x v="57"/>
    <x v="9"/>
    <x v="2"/>
    <n v="7"/>
    <n v="6"/>
    <n v="20"/>
  </r>
  <r>
    <x v="13"/>
    <x v="6"/>
    <x v="58"/>
    <x v="9"/>
    <x v="2"/>
    <n v="6"/>
    <n v="6"/>
    <n v="0"/>
  </r>
  <r>
    <x v="13"/>
    <x v="6"/>
    <x v="96"/>
    <x v="15"/>
    <x v="0"/>
    <n v="4"/>
    <n v="4"/>
    <m/>
  </r>
  <r>
    <x v="13"/>
    <x v="6"/>
    <x v="96"/>
    <x v="15"/>
    <x v="1"/>
    <n v="10.5"/>
    <n v="5"/>
    <m/>
  </r>
  <r>
    <x v="13"/>
    <x v="6"/>
    <x v="96"/>
    <x v="15"/>
    <x v="3"/>
    <n v="6"/>
    <n v="7"/>
    <m/>
  </r>
  <r>
    <x v="13"/>
    <x v="6"/>
    <x v="96"/>
    <x v="9"/>
    <x v="1"/>
    <n v="3"/>
    <n v="5"/>
    <n v="0"/>
  </r>
  <r>
    <x v="13"/>
    <x v="6"/>
    <x v="30"/>
    <x v="9"/>
    <x v="1"/>
    <n v="17"/>
    <n v="5"/>
    <n v="0"/>
  </r>
  <r>
    <x v="13"/>
    <x v="6"/>
    <x v="30"/>
    <x v="9"/>
    <x v="2"/>
    <n v="9"/>
    <n v="6"/>
    <n v="0"/>
  </r>
  <r>
    <x v="13"/>
    <x v="6"/>
    <x v="31"/>
    <x v="9"/>
    <x v="3"/>
    <n v="8"/>
    <n v="7"/>
    <n v="0"/>
  </r>
  <r>
    <x v="13"/>
    <x v="6"/>
    <x v="98"/>
    <x v="9"/>
    <x v="0"/>
    <n v="5"/>
    <n v="4"/>
    <n v="0"/>
  </r>
  <r>
    <x v="13"/>
    <x v="6"/>
    <x v="98"/>
    <x v="9"/>
    <x v="3"/>
    <n v="6"/>
    <n v="7"/>
    <n v="0"/>
  </r>
  <r>
    <x v="13"/>
    <x v="6"/>
    <x v="32"/>
    <x v="9"/>
    <x v="1"/>
    <n v="14"/>
    <n v="5"/>
    <n v="0"/>
  </r>
  <r>
    <x v="13"/>
    <x v="6"/>
    <x v="32"/>
    <x v="9"/>
    <x v="2"/>
    <n v="32"/>
    <n v="6"/>
    <n v="0"/>
  </r>
  <r>
    <x v="13"/>
    <x v="6"/>
    <x v="99"/>
    <x v="9"/>
    <x v="3"/>
    <n v="18"/>
    <n v="7"/>
    <n v="0"/>
  </r>
  <r>
    <x v="13"/>
    <x v="6"/>
    <x v="85"/>
    <x v="9"/>
    <x v="2"/>
    <n v="5"/>
    <n v="6"/>
    <n v="0"/>
  </r>
  <r>
    <x v="13"/>
    <x v="6"/>
    <x v="100"/>
    <x v="9"/>
    <x v="3"/>
    <n v="6"/>
    <n v="7"/>
    <n v="0"/>
  </r>
  <r>
    <x v="13"/>
    <x v="7"/>
    <x v="2"/>
    <x v="9"/>
    <x v="5"/>
    <n v="4"/>
    <n v="3"/>
    <n v="0"/>
  </r>
  <r>
    <x v="13"/>
    <x v="7"/>
    <x v="34"/>
    <x v="3"/>
    <x v="6"/>
    <n v="48"/>
    <n v="1"/>
    <m/>
  </r>
  <r>
    <x v="13"/>
    <x v="7"/>
    <x v="35"/>
    <x v="0"/>
    <x v="6"/>
    <n v="11"/>
    <n v="1"/>
    <m/>
  </r>
  <r>
    <x v="13"/>
    <x v="7"/>
    <x v="89"/>
    <x v="9"/>
    <x v="6"/>
    <n v="49"/>
    <n v="1"/>
    <n v="0"/>
  </r>
  <r>
    <x v="13"/>
    <x v="7"/>
    <x v="89"/>
    <x v="9"/>
    <x v="7"/>
    <n v="1"/>
    <n v="2"/>
    <n v="0"/>
  </r>
  <r>
    <x v="13"/>
    <x v="9"/>
    <x v="2"/>
    <x v="9"/>
    <x v="2"/>
    <n v="8"/>
    <n v="6"/>
    <n v="0"/>
  </r>
  <r>
    <x v="13"/>
    <x v="9"/>
    <x v="34"/>
    <x v="9"/>
    <x v="2"/>
    <n v="3"/>
    <n v="6"/>
    <n v="0"/>
  </r>
  <r>
    <x v="13"/>
    <x v="9"/>
    <x v="47"/>
    <x v="7"/>
    <x v="3"/>
    <n v="13"/>
    <n v="7"/>
    <m/>
  </r>
  <r>
    <x v="13"/>
    <x v="9"/>
    <x v="47"/>
    <x v="13"/>
    <x v="3"/>
    <n v="11"/>
    <n v="7"/>
    <m/>
  </r>
  <r>
    <x v="13"/>
    <x v="9"/>
    <x v="35"/>
    <x v="0"/>
    <x v="7"/>
    <n v="6"/>
    <n v="2"/>
    <m/>
  </r>
  <r>
    <x v="13"/>
    <x v="9"/>
    <x v="35"/>
    <x v="0"/>
    <x v="5"/>
    <n v="22"/>
    <n v="3"/>
    <m/>
  </r>
  <r>
    <x v="13"/>
    <x v="9"/>
    <x v="35"/>
    <x v="0"/>
    <x v="0"/>
    <n v="9"/>
    <n v="4"/>
    <m/>
  </r>
  <r>
    <x v="13"/>
    <x v="9"/>
    <x v="35"/>
    <x v="0"/>
    <x v="1"/>
    <n v="10"/>
    <n v="5"/>
    <m/>
  </r>
  <r>
    <x v="13"/>
    <x v="9"/>
    <x v="35"/>
    <x v="0"/>
    <x v="2"/>
    <n v="14"/>
    <n v="6"/>
    <m/>
  </r>
  <r>
    <x v="13"/>
    <x v="9"/>
    <x v="35"/>
    <x v="0"/>
    <x v="3"/>
    <n v="18"/>
    <n v="7"/>
    <m/>
  </r>
  <r>
    <x v="13"/>
    <x v="9"/>
    <x v="4"/>
    <x v="0"/>
    <x v="7"/>
    <n v="4"/>
    <n v="2"/>
    <m/>
  </r>
  <r>
    <x v="13"/>
    <x v="9"/>
    <x v="84"/>
    <x v="7"/>
    <x v="7"/>
    <n v="14"/>
    <n v="2"/>
    <m/>
  </r>
  <r>
    <x v="13"/>
    <x v="9"/>
    <x v="41"/>
    <x v="6"/>
    <x v="7"/>
    <n v="8"/>
    <n v="2"/>
    <m/>
  </r>
  <r>
    <x v="13"/>
    <x v="9"/>
    <x v="41"/>
    <x v="6"/>
    <x v="1"/>
    <n v="8"/>
    <n v="5"/>
    <m/>
  </r>
  <r>
    <x v="13"/>
    <x v="9"/>
    <x v="41"/>
    <x v="6"/>
    <x v="2"/>
    <n v="8"/>
    <n v="6"/>
    <m/>
  </r>
  <r>
    <x v="13"/>
    <x v="9"/>
    <x v="42"/>
    <x v="6"/>
    <x v="7"/>
    <n v="12.5"/>
    <n v="2"/>
    <m/>
  </r>
  <r>
    <x v="13"/>
    <x v="9"/>
    <x v="42"/>
    <x v="6"/>
    <x v="5"/>
    <n v="10"/>
    <n v="3"/>
    <m/>
  </r>
  <r>
    <x v="13"/>
    <x v="9"/>
    <x v="42"/>
    <x v="6"/>
    <x v="0"/>
    <n v="12"/>
    <n v="4"/>
    <m/>
  </r>
  <r>
    <x v="13"/>
    <x v="9"/>
    <x v="42"/>
    <x v="6"/>
    <x v="1"/>
    <n v="8"/>
    <n v="5"/>
    <m/>
  </r>
  <r>
    <x v="13"/>
    <x v="9"/>
    <x v="42"/>
    <x v="6"/>
    <x v="2"/>
    <n v="16"/>
    <n v="6"/>
    <m/>
  </r>
  <r>
    <x v="13"/>
    <x v="9"/>
    <x v="42"/>
    <x v="6"/>
    <x v="3"/>
    <n v="8"/>
    <n v="7"/>
    <m/>
  </r>
  <r>
    <x v="13"/>
    <x v="9"/>
    <x v="42"/>
    <x v="14"/>
    <x v="5"/>
    <n v="1"/>
    <n v="3"/>
    <m/>
  </r>
  <r>
    <x v="13"/>
    <x v="10"/>
    <x v="43"/>
    <x v="11"/>
    <x v="0"/>
    <n v="47"/>
    <n v="4"/>
    <m/>
  </r>
  <r>
    <x v="13"/>
    <x v="10"/>
    <x v="43"/>
    <x v="11"/>
    <x v="1"/>
    <n v="4"/>
    <n v="5"/>
    <m/>
  </r>
  <r>
    <x v="13"/>
    <x v="10"/>
    <x v="43"/>
    <x v="11"/>
    <x v="2"/>
    <n v="9"/>
    <n v="6"/>
    <m/>
  </r>
  <r>
    <x v="13"/>
    <x v="10"/>
    <x v="43"/>
    <x v="11"/>
    <x v="3"/>
    <n v="8"/>
    <n v="7"/>
    <m/>
  </r>
  <r>
    <x v="14"/>
    <x v="1"/>
    <x v="3"/>
    <x v="3"/>
    <x v="6"/>
    <n v="33"/>
    <n v="1"/>
    <m/>
  </r>
  <r>
    <x v="14"/>
    <x v="1"/>
    <x v="8"/>
    <x v="3"/>
    <x v="6"/>
    <n v="13"/>
    <n v="1"/>
    <m/>
  </r>
  <r>
    <x v="14"/>
    <x v="1"/>
    <x v="95"/>
    <x v="4"/>
    <x v="7"/>
    <n v="6"/>
    <n v="2"/>
    <m/>
  </r>
  <r>
    <x v="14"/>
    <x v="2"/>
    <x v="9"/>
    <x v="2"/>
    <x v="5"/>
    <n v="7"/>
    <n v="3"/>
    <n v="0"/>
  </r>
  <r>
    <x v="14"/>
    <x v="3"/>
    <x v="97"/>
    <x v="1"/>
    <x v="1"/>
    <n v="85"/>
    <n v="5"/>
    <n v="0"/>
  </r>
  <r>
    <x v="14"/>
    <x v="3"/>
    <x v="97"/>
    <x v="1"/>
    <x v="2"/>
    <n v="16"/>
    <n v="6"/>
    <n v="0"/>
  </r>
  <r>
    <x v="14"/>
    <x v="3"/>
    <x v="19"/>
    <x v="10"/>
    <x v="0"/>
    <n v="16"/>
    <n v="4"/>
    <m/>
  </r>
  <r>
    <x v="14"/>
    <x v="3"/>
    <x v="93"/>
    <x v="2"/>
    <x v="1"/>
    <n v="4"/>
    <n v="5"/>
    <n v="0"/>
  </r>
  <r>
    <x v="14"/>
    <x v="11"/>
    <x v="19"/>
    <x v="4"/>
    <x v="2"/>
    <n v="1"/>
    <n v="6"/>
    <m/>
  </r>
  <r>
    <x v="14"/>
    <x v="11"/>
    <x v="19"/>
    <x v="10"/>
    <x v="2"/>
    <n v="7"/>
    <n v="6"/>
    <m/>
  </r>
  <r>
    <x v="14"/>
    <x v="15"/>
    <x v="8"/>
    <x v="3"/>
    <x v="6"/>
    <n v="1"/>
    <n v="1"/>
    <m/>
  </r>
  <r>
    <x v="14"/>
    <x v="5"/>
    <x v="1"/>
    <x v="7"/>
    <x v="7"/>
    <n v="11"/>
    <n v="2"/>
    <m/>
  </r>
  <r>
    <x v="14"/>
    <x v="5"/>
    <x v="3"/>
    <x v="2"/>
    <x v="5"/>
    <n v="15"/>
    <n v="3"/>
    <n v="0"/>
  </r>
  <r>
    <x v="14"/>
    <x v="5"/>
    <x v="8"/>
    <x v="1"/>
    <x v="6"/>
    <n v="1"/>
    <n v="1"/>
    <n v="0"/>
  </r>
  <r>
    <x v="14"/>
    <x v="5"/>
    <x v="8"/>
    <x v="1"/>
    <x v="5"/>
    <n v="8"/>
    <n v="3"/>
    <n v="0"/>
  </r>
  <r>
    <x v="14"/>
    <x v="5"/>
    <x v="8"/>
    <x v="1"/>
    <x v="0"/>
    <n v="2"/>
    <n v="4"/>
    <n v="0"/>
  </r>
  <r>
    <x v="14"/>
    <x v="5"/>
    <x v="48"/>
    <x v="0"/>
    <x v="7"/>
    <n v="1"/>
    <n v="2"/>
    <m/>
  </r>
  <r>
    <x v="14"/>
    <x v="6"/>
    <x v="57"/>
    <x v="1"/>
    <x v="1"/>
    <n v="3"/>
    <n v="5"/>
    <n v="0"/>
  </r>
  <r>
    <x v="14"/>
    <x v="6"/>
    <x v="19"/>
    <x v="7"/>
    <x v="1"/>
    <n v="1"/>
    <n v="5"/>
    <m/>
  </r>
  <r>
    <x v="14"/>
    <x v="6"/>
    <x v="19"/>
    <x v="4"/>
    <x v="1"/>
    <n v="5"/>
    <n v="5"/>
    <m/>
  </r>
  <r>
    <x v="14"/>
    <x v="6"/>
    <x v="19"/>
    <x v="10"/>
    <x v="2"/>
    <n v="1"/>
    <n v="6"/>
    <m/>
  </r>
  <r>
    <x v="14"/>
    <x v="7"/>
    <x v="1"/>
    <x v="7"/>
    <x v="7"/>
    <n v="4"/>
    <n v="2"/>
    <m/>
  </r>
  <r>
    <x v="14"/>
    <x v="7"/>
    <x v="1"/>
    <x v="7"/>
    <x v="5"/>
    <n v="5"/>
    <n v="3"/>
    <m/>
  </r>
  <r>
    <x v="14"/>
    <x v="7"/>
    <x v="1"/>
    <x v="1"/>
    <x v="5"/>
    <n v="13"/>
    <n v="3"/>
    <n v="0"/>
  </r>
  <r>
    <x v="14"/>
    <x v="7"/>
    <x v="60"/>
    <x v="3"/>
    <x v="6"/>
    <n v="1"/>
    <n v="1"/>
    <m/>
  </r>
  <r>
    <x v="14"/>
    <x v="7"/>
    <x v="34"/>
    <x v="11"/>
    <x v="7"/>
    <n v="92"/>
    <n v="2"/>
    <m/>
  </r>
  <r>
    <x v="14"/>
    <x v="7"/>
    <x v="34"/>
    <x v="11"/>
    <x v="5"/>
    <n v="40"/>
    <n v="3"/>
    <m/>
  </r>
  <r>
    <x v="14"/>
    <x v="7"/>
    <x v="34"/>
    <x v="2"/>
    <x v="6"/>
    <n v="36.5"/>
    <n v="1"/>
    <n v="0"/>
  </r>
  <r>
    <x v="14"/>
    <x v="7"/>
    <x v="34"/>
    <x v="2"/>
    <x v="7"/>
    <n v="2"/>
    <n v="2"/>
    <n v="0"/>
  </r>
  <r>
    <x v="14"/>
    <x v="7"/>
    <x v="34"/>
    <x v="0"/>
    <x v="7"/>
    <n v="1"/>
    <n v="2"/>
    <m/>
  </r>
  <r>
    <x v="14"/>
    <x v="7"/>
    <x v="34"/>
    <x v="3"/>
    <x v="6"/>
    <n v="92"/>
    <n v="1"/>
    <m/>
  </r>
  <r>
    <x v="14"/>
    <x v="7"/>
    <x v="3"/>
    <x v="2"/>
    <x v="7"/>
    <n v="3"/>
    <n v="2"/>
    <n v="0"/>
  </r>
  <r>
    <x v="14"/>
    <x v="7"/>
    <x v="47"/>
    <x v="0"/>
    <x v="5"/>
    <n v="1"/>
    <n v="3"/>
    <m/>
  </r>
  <r>
    <x v="14"/>
    <x v="7"/>
    <x v="47"/>
    <x v="3"/>
    <x v="6"/>
    <n v="1"/>
    <n v="1"/>
    <m/>
  </r>
  <r>
    <x v="14"/>
    <x v="7"/>
    <x v="35"/>
    <x v="0"/>
    <x v="7"/>
    <n v="1"/>
    <n v="2"/>
    <m/>
  </r>
  <r>
    <x v="14"/>
    <x v="7"/>
    <x v="4"/>
    <x v="3"/>
    <x v="6"/>
    <n v="9"/>
    <n v="1"/>
    <m/>
  </r>
  <r>
    <x v="14"/>
    <x v="7"/>
    <x v="5"/>
    <x v="6"/>
    <x v="7"/>
    <n v="8"/>
    <n v="2"/>
    <m/>
  </r>
  <r>
    <x v="14"/>
    <x v="7"/>
    <x v="5"/>
    <x v="3"/>
    <x v="6"/>
    <n v="8"/>
    <n v="1"/>
    <m/>
  </r>
  <r>
    <x v="14"/>
    <x v="7"/>
    <x v="40"/>
    <x v="2"/>
    <x v="7"/>
    <n v="5"/>
    <n v="2"/>
    <n v="0"/>
  </r>
  <r>
    <x v="14"/>
    <x v="7"/>
    <x v="8"/>
    <x v="1"/>
    <x v="5"/>
    <n v="1"/>
    <n v="3"/>
    <n v="0"/>
  </r>
  <r>
    <x v="14"/>
    <x v="7"/>
    <x v="8"/>
    <x v="1"/>
    <x v="0"/>
    <n v="6"/>
    <n v="4"/>
    <n v="0"/>
  </r>
  <r>
    <x v="14"/>
    <x v="7"/>
    <x v="48"/>
    <x v="7"/>
    <x v="0"/>
    <n v="1"/>
    <n v="4"/>
    <m/>
  </r>
  <r>
    <x v="14"/>
    <x v="7"/>
    <x v="48"/>
    <x v="1"/>
    <x v="7"/>
    <n v="2"/>
    <n v="2"/>
    <n v="0"/>
  </r>
  <r>
    <x v="14"/>
    <x v="7"/>
    <x v="48"/>
    <x v="1"/>
    <x v="5"/>
    <n v="5"/>
    <n v="3"/>
    <n v="0"/>
  </r>
  <r>
    <x v="14"/>
    <x v="7"/>
    <x v="41"/>
    <x v="6"/>
    <x v="7"/>
    <n v="8"/>
    <n v="2"/>
    <m/>
  </r>
  <r>
    <x v="14"/>
    <x v="12"/>
    <x v="59"/>
    <x v="4"/>
    <x v="1"/>
    <n v="1"/>
    <n v="5"/>
    <m/>
  </r>
  <r>
    <x v="14"/>
    <x v="9"/>
    <x v="3"/>
    <x v="4"/>
    <x v="3"/>
    <n v="3"/>
    <n v="7"/>
    <m/>
  </r>
  <r>
    <x v="14"/>
    <x v="9"/>
    <x v="3"/>
    <x v="2"/>
    <x v="7"/>
    <n v="28"/>
    <n v="2"/>
    <n v="0"/>
  </r>
  <r>
    <x v="14"/>
    <x v="9"/>
    <x v="3"/>
    <x v="2"/>
    <x v="1"/>
    <n v="3"/>
    <n v="5"/>
    <n v="0"/>
  </r>
  <r>
    <x v="14"/>
    <x v="9"/>
    <x v="39"/>
    <x v="6"/>
    <x v="3"/>
    <n v="8"/>
    <n v="7"/>
    <m/>
  </r>
  <r>
    <x v="14"/>
    <x v="9"/>
    <x v="47"/>
    <x v="13"/>
    <x v="3"/>
    <n v="11"/>
    <n v="7"/>
    <m/>
  </r>
  <r>
    <x v="14"/>
    <x v="9"/>
    <x v="4"/>
    <x v="15"/>
    <x v="3"/>
    <n v="11"/>
    <n v="7"/>
    <m/>
  </r>
  <r>
    <x v="14"/>
    <x v="9"/>
    <x v="4"/>
    <x v="6"/>
    <x v="1"/>
    <n v="8"/>
    <n v="5"/>
    <m/>
  </r>
  <r>
    <x v="14"/>
    <x v="9"/>
    <x v="4"/>
    <x v="0"/>
    <x v="6"/>
    <n v="2.5"/>
    <n v="1"/>
    <m/>
  </r>
  <r>
    <x v="14"/>
    <x v="9"/>
    <x v="4"/>
    <x v="0"/>
    <x v="7"/>
    <n v="1"/>
    <n v="2"/>
    <m/>
  </r>
  <r>
    <x v="14"/>
    <x v="9"/>
    <x v="4"/>
    <x v="0"/>
    <x v="5"/>
    <n v="2"/>
    <n v="3"/>
    <m/>
  </r>
  <r>
    <x v="14"/>
    <x v="9"/>
    <x v="4"/>
    <x v="0"/>
    <x v="3"/>
    <n v="4"/>
    <n v="7"/>
    <m/>
  </r>
  <r>
    <x v="14"/>
    <x v="9"/>
    <x v="4"/>
    <x v="14"/>
    <x v="3"/>
    <n v="8"/>
    <n v="7"/>
    <m/>
  </r>
  <r>
    <x v="14"/>
    <x v="9"/>
    <x v="4"/>
    <x v="12"/>
    <x v="1"/>
    <n v="1"/>
    <n v="5"/>
    <m/>
  </r>
  <r>
    <x v="14"/>
    <x v="9"/>
    <x v="40"/>
    <x v="1"/>
    <x v="2"/>
    <n v="36"/>
    <n v="6"/>
    <n v="0"/>
  </r>
  <r>
    <x v="14"/>
    <x v="9"/>
    <x v="40"/>
    <x v="4"/>
    <x v="2"/>
    <n v="18"/>
    <n v="6"/>
    <m/>
  </r>
  <r>
    <x v="14"/>
    <x v="9"/>
    <x v="7"/>
    <x v="12"/>
    <x v="1"/>
    <n v="12"/>
    <n v="5"/>
    <m/>
  </r>
  <r>
    <x v="14"/>
    <x v="10"/>
    <x v="43"/>
    <x v="11"/>
    <x v="5"/>
    <n v="89"/>
    <n v="3"/>
    <m/>
  </r>
  <r>
    <x v="14"/>
    <x v="10"/>
    <x v="43"/>
    <x v="11"/>
    <x v="0"/>
    <n v="143"/>
    <n v="4"/>
    <m/>
  </r>
  <r>
    <x v="14"/>
    <x v="10"/>
    <x v="43"/>
    <x v="11"/>
    <x v="1"/>
    <n v="49"/>
    <n v="5"/>
    <m/>
  </r>
  <r>
    <x v="14"/>
    <x v="10"/>
    <x v="43"/>
    <x v="11"/>
    <x v="2"/>
    <n v="141"/>
    <n v="6"/>
    <m/>
  </r>
  <r>
    <x v="14"/>
    <x v="10"/>
    <x v="43"/>
    <x v="11"/>
    <x v="3"/>
    <n v="107"/>
    <n v="7"/>
    <m/>
  </r>
  <r>
    <x v="14"/>
    <x v="10"/>
    <x v="43"/>
    <x v="12"/>
    <x v="1"/>
    <n v="4"/>
    <n v="5"/>
    <m/>
  </r>
  <r>
    <x v="14"/>
    <x v="10"/>
    <x v="43"/>
    <x v="12"/>
    <x v="3"/>
    <n v="4"/>
    <n v="7"/>
    <m/>
  </r>
  <r>
    <x v="15"/>
    <x v="0"/>
    <x v="43"/>
    <x v="6"/>
    <x v="7"/>
    <n v="8"/>
    <n v="2"/>
    <m/>
  </r>
  <r>
    <x v="15"/>
    <x v="0"/>
    <x v="43"/>
    <x v="6"/>
    <x v="5"/>
    <n v="8"/>
    <n v="3"/>
    <m/>
  </r>
  <r>
    <x v="15"/>
    <x v="0"/>
    <x v="43"/>
    <x v="6"/>
    <x v="3"/>
    <n v="24"/>
    <n v="7"/>
    <m/>
  </r>
  <r>
    <x v="15"/>
    <x v="0"/>
    <x v="43"/>
    <x v="14"/>
    <x v="3"/>
    <n v="9"/>
    <n v="7"/>
    <m/>
  </r>
  <r>
    <x v="15"/>
    <x v="1"/>
    <x v="1"/>
    <x v="3"/>
    <x v="6"/>
    <n v="3"/>
    <n v="1"/>
    <m/>
  </r>
  <r>
    <x v="15"/>
    <x v="1"/>
    <x v="60"/>
    <x v="3"/>
    <x v="6"/>
    <n v="1"/>
    <n v="1"/>
    <m/>
  </r>
  <r>
    <x v="15"/>
    <x v="1"/>
    <x v="27"/>
    <x v="3"/>
    <x v="6"/>
    <n v="11"/>
    <n v="1"/>
    <m/>
  </r>
  <r>
    <x v="15"/>
    <x v="1"/>
    <x v="35"/>
    <x v="3"/>
    <x v="6"/>
    <n v="6"/>
    <n v="1"/>
    <m/>
  </r>
  <r>
    <x v="15"/>
    <x v="1"/>
    <x v="6"/>
    <x v="3"/>
    <x v="6"/>
    <n v="3"/>
    <n v="1"/>
    <m/>
  </r>
  <r>
    <x v="15"/>
    <x v="1"/>
    <x v="7"/>
    <x v="3"/>
    <x v="6"/>
    <n v="39"/>
    <n v="1"/>
    <m/>
  </r>
  <r>
    <x v="15"/>
    <x v="1"/>
    <x v="8"/>
    <x v="3"/>
    <x v="6"/>
    <n v="9"/>
    <n v="1"/>
    <m/>
  </r>
  <r>
    <x v="15"/>
    <x v="1"/>
    <x v="89"/>
    <x v="7"/>
    <x v="0"/>
    <n v="8"/>
    <n v="4"/>
    <m/>
  </r>
  <r>
    <x v="15"/>
    <x v="1"/>
    <x v="89"/>
    <x v="3"/>
    <x v="6"/>
    <n v="46"/>
    <n v="1"/>
    <m/>
  </r>
  <r>
    <x v="15"/>
    <x v="1"/>
    <x v="95"/>
    <x v="3"/>
    <x v="6"/>
    <n v="6"/>
    <n v="1"/>
    <m/>
  </r>
  <r>
    <x v="15"/>
    <x v="1"/>
    <x v="84"/>
    <x v="3"/>
    <x v="6"/>
    <n v="11"/>
    <n v="1"/>
    <m/>
  </r>
  <r>
    <x v="15"/>
    <x v="2"/>
    <x v="9"/>
    <x v="0"/>
    <x v="7"/>
    <n v="16"/>
    <n v="2"/>
    <m/>
  </r>
  <r>
    <x v="15"/>
    <x v="2"/>
    <x v="9"/>
    <x v="21"/>
    <x v="7"/>
    <n v="3"/>
    <n v="2"/>
    <m/>
  </r>
  <r>
    <x v="15"/>
    <x v="2"/>
    <x v="9"/>
    <x v="21"/>
    <x v="5"/>
    <n v="3"/>
    <n v="3"/>
    <m/>
  </r>
  <r>
    <x v="15"/>
    <x v="2"/>
    <x v="9"/>
    <x v="9"/>
    <x v="5"/>
    <n v="33"/>
    <n v="3"/>
    <n v="0"/>
  </r>
  <r>
    <x v="15"/>
    <x v="2"/>
    <x v="9"/>
    <x v="9"/>
    <x v="0"/>
    <n v="4"/>
    <n v="4"/>
    <n v="0"/>
  </r>
  <r>
    <x v="15"/>
    <x v="2"/>
    <x v="11"/>
    <x v="21"/>
    <x v="7"/>
    <n v="9"/>
    <n v="2"/>
    <m/>
  </r>
  <r>
    <x v="15"/>
    <x v="2"/>
    <x v="11"/>
    <x v="21"/>
    <x v="5"/>
    <n v="2"/>
    <n v="3"/>
    <m/>
  </r>
  <r>
    <x v="15"/>
    <x v="2"/>
    <x v="11"/>
    <x v="9"/>
    <x v="5"/>
    <n v="44"/>
    <n v="3"/>
    <n v="0"/>
  </r>
  <r>
    <x v="15"/>
    <x v="2"/>
    <x v="11"/>
    <x v="9"/>
    <x v="0"/>
    <n v="4"/>
    <n v="4"/>
    <n v="0"/>
  </r>
  <r>
    <x v="15"/>
    <x v="2"/>
    <x v="61"/>
    <x v="9"/>
    <x v="0"/>
    <n v="2"/>
    <n v="4"/>
    <n v="0"/>
  </r>
  <r>
    <x v="15"/>
    <x v="2"/>
    <x v="17"/>
    <x v="9"/>
    <x v="5"/>
    <n v="4"/>
    <n v="3"/>
    <n v="0"/>
  </r>
  <r>
    <x v="15"/>
    <x v="2"/>
    <x v="17"/>
    <x v="9"/>
    <x v="0"/>
    <n v="6"/>
    <n v="4"/>
    <n v="0"/>
  </r>
  <r>
    <x v="15"/>
    <x v="2"/>
    <x v="65"/>
    <x v="7"/>
    <x v="0"/>
    <n v="2"/>
    <n v="4"/>
    <m/>
  </r>
  <r>
    <x v="15"/>
    <x v="2"/>
    <x v="67"/>
    <x v="9"/>
    <x v="0"/>
    <n v="1"/>
    <n v="4"/>
    <n v="0"/>
  </r>
  <r>
    <x v="15"/>
    <x v="2"/>
    <x v="21"/>
    <x v="15"/>
    <x v="5"/>
    <n v="1"/>
    <n v="3"/>
    <m/>
  </r>
  <r>
    <x v="15"/>
    <x v="2"/>
    <x v="50"/>
    <x v="9"/>
    <x v="5"/>
    <n v="29"/>
    <n v="3"/>
    <n v="0"/>
  </r>
  <r>
    <x v="15"/>
    <x v="2"/>
    <x v="50"/>
    <x v="9"/>
    <x v="0"/>
    <n v="2"/>
    <n v="4"/>
    <n v="0"/>
  </r>
  <r>
    <x v="15"/>
    <x v="3"/>
    <x v="70"/>
    <x v="9"/>
    <x v="1"/>
    <n v="2"/>
    <n v="5"/>
    <n v="0"/>
  </r>
  <r>
    <x v="15"/>
    <x v="3"/>
    <x v="51"/>
    <x v="9"/>
    <x v="1"/>
    <n v="8"/>
    <n v="5"/>
    <n v="0"/>
  </r>
  <r>
    <x v="15"/>
    <x v="3"/>
    <x v="76"/>
    <x v="7"/>
    <x v="0"/>
    <n v="4"/>
    <n v="4"/>
    <m/>
  </r>
  <r>
    <x v="15"/>
    <x v="3"/>
    <x v="76"/>
    <x v="9"/>
    <x v="0"/>
    <n v="6"/>
    <n v="4"/>
    <n v="0"/>
  </r>
  <r>
    <x v="15"/>
    <x v="3"/>
    <x v="76"/>
    <x v="9"/>
    <x v="1"/>
    <n v="8"/>
    <n v="5"/>
    <n v="0"/>
  </r>
  <r>
    <x v="15"/>
    <x v="3"/>
    <x v="102"/>
    <x v="9"/>
    <x v="2"/>
    <n v="10"/>
    <n v="6"/>
    <n v="0"/>
  </r>
  <r>
    <x v="15"/>
    <x v="3"/>
    <x v="104"/>
    <x v="7"/>
    <x v="0"/>
    <n v="2"/>
    <n v="4"/>
    <m/>
  </r>
  <r>
    <x v="15"/>
    <x v="3"/>
    <x v="104"/>
    <x v="9"/>
    <x v="1"/>
    <n v="2"/>
    <n v="5"/>
    <n v="0"/>
  </r>
  <r>
    <x v="15"/>
    <x v="3"/>
    <x v="23"/>
    <x v="9"/>
    <x v="2"/>
    <n v="1"/>
    <n v="6"/>
    <n v="0"/>
  </r>
  <r>
    <x v="15"/>
    <x v="3"/>
    <x v="52"/>
    <x v="9"/>
    <x v="2"/>
    <n v="22"/>
    <n v="6"/>
    <n v="0"/>
  </r>
  <r>
    <x v="15"/>
    <x v="3"/>
    <x v="97"/>
    <x v="1"/>
    <x v="0"/>
    <n v="12"/>
    <n v="4"/>
    <n v="0"/>
  </r>
  <r>
    <x v="15"/>
    <x v="3"/>
    <x v="53"/>
    <x v="9"/>
    <x v="2"/>
    <n v="12"/>
    <n v="6"/>
    <n v="0"/>
  </r>
  <r>
    <x v="15"/>
    <x v="3"/>
    <x v="25"/>
    <x v="9"/>
    <x v="2"/>
    <n v="13"/>
    <n v="6"/>
    <n v="0"/>
  </r>
  <r>
    <x v="15"/>
    <x v="3"/>
    <x v="79"/>
    <x v="9"/>
    <x v="0"/>
    <n v="3"/>
    <n v="4"/>
    <n v="0"/>
  </r>
  <r>
    <x v="15"/>
    <x v="3"/>
    <x v="79"/>
    <x v="9"/>
    <x v="1"/>
    <n v="6"/>
    <n v="5"/>
    <n v="0"/>
  </r>
  <r>
    <x v="15"/>
    <x v="3"/>
    <x v="54"/>
    <x v="7"/>
    <x v="1"/>
    <n v="4"/>
    <n v="5"/>
    <m/>
  </r>
  <r>
    <x v="15"/>
    <x v="3"/>
    <x v="80"/>
    <x v="1"/>
    <x v="1"/>
    <n v="4"/>
    <n v="5"/>
    <n v="0"/>
  </r>
  <r>
    <x v="15"/>
    <x v="3"/>
    <x v="19"/>
    <x v="7"/>
    <x v="1"/>
    <n v="24"/>
    <n v="5"/>
    <m/>
  </r>
  <r>
    <x v="15"/>
    <x v="3"/>
    <x v="81"/>
    <x v="9"/>
    <x v="0"/>
    <n v="1"/>
    <n v="4"/>
    <n v="0"/>
  </r>
  <r>
    <x v="15"/>
    <x v="3"/>
    <x v="55"/>
    <x v="9"/>
    <x v="2"/>
    <n v="24"/>
    <n v="6"/>
    <n v="0"/>
  </r>
  <r>
    <x v="15"/>
    <x v="3"/>
    <x v="55"/>
    <x v="9"/>
    <x v="3"/>
    <n v="25"/>
    <n v="7"/>
    <n v="0"/>
  </r>
  <r>
    <x v="15"/>
    <x v="11"/>
    <x v="19"/>
    <x v="7"/>
    <x v="1"/>
    <n v="80"/>
    <n v="5"/>
    <m/>
  </r>
  <r>
    <x v="15"/>
    <x v="11"/>
    <x v="19"/>
    <x v="7"/>
    <x v="2"/>
    <n v="64"/>
    <n v="6"/>
    <m/>
  </r>
  <r>
    <x v="15"/>
    <x v="5"/>
    <x v="1"/>
    <x v="11"/>
    <x v="7"/>
    <n v="15"/>
    <n v="2"/>
    <m/>
  </r>
  <r>
    <x v="15"/>
    <x v="5"/>
    <x v="2"/>
    <x v="11"/>
    <x v="5"/>
    <n v="11"/>
    <n v="3"/>
    <m/>
  </r>
  <r>
    <x v="15"/>
    <x v="5"/>
    <x v="2"/>
    <x v="9"/>
    <x v="5"/>
    <n v="8"/>
    <n v="3"/>
    <n v="0"/>
  </r>
  <r>
    <x v="15"/>
    <x v="5"/>
    <x v="34"/>
    <x v="9"/>
    <x v="5"/>
    <n v="13"/>
    <n v="3"/>
    <n v="0"/>
  </r>
  <r>
    <x v="15"/>
    <x v="5"/>
    <x v="26"/>
    <x v="7"/>
    <x v="6"/>
    <n v="5"/>
    <n v="1"/>
    <m/>
  </r>
  <r>
    <x v="15"/>
    <x v="5"/>
    <x v="35"/>
    <x v="0"/>
    <x v="7"/>
    <n v="15"/>
    <n v="2"/>
    <m/>
  </r>
  <r>
    <x v="15"/>
    <x v="5"/>
    <x v="35"/>
    <x v="0"/>
    <x v="5"/>
    <n v="4"/>
    <n v="3"/>
    <m/>
  </r>
  <r>
    <x v="15"/>
    <x v="5"/>
    <x v="35"/>
    <x v="9"/>
    <x v="7"/>
    <n v="30"/>
    <n v="2"/>
    <n v="0"/>
  </r>
  <r>
    <x v="15"/>
    <x v="5"/>
    <x v="7"/>
    <x v="9"/>
    <x v="6"/>
    <n v="22"/>
    <n v="1"/>
    <n v="0"/>
  </r>
  <r>
    <x v="15"/>
    <x v="5"/>
    <x v="7"/>
    <x v="9"/>
    <x v="7"/>
    <n v="4"/>
    <n v="2"/>
    <n v="0"/>
  </r>
  <r>
    <x v="15"/>
    <x v="5"/>
    <x v="7"/>
    <x v="9"/>
    <x v="5"/>
    <n v="9"/>
    <n v="3"/>
    <n v="0"/>
  </r>
  <r>
    <x v="15"/>
    <x v="5"/>
    <x v="7"/>
    <x v="9"/>
    <x v="0"/>
    <n v="16"/>
    <n v="4"/>
    <n v="0"/>
  </r>
  <r>
    <x v="15"/>
    <x v="5"/>
    <x v="89"/>
    <x v="9"/>
    <x v="6"/>
    <n v="10"/>
    <n v="1"/>
    <n v="0"/>
  </r>
  <r>
    <x v="15"/>
    <x v="5"/>
    <x v="89"/>
    <x v="9"/>
    <x v="7"/>
    <n v="52"/>
    <n v="2"/>
    <n v="0"/>
  </r>
  <r>
    <x v="15"/>
    <x v="5"/>
    <x v="89"/>
    <x v="9"/>
    <x v="5"/>
    <n v="8"/>
    <n v="3"/>
    <n v="0"/>
  </r>
  <r>
    <x v="15"/>
    <x v="5"/>
    <x v="89"/>
    <x v="9"/>
    <x v="0"/>
    <n v="23"/>
    <n v="4"/>
    <n v="0"/>
  </r>
  <r>
    <x v="15"/>
    <x v="9"/>
    <x v="2"/>
    <x v="7"/>
    <x v="0"/>
    <n v="2"/>
    <n v="4"/>
    <m/>
  </r>
  <r>
    <x v="15"/>
    <x v="9"/>
    <x v="2"/>
    <x v="9"/>
    <x v="2"/>
    <n v="44"/>
    <n v="6"/>
    <n v="0"/>
  </r>
  <r>
    <x v="15"/>
    <x v="9"/>
    <x v="47"/>
    <x v="13"/>
    <x v="0"/>
    <n v="2"/>
    <n v="4"/>
    <m/>
  </r>
  <r>
    <x v="15"/>
    <x v="9"/>
    <x v="35"/>
    <x v="0"/>
    <x v="0"/>
    <n v="1"/>
    <n v="4"/>
    <m/>
  </r>
  <r>
    <x v="15"/>
    <x v="9"/>
    <x v="4"/>
    <x v="0"/>
    <x v="0"/>
    <n v="1"/>
    <n v="4"/>
    <m/>
  </r>
  <r>
    <x v="15"/>
    <x v="9"/>
    <x v="40"/>
    <x v="9"/>
    <x v="2"/>
    <n v="16"/>
    <n v="6"/>
    <n v="0"/>
  </r>
  <r>
    <x v="15"/>
    <x v="9"/>
    <x v="7"/>
    <x v="9"/>
    <x v="0"/>
    <n v="4"/>
    <n v="4"/>
    <n v="0"/>
  </r>
  <r>
    <x v="15"/>
    <x v="9"/>
    <x v="41"/>
    <x v="6"/>
    <x v="7"/>
    <n v="8"/>
    <n v="2"/>
    <m/>
  </r>
  <r>
    <x v="15"/>
    <x v="9"/>
    <x v="41"/>
    <x v="6"/>
    <x v="0"/>
    <n v="32"/>
    <n v="4"/>
    <m/>
  </r>
  <r>
    <x v="15"/>
    <x v="9"/>
    <x v="41"/>
    <x v="6"/>
    <x v="1"/>
    <n v="8"/>
    <n v="5"/>
    <m/>
  </r>
  <r>
    <x v="15"/>
    <x v="9"/>
    <x v="42"/>
    <x v="6"/>
    <x v="5"/>
    <n v="8"/>
    <n v="3"/>
    <m/>
  </r>
  <r>
    <x v="15"/>
    <x v="9"/>
    <x v="42"/>
    <x v="6"/>
    <x v="0"/>
    <n v="24"/>
    <n v="4"/>
    <m/>
  </r>
  <r>
    <x v="15"/>
    <x v="9"/>
    <x v="42"/>
    <x v="6"/>
    <x v="1"/>
    <n v="8"/>
    <n v="5"/>
    <m/>
  </r>
  <r>
    <x v="15"/>
    <x v="9"/>
    <x v="42"/>
    <x v="6"/>
    <x v="2"/>
    <n v="8"/>
    <n v="6"/>
    <m/>
  </r>
  <r>
    <x v="15"/>
    <x v="10"/>
    <x v="43"/>
    <x v="11"/>
    <x v="0"/>
    <n v="8"/>
    <n v="4"/>
    <m/>
  </r>
  <r>
    <x v="15"/>
    <x v="10"/>
    <x v="43"/>
    <x v="11"/>
    <x v="1"/>
    <n v="20"/>
    <n v="5"/>
    <m/>
  </r>
  <r>
    <x v="15"/>
    <x v="10"/>
    <x v="43"/>
    <x v="11"/>
    <x v="3"/>
    <n v="110"/>
    <n v="7"/>
    <m/>
  </r>
  <r>
    <x v="16"/>
    <x v="0"/>
    <x v="0"/>
    <x v="0"/>
    <x v="0"/>
    <n v="1.05"/>
    <n v="4"/>
    <m/>
  </r>
  <r>
    <x v="16"/>
    <x v="0"/>
    <x v="0"/>
    <x v="0"/>
    <x v="1"/>
    <n v="1.8"/>
    <n v="5"/>
    <m/>
  </r>
  <r>
    <x v="16"/>
    <x v="0"/>
    <x v="0"/>
    <x v="13"/>
    <x v="0"/>
    <n v="2.2999999999999998"/>
    <n v="4"/>
    <m/>
  </r>
  <r>
    <x v="16"/>
    <x v="0"/>
    <x v="0"/>
    <x v="13"/>
    <x v="1"/>
    <n v="3"/>
    <n v="5"/>
    <m/>
  </r>
  <r>
    <x v="16"/>
    <x v="0"/>
    <x v="88"/>
    <x v="18"/>
    <x v="0"/>
    <n v="1"/>
    <n v="4"/>
    <m/>
  </r>
  <r>
    <x v="16"/>
    <x v="0"/>
    <x v="43"/>
    <x v="14"/>
    <x v="0"/>
    <n v="3.3"/>
    <n v="4"/>
    <m/>
  </r>
  <r>
    <x v="16"/>
    <x v="0"/>
    <x v="43"/>
    <x v="16"/>
    <x v="0"/>
    <n v="2.6"/>
    <n v="4"/>
    <m/>
  </r>
  <r>
    <x v="16"/>
    <x v="1"/>
    <x v="47"/>
    <x v="7"/>
    <x v="0"/>
    <n v="1"/>
    <n v="4"/>
    <m/>
  </r>
  <r>
    <x v="16"/>
    <x v="6"/>
    <x v="57"/>
    <x v="2"/>
    <x v="0"/>
    <n v="10.3"/>
    <n v="4"/>
    <n v="0"/>
  </r>
  <r>
    <x v="16"/>
    <x v="6"/>
    <x v="57"/>
    <x v="16"/>
    <x v="0"/>
    <n v="2.2999999999999998"/>
    <n v="4"/>
    <m/>
  </r>
  <r>
    <x v="16"/>
    <x v="6"/>
    <x v="57"/>
    <x v="9"/>
    <x v="0"/>
    <n v="1"/>
    <n v="4"/>
    <n v="0"/>
  </r>
  <r>
    <x v="16"/>
    <x v="6"/>
    <x v="58"/>
    <x v="2"/>
    <x v="0"/>
    <n v="5"/>
    <n v="4"/>
    <n v="0"/>
  </r>
  <r>
    <x v="16"/>
    <x v="6"/>
    <x v="58"/>
    <x v="16"/>
    <x v="0"/>
    <n v="3.6"/>
    <n v="4"/>
    <m/>
  </r>
  <r>
    <x v="16"/>
    <x v="6"/>
    <x v="29"/>
    <x v="2"/>
    <x v="5"/>
    <n v="16"/>
    <n v="3"/>
    <n v="0"/>
  </r>
  <r>
    <x v="16"/>
    <x v="6"/>
    <x v="29"/>
    <x v="2"/>
    <x v="0"/>
    <n v="21.2"/>
    <n v="4"/>
    <n v="0"/>
  </r>
  <r>
    <x v="16"/>
    <x v="6"/>
    <x v="29"/>
    <x v="0"/>
    <x v="0"/>
    <n v="1"/>
    <n v="4"/>
    <m/>
  </r>
  <r>
    <x v="16"/>
    <x v="6"/>
    <x v="29"/>
    <x v="16"/>
    <x v="5"/>
    <n v="16"/>
    <n v="3"/>
    <m/>
  </r>
  <r>
    <x v="16"/>
    <x v="6"/>
    <x v="29"/>
    <x v="16"/>
    <x v="0"/>
    <n v="8"/>
    <n v="4"/>
    <m/>
  </r>
  <r>
    <x v="16"/>
    <x v="6"/>
    <x v="29"/>
    <x v="9"/>
    <x v="0"/>
    <n v="5.3"/>
    <n v="4"/>
    <n v="0"/>
  </r>
  <r>
    <x v="16"/>
    <x v="6"/>
    <x v="31"/>
    <x v="2"/>
    <x v="0"/>
    <n v="26.6"/>
    <n v="4"/>
    <n v="0"/>
  </r>
  <r>
    <x v="16"/>
    <x v="6"/>
    <x v="31"/>
    <x v="2"/>
    <x v="1"/>
    <n v="52.4"/>
    <n v="5"/>
    <n v="0"/>
  </r>
  <r>
    <x v="16"/>
    <x v="6"/>
    <x v="31"/>
    <x v="0"/>
    <x v="0"/>
    <n v="3.5"/>
    <n v="4"/>
    <m/>
  </r>
  <r>
    <x v="16"/>
    <x v="6"/>
    <x v="31"/>
    <x v="16"/>
    <x v="0"/>
    <n v="23.6"/>
    <n v="4"/>
    <m/>
  </r>
  <r>
    <x v="16"/>
    <x v="6"/>
    <x v="31"/>
    <x v="9"/>
    <x v="0"/>
    <n v="4.75"/>
    <n v="4"/>
    <n v="0"/>
  </r>
  <r>
    <x v="16"/>
    <x v="6"/>
    <x v="31"/>
    <x v="9"/>
    <x v="1"/>
    <n v="18.8"/>
    <n v="5"/>
    <n v="0"/>
  </r>
  <r>
    <x v="16"/>
    <x v="7"/>
    <x v="47"/>
    <x v="0"/>
    <x v="0"/>
    <n v="3"/>
    <n v="4"/>
    <m/>
  </r>
  <r>
    <x v="16"/>
    <x v="9"/>
    <x v="47"/>
    <x v="22"/>
    <x v="5"/>
    <n v="40"/>
    <n v="3"/>
    <m/>
  </r>
  <r>
    <x v="16"/>
    <x v="9"/>
    <x v="47"/>
    <x v="22"/>
    <x v="0"/>
    <n v="24"/>
    <n v="4"/>
    <m/>
  </r>
  <r>
    <x v="16"/>
    <x v="9"/>
    <x v="42"/>
    <x v="6"/>
    <x v="0"/>
    <n v="8"/>
    <n v="4"/>
    <m/>
  </r>
  <r>
    <x v="17"/>
    <x v="0"/>
    <x v="87"/>
    <x v="18"/>
    <x v="6"/>
    <n v="80"/>
    <n v="1"/>
    <m/>
  </r>
  <r>
    <x v="17"/>
    <x v="0"/>
    <x v="87"/>
    <x v="18"/>
    <x v="7"/>
    <n v="168"/>
    <n v="2"/>
    <m/>
  </r>
  <r>
    <x v="17"/>
    <x v="0"/>
    <x v="87"/>
    <x v="18"/>
    <x v="5"/>
    <n v="72"/>
    <n v="3"/>
    <m/>
  </r>
  <r>
    <x v="17"/>
    <x v="0"/>
    <x v="87"/>
    <x v="18"/>
    <x v="0"/>
    <n v="160"/>
    <n v="4"/>
    <m/>
  </r>
  <r>
    <x v="17"/>
    <x v="0"/>
    <x v="87"/>
    <x v="18"/>
    <x v="1"/>
    <n v="176"/>
    <n v="5"/>
    <m/>
  </r>
  <r>
    <x v="17"/>
    <x v="0"/>
    <x v="87"/>
    <x v="18"/>
    <x v="2"/>
    <n v="184"/>
    <n v="6"/>
    <m/>
  </r>
  <r>
    <x v="17"/>
    <x v="0"/>
    <x v="87"/>
    <x v="18"/>
    <x v="3"/>
    <n v="160"/>
    <n v="7"/>
    <m/>
  </r>
  <r>
    <x v="17"/>
    <x v="0"/>
    <x v="87"/>
    <x v="18"/>
    <x v="4"/>
    <n v="8"/>
    <n v="8"/>
    <m/>
  </r>
  <r>
    <x v="17"/>
    <x v="0"/>
    <x v="87"/>
    <x v="14"/>
    <x v="5"/>
    <n v="72"/>
    <n v="3"/>
    <m/>
  </r>
  <r>
    <x v="17"/>
    <x v="0"/>
    <x v="87"/>
    <x v="14"/>
    <x v="0"/>
    <n v="8"/>
    <n v="4"/>
    <m/>
  </r>
  <r>
    <x v="17"/>
    <x v="0"/>
    <x v="87"/>
    <x v="3"/>
    <x v="6"/>
    <n v="96"/>
    <n v="1"/>
    <m/>
  </r>
  <r>
    <x v="17"/>
    <x v="0"/>
    <x v="43"/>
    <x v="14"/>
    <x v="5"/>
    <n v="40"/>
    <n v="3"/>
    <m/>
  </r>
  <r>
    <x v="18"/>
    <x v="0"/>
    <x v="86"/>
    <x v="18"/>
    <x v="7"/>
    <n v="6"/>
    <n v="2"/>
    <m/>
  </r>
  <r>
    <x v="18"/>
    <x v="0"/>
    <x v="86"/>
    <x v="19"/>
    <x v="7"/>
    <n v="4"/>
    <n v="2"/>
    <m/>
  </r>
  <r>
    <x v="18"/>
    <x v="0"/>
    <x v="86"/>
    <x v="20"/>
    <x v="6"/>
    <n v="6"/>
    <n v="1"/>
    <m/>
  </r>
  <r>
    <x v="18"/>
    <x v="0"/>
    <x v="86"/>
    <x v="20"/>
    <x v="7"/>
    <n v="9"/>
    <n v="2"/>
    <m/>
  </r>
  <r>
    <x v="18"/>
    <x v="0"/>
    <x v="86"/>
    <x v="20"/>
    <x v="5"/>
    <n v="10"/>
    <n v="3"/>
    <m/>
  </r>
  <r>
    <x v="18"/>
    <x v="0"/>
    <x v="86"/>
    <x v="20"/>
    <x v="0"/>
    <n v="4"/>
    <n v="4"/>
    <m/>
  </r>
  <r>
    <x v="18"/>
    <x v="0"/>
    <x v="86"/>
    <x v="20"/>
    <x v="1"/>
    <n v="2"/>
    <n v="5"/>
    <m/>
  </r>
  <r>
    <x v="18"/>
    <x v="0"/>
    <x v="86"/>
    <x v="20"/>
    <x v="2"/>
    <n v="15"/>
    <n v="6"/>
    <m/>
  </r>
  <r>
    <x v="18"/>
    <x v="0"/>
    <x v="86"/>
    <x v="20"/>
    <x v="3"/>
    <n v="9"/>
    <n v="7"/>
    <m/>
  </r>
  <r>
    <x v="18"/>
    <x v="0"/>
    <x v="87"/>
    <x v="18"/>
    <x v="6"/>
    <n v="1"/>
    <n v="1"/>
    <m/>
  </r>
  <r>
    <x v="18"/>
    <x v="0"/>
    <x v="87"/>
    <x v="2"/>
    <x v="7"/>
    <n v="1"/>
    <n v="2"/>
    <n v="0"/>
  </r>
  <r>
    <x v="18"/>
    <x v="0"/>
    <x v="87"/>
    <x v="3"/>
    <x v="6"/>
    <n v="55"/>
    <n v="1"/>
    <m/>
  </r>
  <r>
    <x v="18"/>
    <x v="0"/>
    <x v="43"/>
    <x v="18"/>
    <x v="6"/>
    <n v="1"/>
    <n v="1"/>
    <m/>
  </r>
  <r>
    <x v="18"/>
    <x v="0"/>
    <x v="43"/>
    <x v="18"/>
    <x v="5"/>
    <n v="6"/>
    <n v="3"/>
    <m/>
  </r>
  <r>
    <x v="18"/>
    <x v="0"/>
    <x v="43"/>
    <x v="18"/>
    <x v="0"/>
    <n v="20"/>
    <n v="4"/>
    <m/>
  </r>
  <r>
    <x v="18"/>
    <x v="0"/>
    <x v="43"/>
    <x v="18"/>
    <x v="1"/>
    <n v="24"/>
    <n v="5"/>
    <m/>
  </r>
  <r>
    <x v="18"/>
    <x v="0"/>
    <x v="43"/>
    <x v="18"/>
    <x v="2"/>
    <n v="32"/>
    <n v="6"/>
    <m/>
  </r>
  <r>
    <x v="18"/>
    <x v="0"/>
    <x v="43"/>
    <x v="18"/>
    <x v="3"/>
    <n v="18"/>
    <n v="7"/>
    <m/>
  </r>
  <r>
    <x v="18"/>
    <x v="0"/>
    <x v="43"/>
    <x v="4"/>
    <x v="7"/>
    <n v="4"/>
    <n v="2"/>
    <m/>
  </r>
  <r>
    <x v="18"/>
    <x v="0"/>
    <x v="43"/>
    <x v="6"/>
    <x v="7"/>
    <n v="8"/>
    <n v="2"/>
    <m/>
  </r>
  <r>
    <x v="18"/>
    <x v="0"/>
    <x v="43"/>
    <x v="6"/>
    <x v="5"/>
    <n v="13"/>
    <n v="3"/>
    <m/>
  </r>
  <r>
    <x v="18"/>
    <x v="0"/>
    <x v="43"/>
    <x v="6"/>
    <x v="0"/>
    <n v="22"/>
    <n v="4"/>
    <m/>
  </r>
  <r>
    <x v="18"/>
    <x v="0"/>
    <x v="43"/>
    <x v="6"/>
    <x v="1"/>
    <n v="32"/>
    <n v="5"/>
    <m/>
  </r>
  <r>
    <x v="18"/>
    <x v="0"/>
    <x v="43"/>
    <x v="6"/>
    <x v="3"/>
    <n v="40"/>
    <n v="7"/>
    <m/>
  </r>
  <r>
    <x v="18"/>
    <x v="0"/>
    <x v="43"/>
    <x v="0"/>
    <x v="6"/>
    <n v="6"/>
    <n v="1"/>
    <m/>
  </r>
  <r>
    <x v="18"/>
    <x v="0"/>
    <x v="43"/>
    <x v="0"/>
    <x v="7"/>
    <n v="24"/>
    <n v="2"/>
    <m/>
  </r>
  <r>
    <x v="18"/>
    <x v="0"/>
    <x v="43"/>
    <x v="0"/>
    <x v="5"/>
    <n v="26"/>
    <n v="3"/>
    <m/>
  </r>
  <r>
    <x v="18"/>
    <x v="0"/>
    <x v="43"/>
    <x v="0"/>
    <x v="0"/>
    <n v="33"/>
    <n v="4"/>
    <m/>
  </r>
  <r>
    <x v="18"/>
    <x v="0"/>
    <x v="43"/>
    <x v="0"/>
    <x v="1"/>
    <n v="22"/>
    <n v="5"/>
    <m/>
  </r>
  <r>
    <x v="18"/>
    <x v="0"/>
    <x v="43"/>
    <x v="0"/>
    <x v="2"/>
    <n v="20"/>
    <n v="6"/>
    <m/>
  </r>
  <r>
    <x v="18"/>
    <x v="0"/>
    <x v="43"/>
    <x v="0"/>
    <x v="3"/>
    <n v="8"/>
    <n v="7"/>
    <m/>
  </r>
  <r>
    <x v="18"/>
    <x v="0"/>
    <x v="43"/>
    <x v="3"/>
    <x v="6"/>
    <n v="34.5"/>
    <n v="1"/>
    <m/>
  </r>
  <r>
    <x v="18"/>
    <x v="0"/>
    <x v="43"/>
    <x v="23"/>
    <x v="7"/>
    <n v="27"/>
    <n v="2"/>
    <m/>
  </r>
  <r>
    <x v="18"/>
    <x v="0"/>
    <x v="43"/>
    <x v="23"/>
    <x v="5"/>
    <n v="45"/>
    <n v="3"/>
    <m/>
  </r>
  <r>
    <x v="18"/>
    <x v="0"/>
    <x v="43"/>
    <x v="23"/>
    <x v="0"/>
    <n v="38"/>
    <n v="4"/>
    <m/>
  </r>
  <r>
    <x v="18"/>
    <x v="0"/>
    <x v="43"/>
    <x v="23"/>
    <x v="1"/>
    <n v="41"/>
    <n v="5"/>
    <m/>
  </r>
  <r>
    <x v="18"/>
    <x v="0"/>
    <x v="43"/>
    <x v="23"/>
    <x v="2"/>
    <n v="21"/>
    <n v="6"/>
    <m/>
  </r>
  <r>
    <x v="18"/>
    <x v="0"/>
    <x v="43"/>
    <x v="23"/>
    <x v="3"/>
    <n v="13"/>
    <n v="7"/>
    <m/>
  </r>
  <r>
    <x v="18"/>
    <x v="0"/>
    <x v="43"/>
    <x v="24"/>
    <x v="7"/>
    <n v="58"/>
    <n v="2"/>
    <m/>
  </r>
  <r>
    <x v="18"/>
    <x v="0"/>
    <x v="43"/>
    <x v="24"/>
    <x v="5"/>
    <n v="34"/>
    <n v="3"/>
    <m/>
  </r>
  <r>
    <x v="18"/>
    <x v="0"/>
    <x v="43"/>
    <x v="24"/>
    <x v="0"/>
    <n v="4"/>
    <n v="4"/>
    <m/>
  </r>
  <r>
    <x v="18"/>
    <x v="0"/>
    <x v="43"/>
    <x v="24"/>
    <x v="1"/>
    <n v="4"/>
    <n v="5"/>
    <m/>
  </r>
  <r>
    <x v="18"/>
    <x v="0"/>
    <x v="43"/>
    <x v="24"/>
    <x v="2"/>
    <n v="4"/>
    <n v="6"/>
    <m/>
  </r>
  <r>
    <x v="18"/>
    <x v="0"/>
    <x v="43"/>
    <x v="24"/>
    <x v="3"/>
    <n v="5"/>
    <n v="7"/>
    <m/>
  </r>
  <r>
    <x v="18"/>
    <x v="1"/>
    <x v="60"/>
    <x v="3"/>
    <x v="6"/>
    <n v="14"/>
    <n v="1"/>
    <m/>
  </r>
  <r>
    <x v="18"/>
    <x v="1"/>
    <x v="34"/>
    <x v="3"/>
    <x v="6"/>
    <n v="2"/>
    <n v="1"/>
    <m/>
  </r>
  <r>
    <x v="18"/>
    <x v="1"/>
    <x v="4"/>
    <x v="3"/>
    <x v="6"/>
    <n v="17"/>
    <n v="1"/>
    <m/>
  </r>
  <r>
    <x v="18"/>
    <x v="2"/>
    <x v="19"/>
    <x v="0"/>
    <x v="6"/>
    <n v="4"/>
    <n v="1"/>
    <m/>
  </r>
  <r>
    <x v="18"/>
    <x v="2"/>
    <x v="19"/>
    <x v="5"/>
    <x v="6"/>
    <n v="4"/>
    <n v="1"/>
    <m/>
  </r>
  <r>
    <x v="18"/>
    <x v="3"/>
    <x v="19"/>
    <x v="4"/>
    <x v="0"/>
    <n v="7"/>
    <n v="4"/>
    <m/>
  </r>
  <r>
    <x v="18"/>
    <x v="3"/>
    <x v="19"/>
    <x v="4"/>
    <x v="2"/>
    <n v="19"/>
    <n v="6"/>
    <m/>
  </r>
  <r>
    <x v="18"/>
    <x v="3"/>
    <x v="19"/>
    <x v="10"/>
    <x v="1"/>
    <n v="2"/>
    <n v="5"/>
    <m/>
  </r>
  <r>
    <x v="18"/>
    <x v="3"/>
    <x v="19"/>
    <x v="10"/>
    <x v="2"/>
    <n v="3"/>
    <n v="6"/>
    <m/>
  </r>
  <r>
    <x v="18"/>
    <x v="6"/>
    <x v="19"/>
    <x v="4"/>
    <x v="2"/>
    <n v="20"/>
    <n v="6"/>
    <m/>
  </r>
  <r>
    <x v="18"/>
    <x v="7"/>
    <x v="2"/>
    <x v="3"/>
    <x v="6"/>
    <n v="3"/>
    <n v="1"/>
    <m/>
  </r>
  <r>
    <x v="18"/>
    <x v="7"/>
    <x v="34"/>
    <x v="3"/>
    <x v="6"/>
    <n v="3"/>
    <n v="1"/>
    <m/>
  </r>
  <r>
    <x v="18"/>
    <x v="7"/>
    <x v="4"/>
    <x v="3"/>
    <x v="6"/>
    <n v="8"/>
    <n v="1"/>
    <m/>
  </r>
  <r>
    <x v="18"/>
    <x v="12"/>
    <x v="59"/>
    <x v="4"/>
    <x v="2"/>
    <n v="22"/>
    <n v="6"/>
    <m/>
  </r>
  <r>
    <x v="18"/>
    <x v="9"/>
    <x v="40"/>
    <x v="4"/>
    <x v="1"/>
    <n v="6"/>
    <n v="5"/>
    <m/>
  </r>
  <r>
    <x v="18"/>
    <x v="9"/>
    <x v="40"/>
    <x v="4"/>
    <x v="2"/>
    <n v="5"/>
    <n v="6"/>
    <m/>
  </r>
  <r>
    <x v="18"/>
    <x v="9"/>
    <x v="36"/>
    <x v="0"/>
    <x v="7"/>
    <n v="8"/>
    <n v="2"/>
    <m/>
  </r>
  <r>
    <x v="18"/>
    <x v="9"/>
    <x v="36"/>
    <x v="0"/>
    <x v="5"/>
    <n v="17"/>
    <n v="3"/>
    <m/>
  </r>
  <r>
    <x v="18"/>
    <x v="9"/>
    <x v="36"/>
    <x v="0"/>
    <x v="0"/>
    <n v="20"/>
    <n v="4"/>
    <m/>
  </r>
  <r>
    <x v="18"/>
    <x v="9"/>
    <x v="36"/>
    <x v="0"/>
    <x v="1"/>
    <n v="22"/>
    <n v="5"/>
    <m/>
  </r>
  <r>
    <x v="18"/>
    <x v="9"/>
    <x v="36"/>
    <x v="0"/>
    <x v="2"/>
    <n v="20"/>
    <n v="6"/>
    <m/>
  </r>
  <r>
    <x v="18"/>
    <x v="9"/>
    <x v="36"/>
    <x v="0"/>
    <x v="3"/>
    <n v="42"/>
    <n v="7"/>
    <m/>
  </r>
  <r>
    <x v="18"/>
    <x v="9"/>
    <x v="42"/>
    <x v="6"/>
    <x v="7"/>
    <n v="8"/>
    <n v="2"/>
    <m/>
  </r>
  <r>
    <x v="18"/>
    <x v="10"/>
    <x v="43"/>
    <x v="11"/>
    <x v="5"/>
    <n v="10"/>
    <n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36903B-0EE5-42CF-B68D-A0354BFB494D}" name="PivotTable1" cacheId="12"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fieldListSortAscending="1">
  <location ref="B4:L15" firstHeaderRow="1" firstDataRow="3" firstDataCol="1" rowPageCount="1" colPageCount="1"/>
  <pivotFields count="8">
    <pivotField axis="axisRow" showAll="0">
      <items count="20">
        <item h="1" sd="0" x="0"/>
        <item h="1" sd="0" x="2"/>
        <item x="3"/>
        <item h="1" sd="0" x="4"/>
        <item h="1" sd="0" x="5"/>
        <item h="1" sd="0" x="6"/>
        <item h="1" sd="0" x="7"/>
        <item h="1" sd="0" x="8"/>
        <item h="1" sd="0" x="9"/>
        <item h="1" sd="0" x="10"/>
        <item h="1" sd="0" x="11"/>
        <item h="1" sd="0" x="12"/>
        <item n="Hamza Nouman" h="1" sd="0" x="13"/>
        <item h="1" sd="0" x="14"/>
        <item h="1" sd="0" x="15"/>
        <item h="1" sd="0" x="16"/>
        <item h="1" sd="0" x="17"/>
        <item h="1" sd="0" x="18"/>
        <item h="1" sd="0" x="1"/>
        <item t="default" sd="0"/>
      </items>
    </pivotField>
    <pivotField axis="axisRow" showAll="0">
      <items count="17">
        <item x="1"/>
        <item x="2"/>
        <item x="7"/>
        <item x="9"/>
        <item x="5"/>
        <item x="6"/>
        <item x="10"/>
        <item sd="0" x="0"/>
        <item x="3"/>
        <item x="12"/>
        <item x="11"/>
        <item sd="0" x="13"/>
        <item sd="0" x="14"/>
        <item sd="0" x="15"/>
        <item x="4"/>
        <item x="8"/>
        <item t="default" sd="0"/>
      </items>
    </pivotField>
    <pivotField axis="axisRow" showAll="0">
      <items count="106">
        <item x="22"/>
        <item x="9"/>
        <item x="10"/>
        <item x="11"/>
        <item x="28"/>
        <item x="1"/>
        <item x="60"/>
        <item x="61"/>
        <item x="70"/>
        <item x="51"/>
        <item x="76"/>
        <item x="12"/>
        <item x="56"/>
        <item x="57"/>
        <item x="13"/>
        <item x="14"/>
        <item x="62"/>
        <item x="15"/>
        <item x="63"/>
        <item x="16"/>
        <item x="64"/>
        <item x="90"/>
        <item x="2"/>
        <item x="34"/>
        <item x="58"/>
        <item x="104"/>
        <item x="17"/>
        <item x="26"/>
        <item x="3"/>
        <item x="27"/>
        <item x="96"/>
        <item x="29"/>
        <item x="52"/>
        <item x="24"/>
        <item x="30"/>
        <item x="49"/>
        <item x="91"/>
        <item x="31"/>
        <item x="75"/>
        <item x="18"/>
        <item x="74"/>
        <item x="86"/>
        <item x="47"/>
        <item x="97"/>
        <item x="35"/>
        <item x="65"/>
        <item x="59"/>
        <item x="66"/>
        <item x="98"/>
        <item x="32"/>
        <item x="0"/>
        <item x="4"/>
        <item x="5"/>
        <item x="87"/>
        <item x="25"/>
        <item x="77"/>
        <item x="40"/>
        <item x="79"/>
        <item x="54"/>
        <item x="80"/>
        <item x="19"/>
        <item x="6"/>
        <item x="7"/>
        <item x="8"/>
        <item x="89"/>
        <item x="95"/>
        <item x="67"/>
        <item x="72"/>
        <item x="84"/>
        <item x="33"/>
        <item x="20"/>
        <item x="68"/>
        <item x="36"/>
        <item x="81"/>
        <item x="48"/>
        <item x="21"/>
        <item x="88"/>
        <item x="43"/>
        <item x="41"/>
        <item x="42"/>
        <item x="101"/>
        <item x="99"/>
        <item x="85"/>
        <item x="100"/>
        <item x="69"/>
        <item x="73"/>
        <item x="50"/>
        <item x="78"/>
        <item x="93"/>
        <item x="94"/>
        <item x="23"/>
        <item x="37"/>
        <item x="38"/>
        <item x="39"/>
        <item x="44"/>
        <item x="45"/>
        <item x="46"/>
        <item x="53"/>
        <item x="55"/>
        <item x="71"/>
        <item x="82"/>
        <item x="83"/>
        <item x="92"/>
        <item x="102"/>
        <item x="103"/>
        <item t="default"/>
      </items>
    </pivotField>
    <pivotField axis="axisCol" showAll="0" sortType="ascending">
      <items count="26">
        <item x="18"/>
        <item x="7"/>
        <item x="1"/>
        <item x="11"/>
        <item x="4"/>
        <item x="17"/>
        <item x="2"/>
        <item x="15"/>
        <item x="22"/>
        <item x="19"/>
        <item x="20"/>
        <item x="6"/>
        <item x="0"/>
        <item x="14"/>
        <item x="3"/>
        <item x="23"/>
        <item x="10"/>
        <item x="5"/>
        <item x="16"/>
        <item x="24"/>
        <item x="12"/>
        <item x="8"/>
        <item x="21"/>
        <item x="9"/>
        <item x="13"/>
        <item t="default"/>
      </items>
    </pivotField>
    <pivotField name="Period" axis="axisPage" multipleItemSelectionAllowed="1" showAll="0">
      <items count="9">
        <item h="1" x="6"/>
        <item h="1" x="7"/>
        <item h="1" x="5"/>
        <item h="1" x="0"/>
        <item h="1" x="1"/>
        <item h="1" x="2"/>
        <item x="3"/>
        <item h="1" x="4"/>
        <item t="default"/>
      </items>
    </pivotField>
    <pivotField dataField="1" showAll="0"/>
    <pivotField showAll="0"/>
    <pivotField dataField="1" showAll="0"/>
  </pivotFields>
  <rowFields count="3">
    <field x="0"/>
    <field x="1"/>
    <field x="2"/>
  </rowFields>
  <rowItems count="9">
    <i>
      <x v="2"/>
    </i>
    <i r="1">
      <x v="3"/>
    </i>
    <i r="2">
      <x v="51"/>
    </i>
    <i r="2">
      <x v="72"/>
    </i>
    <i r="2">
      <x v="78"/>
    </i>
    <i r="2">
      <x v="79"/>
    </i>
    <i r="1">
      <x v="6"/>
    </i>
    <i r="2">
      <x v="77"/>
    </i>
    <i t="grand">
      <x/>
    </i>
  </rowItems>
  <colFields count="2">
    <field x="3"/>
    <field x="-2"/>
  </colFields>
  <colItems count="10">
    <i>
      <x v="3"/>
      <x/>
    </i>
    <i r="1" i="1">
      <x v="1"/>
    </i>
    <i>
      <x v="6"/>
      <x/>
    </i>
    <i r="1" i="1">
      <x v="1"/>
    </i>
    <i>
      <x v="11"/>
      <x/>
    </i>
    <i r="1" i="1">
      <x v="1"/>
    </i>
    <i>
      <x v="12"/>
      <x/>
    </i>
    <i r="1" i="1">
      <x v="1"/>
    </i>
    <i t="grand">
      <x/>
    </i>
    <i t="grand" i="1">
      <x/>
    </i>
  </colItems>
  <pageFields count="1">
    <pageField fld="4" hier="-1"/>
  </pageFields>
  <dataFields count="2">
    <dataField name="Estimate" fld="7" baseField="0" baseItem="0"/>
    <dataField name="Actual" fld="5" baseField="0" baseItem="0" numFmtId="2"/>
  </dataFields>
  <formats count="13">
    <format dxfId="402">
      <pivotArea type="all" dataOnly="0" outline="0" fieldPosition="0"/>
    </format>
    <format dxfId="401">
      <pivotArea outline="0" fieldPosition="0">
        <references count="1">
          <reference field="4294967294" count="1">
            <x v="1"/>
          </reference>
        </references>
      </pivotArea>
    </format>
    <format dxfId="400">
      <pivotArea outline="0" collapsedLevelsAreSubtotals="1" fieldPosition="0"/>
    </format>
    <format dxfId="399">
      <pivotArea dataOnly="0" labelOnly="1" outline="0" fieldPosition="0">
        <references count="1">
          <reference field="4" count="0"/>
        </references>
      </pivotArea>
    </format>
    <format dxfId="398">
      <pivotArea field="3" type="button" dataOnly="0" labelOnly="1" outline="0" axis="axisCol" fieldPosition="0"/>
    </format>
    <format dxfId="397">
      <pivotArea field="-2" type="button" dataOnly="0" labelOnly="1" outline="0" axis="axisCol" fieldPosition="1"/>
    </format>
    <format dxfId="396">
      <pivotArea type="topRight" dataOnly="0" labelOnly="1" outline="0" fieldPosition="0"/>
    </format>
    <format dxfId="395">
      <pivotArea dataOnly="0" labelOnly="1" fieldPosition="0">
        <references count="1">
          <reference field="3" count="0"/>
        </references>
      </pivotArea>
    </format>
    <format dxfId="394">
      <pivotArea field="3" dataOnly="0" labelOnly="1" grandCol="1" outline="0" axis="axisCol" fieldPosition="0">
        <references count="1">
          <reference field="4294967294" count="1" selected="0">
            <x v="0"/>
          </reference>
        </references>
      </pivotArea>
    </format>
    <format dxfId="393">
      <pivotArea field="3" dataOnly="0" labelOnly="1" grandCol="1" outline="0" axis="axisCol" fieldPosition="0">
        <references count="1">
          <reference field="4294967294" count="1" selected="0">
            <x v="1"/>
          </reference>
        </references>
      </pivotArea>
    </format>
    <format dxfId="392">
      <pivotArea dataOnly="0" labelOnly="1" outline="0" fieldPosition="0">
        <references count="2">
          <reference field="4294967294" count="2">
            <x v="0"/>
            <x v="1"/>
          </reference>
          <reference field="3" count="1" selected="0">
            <x v="6"/>
          </reference>
        </references>
      </pivotArea>
    </format>
    <format dxfId="391">
      <pivotArea dataOnly="0" labelOnly="1" outline="0" fieldPosition="0">
        <references count="2">
          <reference field="4294967294" count="2">
            <x v="0"/>
            <x v="1"/>
          </reference>
          <reference field="3" count="1" selected="0">
            <x v="23"/>
          </reference>
        </references>
      </pivotArea>
    </format>
    <format dxfId="390">
      <pivotArea dataOnly="0" labelOnly="1" outline="0" fieldPosition="0">
        <references count="2">
          <reference field="4294967294" count="2">
            <x v="0"/>
            <x v="1"/>
          </reference>
          <reference field="3" count="1" selected="0">
            <x v="2"/>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6091A3-C77B-4F2A-B025-5E7DD5341455}"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R15" firstHeaderRow="1" firstDataRow="2" firstDataCol="1" rowPageCount="1" colPageCount="1"/>
  <pivotFields count="8">
    <pivotField axis="axisCol" showAll="0">
      <items count="19">
        <item x="1"/>
        <item x="3"/>
        <item x="2"/>
        <item x="13"/>
        <item x="12"/>
        <item x="5"/>
        <item x="14"/>
        <item x="8"/>
        <item x="4"/>
        <item x="16"/>
        <item x="10"/>
        <item x="9"/>
        <item x="11"/>
        <item x="17"/>
        <item x="15"/>
        <item x="6"/>
        <item x="0"/>
        <item x="7"/>
        <item t="default"/>
      </items>
    </pivotField>
    <pivotField axis="axisRow" showAll="0">
      <items count="15">
        <item x="1"/>
        <item sd="0" x="2"/>
        <item sd="0" x="0"/>
        <item sd="0" x="4"/>
        <item sd="0" x="11"/>
        <item sd="0" x="12"/>
        <item x="5"/>
        <item sd="0" x="10"/>
        <item sd="0" x="13"/>
        <item sd="0" x="6"/>
        <item sd="0" x="7"/>
        <item sd="0" x="9"/>
        <item sd="0" x="8"/>
        <item sd="0" x="3"/>
        <item t="default" sd="0"/>
      </items>
    </pivotField>
    <pivotField showAll="0"/>
    <pivotField showAll="0"/>
    <pivotField axis="axisPage" showAll="0">
      <items count="7">
        <item x="0"/>
        <item x="5"/>
        <item x="4"/>
        <item x="1"/>
        <item x="2"/>
        <item x="3"/>
        <item t="default"/>
      </items>
    </pivotField>
    <pivotField showAll="0"/>
    <pivotField dataField="1" showAll="0"/>
    <pivotField showAll="0"/>
  </pivotFields>
  <rowFields count="1">
    <field x="1"/>
  </rowFields>
  <rowItems count="11">
    <i>
      <x/>
    </i>
    <i>
      <x v="1"/>
    </i>
    <i>
      <x v="2"/>
    </i>
    <i>
      <x v="3"/>
    </i>
    <i>
      <x v="4"/>
    </i>
    <i>
      <x v="6"/>
    </i>
    <i>
      <x v="9"/>
    </i>
    <i>
      <x v="11"/>
    </i>
    <i>
      <x v="12"/>
    </i>
    <i>
      <x v="13"/>
    </i>
    <i t="grand">
      <x/>
    </i>
  </rowItems>
  <colFields count="1">
    <field x="0"/>
  </colFields>
  <colItems count="17">
    <i>
      <x/>
    </i>
    <i>
      <x v="1"/>
    </i>
    <i>
      <x v="2"/>
    </i>
    <i>
      <x v="3"/>
    </i>
    <i>
      <x v="4"/>
    </i>
    <i>
      <x v="5"/>
    </i>
    <i>
      <x v="6"/>
    </i>
    <i>
      <x v="7"/>
    </i>
    <i>
      <x v="8"/>
    </i>
    <i>
      <x v="9"/>
    </i>
    <i>
      <x v="10"/>
    </i>
    <i>
      <x v="11"/>
    </i>
    <i>
      <x v="12"/>
    </i>
    <i>
      <x v="13"/>
    </i>
    <i>
      <x v="14"/>
    </i>
    <i>
      <x v="15"/>
    </i>
    <i t="grand">
      <x/>
    </i>
  </colItems>
  <pageFields count="1">
    <pageField fld="4" item="4" hier="-1"/>
  </pageFields>
  <dataFields count="1">
    <dataField name="Sum of Hours" fld="6"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5403E4-3591-404B-A357-7BE0153D10D0}"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W21" firstHeaderRow="1" firstDataRow="2" firstDataCol="1" rowPageCount="1" colPageCount="1"/>
  <pivotFields count="8">
    <pivotField axis="axisRow" showAll="0">
      <items count="19">
        <item x="1"/>
        <item x="3"/>
        <item x="2"/>
        <item x="0"/>
        <item x="13"/>
        <item x="12"/>
        <item x="5"/>
        <item x="14"/>
        <item x="8"/>
        <item x="4"/>
        <item x="7"/>
        <item x="16"/>
        <item x="10"/>
        <item x="9"/>
        <item x="11"/>
        <item x="17"/>
        <item x="15"/>
        <item x="6"/>
        <item t="default"/>
      </items>
    </pivotField>
    <pivotField showAll="0"/>
    <pivotField showAll="0"/>
    <pivotField axis="axisCol" showAll="0">
      <items count="26">
        <item x="18"/>
        <item x="10"/>
        <item x="4"/>
        <item x="9"/>
        <item x="5"/>
        <item x="24"/>
        <item x="6"/>
        <item x="15"/>
        <item x="17"/>
        <item x="19"/>
        <item x="20"/>
        <item x="7"/>
        <item x="1"/>
        <item x="14"/>
        <item x="21"/>
        <item x="13"/>
        <item x="3"/>
        <item x="0"/>
        <item x="22"/>
        <item x="11"/>
        <item x="16"/>
        <item x="12"/>
        <item x="23"/>
        <item x="8"/>
        <item x="2"/>
        <item t="default"/>
      </items>
    </pivotField>
    <pivotField axis="axisPage" showAll="0">
      <items count="7">
        <item x="0"/>
        <item x="5"/>
        <item x="4"/>
        <item x="1"/>
        <item x="2"/>
        <item x="3"/>
        <item t="default"/>
      </items>
    </pivotField>
    <pivotField showAll="0"/>
    <pivotField dataField="1" showAll="0"/>
    <pivotField showAll="0"/>
  </pivotFields>
  <rowFields count="1">
    <field x="0"/>
  </rowFields>
  <rowItems count="17">
    <i>
      <x/>
    </i>
    <i>
      <x v="1"/>
    </i>
    <i>
      <x v="2"/>
    </i>
    <i>
      <x v="4"/>
    </i>
    <i>
      <x v="5"/>
    </i>
    <i>
      <x v="6"/>
    </i>
    <i>
      <x v="7"/>
    </i>
    <i>
      <x v="8"/>
    </i>
    <i>
      <x v="9"/>
    </i>
    <i>
      <x v="11"/>
    </i>
    <i>
      <x v="12"/>
    </i>
    <i>
      <x v="13"/>
    </i>
    <i>
      <x v="14"/>
    </i>
    <i>
      <x v="15"/>
    </i>
    <i>
      <x v="16"/>
    </i>
    <i>
      <x v="17"/>
    </i>
    <i t="grand">
      <x/>
    </i>
  </rowItems>
  <colFields count="1">
    <field x="3"/>
  </colFields>
  <colItems count="22">
    <i>
      <x/>
    </i>
    <i>
      <x v="1"/>
    </i>
    <i>
      <x v="2"/>
    </i>
    <i>
      <x v="3"/>
    </i>
    <i>
      <x v="4"/>
    </i>
    <i>
      <x v="6"/>
    </i>
    <i>
      <x v="7"/>
    </i>
    <i>
      <x v="9"/>
    </i>
    <i>
      <x v="10"/>
    </i>
    <i>
      <x v="11"/>
    </i>
    <i>
      <x v="12"/>
    </i>
    <i>
      <x v="13"/>
    </i>
    <i>
      <x v="14"/>
    </i>
    <i>
      <x v="15"/>
    </i>
    <i>
      <x v="16"/>
    </i>
    <i>
      <x v="18"/>
    </i>
    <i>
      <x v="19"/>
    </i>
    <i>
      <x v="20"/>
    </i>
    <i>
      <x v="21"/>
    </i>
    <i>
      <x v="22"/>
    </i>
    <i>
      <x v="23"/>
    </i>
    <i t="grand">
      <x/>
    </i>
  </colItems>
  <pageFields count="1">
    <pageField fld="4" item="4" hier="-1"/>
  </pageFields>
  <dataFields count="1">
    <dataField name="Sum of Hours" fld="6"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2C9965-753E-4CC4-AD30-D6E84E9B805B}"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R27" firstHeaderRow="1" firstDataRow="2" firstDataCol="1" rowPageCount="1" colPageCount="1"/>
  <pivotFields count="8">
    <pivotField axis="axisCol" showAll="0">
      <items count="19">
        <item x="1"/>
        <item x="3"/>
        <item x="2"/>
        <item x="13"/>
        <item x="12"/>
        <item x="5"/>
        <item x="14"/>
        <item x="8"/>
        <item x="4"/>
        <item x="16"/>
        <item x="10"/>
        <item x="9"/>
        <item x="11"/>
        <item x="17"/>
        <item x="15"/>
        <item x="6"/>
        <item x="0"/>
        <item x="7"/>
        <item t="default"/>
      </items>
    </pivotField>
    <pivotField showAll="0"/>
    <pivotField showAll="0"/>
    <pivotField axis="axisRow" showAll="0">
      <items count="26">
        <item x="18"/>
        <item x="10"/>
        <item x="4"/>
        <item x="9"/>
        <item x="5"/>
        <item x="24"/>
        <item x="6"/>
        <item x="15"/>
        <item x="17"/>
        <item x="19"/>
        <item x="20"/>
        <item x="7"/>
        <item x="1"/>
        <item x="14"/>
        <item x="21"/>
        <item x="13"/>
        <item x="3"/>
        <item x="0"/>
        <item x="22"/>
        <item x="11"/>
        <item x="16"/>
        <item x="12"/>
        <item x="23"/>
        <item x="2"/>
        <item x="8"/>
        <item t="default"/>
      </items>
    </pivotField>
    <pivotField axis="axisPage" showAll="0">
      <items count="7">
        <item x="0"/>
        <item x="5"/>
        <item x="4"/>
        <item x="1"/>
        <item x="2"/>
        <item x="3"/>
        <item t="default"/>
      </items>
    </pivotField>
    <pivotField showAll="0"/>
    <pivotField dataField="1" showAll="0"/>
    <pivotField showAll="0"/>
  </pivotFields>
  <rowFields count="1">
    <field x="3"/>
  </rowFields>
  <rowItems count="22">
    <i>
      <x/>
    </i>
    <i>
      <x v="1"/>
    </i>
    <i>
      <x v="2"/>
    </i>
    <i>
      <x v="3"/>
    </i>
    <i>
      <x v="4"/>
    </i>
    <i>
      <x v="6"/>
    </i>
    <i>
      <x v="7"/>
    </i>
    <i>
      <x v="9"/>
    </i>
    <i>
      <x v="10"/>
    </i>
    <i>
      <x v="11"/>
    </i>
    <i>
      <x v="12"/>
    </i>
    <i>
      <x v="13"/>
    </i>
    <i>
      <x v="14"/>
    </i>
    <i>
      <x v="15"/>
    </i>
    <i>
      <x v="16"/>
    </i>
    <i>
      <x v="18"/>
    </i>
    <i>
      <x v="19"/>
    </i>
    <i>
      <x v="20"/>
    </i>
    <i>
      <x v="21"/>
    </i>
    <i>
      <x v="22"/>
    </i>
    <i>
      <x v="24"/>
    </i>
    <i t="grand">
      <x/>
    </i>
  </rowItems>
  <colFields count="1">
    <field x="0"/>
  </colFields>
  <colItems count="17">
    <i>
      <x/>
    </i>
    <i>
      <x v="1"/>
    </i>
    <i>
      <x v="2"/>
    </i>
    <i>
      <x v="3"/>
    </i>
    <i>
      <x v="4"/>
    </i>
    <i>
      <x v="5"/>
    </i>
    <i>
      <x v="6"/>
    </i>
    <i>
      <x v="7"/>
    </i>
    <i>
      <x v="8"/>
    </i>
    <i>
      <x v="9"/>
    </i>
    <i>
      <x v="10"/>
    </i>
    <i>
      <x v="11"/>
    </i>
    <i>
      <x v="12"/>
    </i>
    <i>
      <x v="13"/>
    </i>
    <i>
      <x v="14"/>
    </i>
    <i>
      <x v="15"/>
    </i>
    <i t="grand">
      <x/>
    </i>
  </colItems>
  <pageFields count="1">
    <pageField fld="4" item="4" hier="-1"/>
  </pageFields>
  <dataFields count="1">
    <dataField name="Sum of Hours" fld="6"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FFFB17-2F7B-4027-829C-388F405F187B}"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M23" firstHeaderRow="1" firstDataRow="2" firstDataCol="1"/>
  <pivotFields count="8">
    <pivotField axis="axisRow" showAll="0">
      <items count="19">
        <item x="1"/>
        <item x="3"/>
        <item x="2"/>
        <item x="13"/>
        <item x="12"/>
        <item x="5"/>
        <item x="14"/>
        <item x="8"/>
        <item x="4"/>
        <item x="16"/>
        <item x="10"/>
        <item x="9"/>
        <item x="11"/>
        <item x="17"/>
        <item x="15"/>
        <item x="6"/>
        <item x="0"/>
        <item x="7"/>
        <item t="default"/>
      </items>
    </pivotField>
    <pivotField showAll="0"/>
    <pivotField showAll="0"/>
    <pivotField axis="axisCol" showAll="0">
      <items count="26">
        <item x="18"/>
        <item h="1" x="10"/>
        <item h="1" x="4"/>
        <item h="1" x="9"/>
        <item x="5"/>
        <item h="1" x="24"/>
        <item h="1" x="6"/>
        <item x="15"/>
        <item x="17"/>
        <item h="1" x="19"/>
        <item x="20"/>
        <item x="7"/>
        <item x="1"/>
        <item x="14"/>
        <item h="1" x="21"/>
        <item h="1" x="13"/>
        <item h="1" x="3"/>
        <item x="0"/>
        <item h="1" x="22"/>
        <item x="11"/>
        <item x="16"/>
        <item h="1" x="12"/>
        <item h="1" x="23"/>
        <item h="1" x="2"/>
        <item h="1" x="8"/>
        <item t="default"/>
      </items>
    </pivotField>
    <pivotField showAll="0"/>
    <pivotField showAll="0"/>
    <pivotField dataField="1"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3"/>
  </colFields>
  <colItems count="12">
    <i>
      <x/>
    </i>
    <i>
      <x v="4"/>
    </i>
    <i>
      <x v="7"/>
    </i>
    <i>
      <x v="8"/>
    </i>
    <i>
      <x v="10"/>
    </i>
    <i>
      <x v="11"/>
    </i>
    <i>
      <x v="12"/>
    </i>
    <i>
      <x v="13"/>
    </i>
    <i>
      <x v="17"/>
    </i>
    <i>
      <x v="19"/>
    </i>
    <i>
      <x v="20"/>
    </i>
    <i t="grand">
      <x/>
    </i>
  </colItems>
  <dataFields count="1">
    <dataField name="Sum of Hours" fld="6"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_key" xr10:uid="{E85188ED-6C77-4993-977D-E4A9D279E827}" sourceName="level2_key">
  <pivotTables>
    <pivotTable tabId="14" name="PivotTable1"/>
  </pivotTables>
  <data>
    <tabular pivotCacheId="1514714659">
      <items count="16">
        <i x="9" s="1"/>
        <i x="10" s="1"/>
        <i x="0" s="1" nd="1"/>
        <i x="1" s="1" nd="1"/>
        <i x="2" s="1" nd="1"/>
        <i x="3" s="1" nd="1"/>
        <i x="11" s="1" nd="1"/>
        <i x="4" s="1" nd="1"/>
        <i x="15" s="1" nd="1"/>
        <i x="5" s="1" nd="1"/>
        <i x="13" s="1" nd="1"/>
        <i x="14" s="1" nd="1"/>
        <i x="6" s="1" nd="1"/>
        <i x="7" s="1" nd="1"/>
        <i x="8"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2_key" xr10:uid="{B536D561-4E86-4270-847C-3E9048D06D90}" cache="Slicer_level2_key" caption="Project" style="SlicerStyleLight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49E6762-5AFA-4A23-9E50-D503788D3BAB}">
  <we:reference id="wa200005271" version="2.5.5.0" store="en-U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F984F-EFA3-4BF4-9DF9-F31D72D6DA85}">
  <dimension ref="A1:M33"/>
  <sheetViews>
    <sheetView workbookViewId="0">
      <selection sqref="A1:M1"/>
    </sheetView>
  </sheetViews>
  <sheetFormatPr defaultRowHeight="15" x14ac:dyDescent="0.25"/>
  <cols>
    <col min="1" max="1" width="15.42578125" style="29" bestFit="1" customWidth="1"/>
    <col min="2" max="2" width="38" customWidth="1"/>
    <col min="3" max="13" width="10.5703125" customWidth="1"/>
  </cols>
  <sheetData>
    <row r="1" spans="1:13" ht="18.75" x14ac:dyDescent="0.3">
      <c r="A1" s="47" t="s">
        <v>535</v>
      </c>
      <c r="B1" s="47"/>
      <c r="C1" s="47"/>
      <c r="D1" s="47"/>
      <c r="E1" s="47"/>
      <c r="F1" s="47"/>
      <c r="G1" s="47"/>
      <c r="H1" s="47"/>
      <c r="I1" s="47"/>
      <c r="J1" s="47"/>
      <c r="K1" s="47"/>
      <c r="L1" s="47"/>
      <c r="M1" s="47"/>
    </row>
    <row r="2" spans="1:13" x14ac:dyDescent="0.25">
      <c r="A2" s="48" t="s">
        <v>536</v>
      </c>
      <c r="B2" s="48"/>
      <c r="C2" s="48"/>
      <c r="D2" s="48"/>
      <c r="E2" s="48"/>
      <c r="F2" s="48"/>
      <c r="G2" s="48"/>
      <c r="H2" s="48"/>
      <c r="I2" s="48"/>
      <c r="J2" s="48"/>
      <c r="K2" s="48"/>
      <c r="L2" s="48"/>
      <c r="M2" s="48"/>
    </row>
    <row r="3" spans="1:13" x14ac:dyDescent="0.25">
      <c r="A3" s="41" t="s">
        <v>515</v>
      </c>
      <c r="B3" s="41" t="s">
        <v>537</v>
      </c>
      <c r="C3" s="42">
        <v>45597</v>
      </c>
      <c r="D3" s="42">
        <v>45627</v>
      </c>
      <c r="E3" s="42">
        <v>45658</v>
      </c>
      <c r="F3" s="42">
        <v>45689</v>
      </c>
      <c r="G3" s="42">
        <v>45717</v>
      </c>
      <c r="H3" s="42">
        <v>45748</v>
      </c>
      <c r="I3" s="42">
        <v>45778</v>
      </c>
      <c r="J3" s="42">
        <v>45809</v>
      </c>
      <c r="K3" s="42">
        <v>45839</v>
      </c>
      <c r="L3" s="42">
        <v>45870</v>
      </c>
      <c r="M3" s="42">
        <v>45901</v>
      </c>
    </row>
    <row r="4" spans="1:13" x14ac:dyDescent="0.25">
      <c r="A4" s="38" t="s">
        <v>538</v>
      </c>
      <c r="B4" s="38" t="s">
        <v>539</v>
      </c>
      <c r="C4" s="40">
        <v>2</v>
      </c>
      <c r="D4" s="40">
        <v>2</v>
      </c>
      <c r="E4" s="40"/>
      <c r="F4" s="40"/>
      <c r="G4" s="40"/>
      <c r="H4" s="40"/>
      <c r="I4" s="40"/>
      <c r="J4" s="40"/>
      <c r="K4" s="40"/>
      <c r="L4" s="40"/>
      <c r="M4" s="40"/>
    </row>
    <row r="5" spans="1:13" x14ac:dyDescent="0.25">
      <c r="A5" s="38"/>
      <c r="B5" s="38" t="s">
        <v>540</v>
      </c>
      <c r="C5" s="40"/>
      <c r="D5" s="40"/>
      <c r="E5" s="40"/>
      <c r="F5" s="40"/>
      <c r="G5" s="40"/>
      <c r="H5" s="40"/>
      <c r="I5" s="40"/>
      <c r="J5" s="40"/>
      <c r="K5" s="40"/>
      <c r="L5" s="40"/>
      <c r="M5" s="40"/>
    </row>
    <row r="6" spans="1:13" x14ac:dyDescent="0.25">
      <c r="A6" s="38"/>
      <c r="B6" s="38" t="s">
        <v>46</v>
      </c>
      <c r="C6" s="40"/>
      <c r="D6" s="40"/>
      <c r="E6" s="40"/>
      <c r="F6" s="40"/>
      <c r="G6" s="40"/>
      <c r="H6" s="40"/>
      <c r="I6" s="40"/>
      <c r="J6" s="40"/>
      <c r="K6" s="40"/>
      <c r="L6" s="40"/>
      <c r="M6" s="40"/>
    </row>
    <row r="7" spans="1:13" x14ac:dyDescent="0.25">
      <c r="A7" s="38"/>
      <c r="B7" s="38" t="s">
        <v>541</v>
      </c>
      <c r="C7" s="40"/>
      <c r="D7" s="40"/>
      <c r="E7" s="40"/>
      <c r="F7" s="40"/>
      <c r="G7" s="40"/>
      <c r="H7" s="40"/>
      <c r="I7" s="40"/>
      <c r="J7" s="40"/>
      <c r="K7" s="40"/>
      <c r="L7" s="40"/>
      <c r="M7" s="40"/>
    </row>
    <row r="8" spans="1:13" x14ac:dyDescent="0.25">
      <c r="A8" s="38" t="s">
        <v>542</v>
      </c>
      <c r="B8" s="38" t="s">
        <v>539</v>
      </c>
      <c r="C8" s="40">
        <v>2</v>
      </c>
      <c r="D8" s="40">
        <v>2</v>
      </c>
      <c r="E8" s="40"/>
      <c r="F8" s="40"/>
      <c r="G8" s="40"/>
      <c r="H8" s="40"/>
      <c r="I8" s="40"/>
      <c r="J8" s="40"/>
      <c r="K8" s="40"/>
      <c r="L8" s="40"/>
      <c r="M8" s="40"/>
    </row>
    <row r="9" spans="1:13" x14ac:dyDescent="0.25">
      <c r="A9" s="38"/>
      <c r="B9" s="38" t="s">
        <v>540</v>
      </c>
      <c r="C9" s="40">
        <v>2</v>
      </c>
      <c r="D9" s="40">
        <v>2</v>
      </c>
      <c r="E9" s="40"/>
      <c r="F9" s="40"/>
      <c r="G9" s="40"/>
      <c r="H9" s="40"/>
      <c r="I9" s="40"/>
      <c r="J9" s="40"/>
      <c r="K9" s="40"/>
      <c r="L9" s="40"/>
      <c r="M9" s="40"/>
    </row>
    <row r="10" spans="1:13" x14ac:dyDescent="0.25">
      <c r="A10" s="38"/>
      <c r="B10" s="38" t="s">
        <v>46</v>
      </c>
      <c r="C10" s="40"/>
      <c r="D10" s="40"/>
      <c r="E10" s="40"/>
      <c r="F10" s="40"/>
      <c r="G10" s="40"/>
      <c r="H10" s="40"/>
      <c r="I10" s="40"/>
      <c r="J10" s="40"/>
      <c r="K10" s="40"/>
      <c r="L10" s="40"/>
      <c r="M10" s="40"/>
    </row>
    <row r="11" spans="1:13" x14ac:dyDescent="0.25">
      <c r="A11" s="38"/>
      <c r="B11" s="38" t="s">
        <v>541</v>
      </c>
      <c r="C11" s="40">
        <v>2</v>
      </c>
      <c r="D11" s="40"/>
      <c r="E11" s="40"/>
      <c r="F11" s="40"/>
      <c r="G11" s="40"/>
      <c r="H11" s="40"/>
      <c r="I11" s="40"/>
      <c r="J11" s="40"/>
      <c r="K11" s="40"/>
      <c r="L11" s="40"/>
      <c r="M11" s="40"/>
    </row>
    <row r="12" spans="1:13" x14ac:dyDescent="0.25">
      <c r="A12" s="38" t="s">
        <v>543</v>
      </c>
      <c r="B12" s="38" t="s">
        <v>539</v>
      </c>
      <c r="C12" s="40"/>
      <c r="D12" s="40"/>
      <c r="E12" s="40"/>
      <c r="F12" s="40"/>
      <c r="G12" s="40"/>
      <c r="H12" s="40"/>
      <c r="I12" s="40"/>
      <c r="J12" s="40"/>
      <c r="K12" s="40"/>
      <c r="L12" s="40"/>
      <c r="M12" s="40"/>
    </row>
    <row r="13" spans="1:13" x14ac:dyDescent="0.25">
      <c r="A13" s="38"/>
      <c r="B13" s="38" t="s">
        <v>540</v>
      </c>
      <c r="C13" s="40">
        <v>5</v>
      </c>
      <c r="D13" s="40">
        <v>5</v>
      </c>
      <c r="E13" s="40"/>
      <c r="F13" s="40"/>
      <c r="G13" s="40"/>
      <c r="H13" s="40"/>
      <c r="I13" s="40"/>
      <c r="J13" s="40"/>
      <c r="K13" s="40"/>
      <c r="L13" s="40"/>
      <c r="M13" s="40"/>
    </row>
    <row r="14" spans="1:13" x14ac:dyDescent="0.25">
      <c r="A14" s="38"/>
      <c r="B14" s="38" t="s">
        <v>46</v>
      </c>
      <c r="C14" s="40"/>
      <c r="D14" s="40"/>
      <c r="E14" s="40"/>
      <c r="F14" s="40"/>
      <c r="G14" s="40"/>
      <c r="H14" s="40"/>
      <c r="I14" s="40"/>
      <c r="J14" s="40"/>
      <c r="K14" s="40"/>
      <c r="L14" s="40"/>
      <c r="M14" s="40"/>
    </row>
    <row r="15" spans="1:13" x14ac:dyDescent="0.25">
      <c r="A15" s="38"/>
      <c r="B15" s="38" t="s">
        <v>541</v>
      </c>
      <c r="C15" s="40">
        <v>4</v>
      </c>
      <c r="D15" s="40">
        <v>4</v>
      </c>
      <c r="E15" s="40"/>
      <c r="F15" s="40"/>
      <c r="G15" s="40"/>
      <c r="H15" s="40"/>
      <c r="I15" s="40"/>
      <c r="J15" s="40"/>
      <c r="K15" s="40"/>
      <c r="L15" s="40"/>
      <c r="M15" s="40"/>
    </row>
    <row r="16" spans="1:13" x14ac:dyDescent="0.25">
      <c r="A16" s="38" t="s">
        <v>511</v>
      </c>
      <c r="B16" s="38" t="s">
        <v>544</v>
      </c>
      <c r="C16" s="40">
        <v>2</v>
      </c>
      <c r="D16" s="40">
        <v>3</v>
      </c>
      <c r="E16" s="40"/>
      <c r="F16" s="40"/>
      <c r="G16" s="40"/>
      <c r="H16" s="40"/>
      <c r="I16" s="40"/>
      <c r="J16" s="40"/>
      <c r="K16" s="40"/>
      <c r="L16" s="40"/>
      <c r="M16" s="40"/>
    </row>
    <row r="17" spans="1:13" x14ac:dyDescent="0.25">
      <c r="A17" s="38"/>
      <c r="B17" s="38" t="s">
        <v>545</v>
      </c>
      <c r="C17" s="40"/>
      <c r="D17" s="40"/>
      <c r="E17" s="40"/>
      <c r="F17" s="40"/>
      <c r="G17" s="40"/>
      <c r="H17" s="40"/>
      <c r="I17" s="40"/>
      <c r="J17" s="40"/>
      <c r="K17" s="40"/>
      <c r="L17" s="40"/>
      <c r="M17" s="40"/>
    </row>
    <row r="18" spans="1:13" x14ac:dyDescent="0.25">
      <c r="A18" s="38"/>
      <c r="B18" s="38" t="s">
        <v>46</v>
      </c>
      <c r="C18" s="40"/>
      <c r="D18" s="40"/>
      <c r="E18" s="40"/>
      <c r="F18" s="40"/>
      <c r="G18" s="40"/>
      <c r="H18" s="40"/>
      <c r="I18" s="40"/>
      <c r="J18" s="40"/>
      <c r="K18" s="40"/>
      <c r="L18" s="40"/>
      <c r="M18" s="40"/>
    </row>
    <row r="19" spans="1:13" x14ac:dyDescent="0.25">
      <c r="A19" s="38" t="s">
        <v>510</v>
      </c>
      <c r="B19" s="38" t="s">
        <v>544</v>
      </c>
      <c r="C19" s="40">
        <v>2</v>
      </c>
      <c r="D19" s="40">
        <v>2</v>
      </c>
      <c r="E19" s="40"/>
      <c r="F19" s="40"/>
      <c r="G19" s="40"/>
      <c r="H19" s="40"/>
      <c r="I19" s="40"/>
      <c r="J19" s="40"/>
      <c r="K19" s="40"/>
      <c r="L19" s="40"/>
      <c r="M19" s="40"/>
    </row>
    <row r="20" spans="1:13" x14ac:dyDescent="0.25">
      <c r="A20" s="38"/>
      <c r="B20" s="38" t="s">
        <v>545</v>
      </c>
      <c r="C20" s="40"/>
      <c r="D20" s="40"/>
      <c r="E20" s="40"/>
      <c r="F20" s="40"/>
      <c r="G20" s="40"/>
      <c r="H20" s="40"/>
      <c r="I20" s="40"/>
      <c r="J20" s="40"/>
      <c r="K20" s="40"/>
      <c r="L20" s="40"/>
      <c r="M20" s="40"/>
    </row>
    <row r="21" spans="1:13" x14ac:dyDescent="0.25">
      <c r="A21" s="38"/>
      <c r="B21" s="38" t="s">
        <v>46</v>
      </c>
      <c r="C21" s="40"/>
      <c r="D21" s="40"/>
      <c r="E21" s="40"/>
      <c r="F21" s="40"/>
      <c r="G21" s="40"/>
      <c r="H21" s="40"/>
      <c r="I21" s="40"/>
      <c r="J21" s="40"/>
      <c r="K21" s="40"/>
      <c r="L21" s="40"/>
      <c r="M21" s="40"/>
    </row>
    <row r="22" spans="1:13" x14ac:dyDescent="0.25">
      <c r="A22" s="38" t="s">
        <v>512</v>
      </c>
      <c r="B22" s="38" t="s">
        <v>547</v>
      </c>
      <c r="C22" s="40">
        <v>3</v>
      </c>
      <c r="D22" s="40"/>
      <c r="E22" s="40"/>
      <c r="F22" s="40"/>
      <c r="G22" s="40"/>
      <c r="H22" s="40"/>
      <c r="I22" s="40"/>
      <c r="J22" s="40"/>
      <c r="K22" s="40"/>
      <c r="L22" s="40"/>
      <c r="M22" s="40"/>
    </row>
    <row r="23" spans="1:13" x14ac:dyDescent="0.25">
      <c r="A23" s="39"/>
      <c r="B23" s="38" t="s">
        <v>546</v>
      </c>
      <c r="C23" s="40"/>
      <c r="D23" s="40"/>
      <c r="E23" s="40"/>
      <c r="F23" s="40"/>
      <c r="G23" s="40"/>
      <c r="H23" s="40"/>
      <c r="I23" s="40"/>
      <c r="J23" s="40"/>
      <c r="K23" s="40"/>
      <c r="L23" s="40"/>
      <c r="M23" s="40"/>
    </row>
    <row r="24" spans="1:13" x14ac:dyDescent="0.25">
      <c r="A24" s="39"/>
      <c r="B24" s="38" t="s">
        <v>548</v>
      </c>
      <c r="C24" s="40"/>
      <c r="D24" s="40"/>
      <c r="E24" s="40"/>
      <c r="F24" s="40"/>
      <c r="G24" s="40"/>
      <c r="H24" s="40"/>
      <c r="I24" s="40"/>
      <c r="J24" s="40"/>
      <c r="K24" s="40"/>
      <c r="L24" s="40"/>
      <c r="M24" s="40"/>
    </row>
    <row r="25" spans="1:13" x14ac:dyDescent="0.25">
      <c r="A25" s="38" t="s">
        <v>49</v>
      </c>
      <c r="B25" s="38" t="s">
        <v>547</v>
      </c>
      <c r="C25" s="40">
        <v>3</v>
      </c>
      <c r="D25" s="40">
        <v>4</v>
      </c>
      <c r="E25" s="40"/>
      <c r="F25" s="40"/>
      <c r="G25" s="40"/>
      <c r="H25" s="40"/>
      <c r="I25" s="40"/>
      <c r="J25" s="40"/>
      <c r="K25" s="40"/>
      <c r="L25" s="40"/>
      <c r="M25" s="40"/>
    </row>
    <row r="26" spans="1:13" x14ac:dyDescent="0.25">
      <c r="A26" s="38"/>
      <c r="B26" s="38" t="s">
        <v>546</v>
      </c>
      <c r="C26" s="40"/>
      <c r="D26" s="40"/>
      <c r="E26" s="40"/>
      <c r="F26" s="40"/>
      <c r="G26" s="40"/>
      <c r="H26" s="40"/>
      <c r="I26" s="40"/>
      <c r="J26" s="40"/>
      <c r="K26" s="40"/>
      <c r="L26" s="40"/>
      <c r="M26" s="40"/>
    </row>
    <row r="27" spans="1:13" x14ac:dyDescent="0.25">
      <c r="A27" s="38"/>
      <c r="B27" s="38" t="s">
        <v>548</v>
      </c>
      <c r="C27" s="40"/>
      <c r="D27" s="40"/>
      <c r="E27" s="40"/>
      <c r="F27" s="40"/>
      <c r="G27" s="40"/>
      <c r="H27" s="40"/>
      <c r="I27" s="40"/>
      <c r="J27" s="40"/>
      <c r="K27" s="40"/>
      <c r="L27" s="40"/>
      <c r="M27" s="40"/>
    </row>
    <row r="28" spans="1:13" x14ac:dyDescent="0.25">
      <c r="A28" s="38" t="s">
        <v>513</v>
      </c>
      <c r="B28" s="38" t="s">
        <v>547</v>
      </c>
      <c r="C28" s="40">
        <v>3</v>
      </c>
      <c r="D28" s="40"/>
      <c r="E28" s="40"/>
      <c r="F28" s="40"/>
      <c r="G28" s="40"/>
      <c r="H28" s="40"/>
      <c r="I28" s="40"/>
      <c r="J28" s="40"/>
      <c r="K28" s="40"/>
      <c r="L28" s="40"/>
      <c r="M28" s="40"/>
    </row>
    <row r="29" spans="1:13" x14ac:dyDescent="0.25">
      <c r="A29" s="38"/>
      <c r="B29" s="38" t="s">
        <v>546</v>
      </c>
      <c r="C29" s="40"/>
      <c r="D29" s="40"/>
      <c r="E29" s="40"/>
      <c r="F29" s="40"/>
      <c r="G29" s="40"/>
      <c r="H29" s="40"/>
      <c r="I29" s="40"/>
      <c r="J29" s="40"/>
      <c r="K29" s="40"/>
      <c r="L29" s="40"/>
      <c r="M29" s="40"/>
    </row>
    <row r="30" spans="1:13" x14ac:dyDescent="0.25">
      <c r="A30" s="39"/>
      <c r="B30" s="38" t="s">
        <v>548</v>
      </c>
      <c r="C30" s="40"/>
      <c r="D30" s="40"/>
      <c r="E30" s="40"/>
      <c r="F30" s="40"/>
      <c r="G30" s="40"/>
      <c r="H30" s="40"/>
      <c r="I30" s="40"/>
      <c r="J30" s="40"/>
      <c r="K30" s="40"/>
      <c r="L30" s="40"/>
      <c r="M30" s="40"/>
    </row>
    <row r="31" spans="1:13" x14ac:dyDescent="0.25">
      <c r="A31" s="38" t="s">
        <v>63</v>
      </c>
      <c r="B31" s="38" t="s">
        <v>547</v>
      </c>
      <c r="C31" s="40">
        <v>4</v>
      </c>
      <c r="D31" s="40"/>
      <c r="E31" s="40"/>
      <c r="F31" s="40"/>
      <c r="G31" s="40"/>
      <c r="H31" s="40"/>
      <c r="I31" s="40"/>
      <c r="J31" s="40"/>
      <c r="K31" s="40"/>
      <c r="L31" s="40"/>
      <c r="M31" s="40"/>
    </row>
    <row r="32" spans="1:13" x14ac:dyDescent="0.25">
      <c r="A32" s="39"/>
      <c r="B32" s="38" t="s">
        <v>546</v>
      </c>
      <c r="C32" s="40"/>
      <c r="D32" s="40"/>
      <c r="E32" s="40"/>
      <c r="F32" s="40"/>
      <c r="G32" s="40"/>
      <c r="H32" s="40"/>
      <c r="I32" s="40"/>
      <c r="J32" s="40"/>
      <c r="K32" s="40"/>
      <c r="L32" s="40"/>
      <c r="M32" s="40"/>
    </row>
    <row r="33" spans="1:13" x14ac:dyDescent="0.25">
      <c r="A33" s="39"/>
      <c r="B33" s="38" t="s">
        <v>548</v>
      </c>
      <c r="C33" s="40"/>
      <c r="D33" s="40">
        <v>5</v>
      </c>
      <c r="E33" s="40"/>
      <c r="F33" s="40"/>
      <c r="G33" s="40"/>
      <c r="H33" s="40"/>
      <c r="I33" s="40"/>
      <c r="J33" s="40"/>
      <c r="K33" s="40"/>
      <c r="L33" s="40"/>
      <c r="M33" s="40"/>
    </row>
  </sheetData>
  <mergeCells count="2">
    <mergeCell ref="A1:M1"/>
    <mergeCell ref="A2:M2"/>
  </mergeCells>
  <conditionalFormatting sqref="C4:M33">
    <cfRule type="dataBar" priority="5">
      <dataBar>
        <cfvo type="min"/>
        <cfvo type="num" val="10"/>
        <color rgb="FF638EC6"/>
      </dataBar>
      <extLst>
        <ext xmlns:x14="http://schemas.microsoft.com/office/spreadsheetml/2009/9/main" uri="{B025F937-C7B1-47D3-B67F-A62EFF666E3E}">
          <x14:id>{8430AB90-2AC2-448A-9D98-430CEBF48172}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430AB90-2AC2-448A-9D98-430CEBF48172}">
            <x14:dataBar minLength="0" maxLength="100" border="1" negativeBarBorderColorSameAsPositive="0">
              <x14:cfvo type="autoMin"/>
              <x14:cfvo type="num">
                <xm:f>10</xm:f>
              </x14:cfvo>
              <x14:borderColor rgb="FF638EC6"/>
              <x14:negativeFillColor rgb="FFFF0000"/>
              <x14:negativeBorderColor rgb="FFFF0000"/>
              <x14:axisColor rgb="FF000000"/>
            </x14:dataBar>
          </x14:cfRule>
          <xm:sqref>C4:M33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0796-F2A0-42BE-8EF5-3CD9959D7793}">
  <dimension ref="A1:V169"/>
  <sheetViews>
    <sheetView topLeftCell="A102" workbookViewId="0">
      <selection activeCell="D102"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13" width="15" style="24" customWidth="1"/>
    <col min="14" max="14" width="11.85546875" style="24" customWidth="1"/>
    <col min="15" max="16384" width="9.140625" style="5"/>
  </cols>
  <sheetData>
    <row r="1" spans="1:22" x14ac:dyDescent="0.25">
      <c r="I1" s="52" t="s">
        <v>53</v>
      </c>
      <c r="J1" s="52"/>
      <c r="K1" s="52"/>
      <c r="L1" s="52"/>
      <c r="M1" s="52"/>
    </row>
    <row r="2" spans="1:22" x14ac:dyDescent="0.25">
      <c r="A2" s="4" t="s">
        <v>472</v>
      </c>
      <c r="B2" s="4" t="s">
        <v>138</v>
      </c>
      <c r="C2" s="4" t="s">
        <v>139</v>
      </c>
      <c r="D2" s="4" t="s">
        <v>471</v>
      </c>
      <c r="E2" s="4" t="s">
        <v>140</v>
      </c>
      <c r="F2" s="4" t="s">
        <v>141</v>
      </c>
      <c r="G2" s="4" t="s">
        <v>142</v>
      </c>
      <c r="H2" s="4" t="s">
        <v>143</v>
      </c>
      <c r="I2" s="34">
        <v>45505</v>
      </c>
      <c r="J2" s="34">
        <v>45536</v>
      </c>
      <c r="K2" s="35">
        <v>45566</v>
      </c>
      <c r="L2" s="34">
        <v>45597</v>
      </c>
      <c r="M2" s="35">
        <v>45627</v>
      </c>
      <c r="N2" s="34">
        <v>45658</v>
      </c>
      <c r="O2" s="35">
        <v>45689</v>
      </c>
      <c r="P2" s="34">
        <v>45717</v>
      </c>
      <c r="Q2" s="35">
        <v>45748</v>
      </c>
      <c r="R2" s="34">
        <v>45778</v>
      </c>
      <c r="S2" s="35">
        <v>45809</v>
      </c>
      <c r="T2" s="34">
        <v>45839</v>
      </c>
      <c r="U2" s="35">
        <v>45870</v>
      </c>
      <c r="V2" s="34">
        <v>45901</v>
      </c>
    </row>
    <row r="3" spans="1:22" s="8" customFormat="1" x14ac:dyDescent="0.25">
      <c r="A3" s="6"/>
      <c r="B3" s="6" t="s">
        <v>155</v>
      </c>
      <c r="C3" s="6"/>
      <c r="D3" s="6"/>
      <c r="E3" s="7" t="s">
        <v>156</v>
      </c>
      <c r="F3" s="6" t="s">
        <v>157</v>
      </c>
      <c r="G3" s="7" t="s">
        <v>158</v>
      </c>
      <c r="H3" s="7" t="s">
        <v>159</v>
      </c>
      <c r="I3" s="28"/>
      <c r="J3" s="28"/>
      <c r="K3" s="28"/>
      <c r="L3" s="28"/>
      <c r="M3" s="28"/>
      <c r="N3" s="28"/>
    </row>
    <row r="4" spans="1:22" x14ac:dyDescent="0.25">
      <c r="A4" s="5" t="s">
        <v>504</v>
      </c>
      <c r="B4" s="9" t="s">
        <v>160</v>
      </c>
      <c r="C4" s="5" t="s">
        <v>51</v>
      </c>
      <c r="D4" s="23" t="str">
        <f t="shared" ref="D4:D22" si="0">CONCATENATE(TRIM(A4),": ",C4)</f>
        <v>APWORKS 2024.2 - PHASE 3: Add Media Type/Service type/Roles</v>
      </c>
      <c r="E4" s="10" t="s">
        <v>161</v>
      </c>
      <c r="F4" s="9" t="s">
        <v>162</v>
      </c>
      <c r="G4" s="10" t="s">
        <v>158</v>
      </c>
      <c r="H4" s="10" t="s">
        <v>158</v>
      </c>
    </row>
    <row r="5" spans="1:22" ht="30" x14ac:dyDescent="0.25">
      <c r="A5" s="5" t="s">
        <v>504</v>
      </c>
      <c r="B5" s="9" t="s">
        <v>163</v>
      </c>
      <c r="C5" s="5" t="s">
        <v>10</v>
      </c>
      <c r="D5" s="23" t="str">
        <f t="shared" si="0"/>
        <v>APWORKS 2024.2 - PHASE 3: Google Drive integration. (Setup and Integration development)</v>
      </c>
      <c r="E5" s="10" t="s">
        <v>164</v>
      </c>
      <c r="F5" s="9" t="s">
        <v>165</v>
      </c>
      <c r="G5" s="10" t="s">
        <v>166</v>
      </c>
      <c r="H5" s="10" t="s">
        <v>167</v>
      </c>
      <c r="I5" s="29"/>
      <c r="J5" s="29">
        <v>8</v>
      </c>
      <c r="K5" s="29"/>
      <c r="L5" s="29"/>
      <c r="M5" s="29"/>
    </row>
    <row r="6" spans="1:22" ht="30" x14ac:dyDescent="0.25">
      <c r="A6" s="5" t="s">
        <v>504</v>
      </c>
      <c r="B6" s="9" t="s">
        <v>168</v>
      </c>
      <c r="C6" s="5" t="s">
        <v>6</v>
      </c>
      <c r="D6" s="23" t="str">
        <f t="shared" si="0"/>
        <v>APWORKS 2024.2 - PHASE 3: Ability to automatically attach additional documents to Invoice</v>
      </c>
      <c r="E6" s="10" t="s">
        <v>169</v>
      </c>
      <c r="F6" s="9" t="s">
        <v>170</v>
      </c>
      <c r="G6" s="10" t="s">
        <v>158</v>
      </c>
      <c r="H6" s="10" t="s">
        <v>171</v>
      </c>
      <c r="I6" s="29"/>
      <c r="J6" s="29">
        <v>13.2</v>
      </c>
      <c r="K6" s="29">
        <v>6.8</v>
      </c>
      <c r="L6" s="29"/>
      <c r="M6" s="29"/>
    </row>
    <row r="7" spans="1:22" ht="45" x14ac:dyDescent="0.25">
      <c r="A7" s="5" t="s">
        <v>504</v>
      </c>
      <c r="B7" s="11" t="s">
        <v>172</v>
      </c>
      <c r="C7" s="5" t="s">
        <v>42</v>
      </c>
      <c r="D7" s="23" t="str">
        <f t="shared" si="0"/>
        <v>APWORKS 2024.2 - PHASE 3: Route invoice from one company - company identification</v>
      </c>
      <c r="E7" s="10" t="s">
        <v>173</v>
      </c>
      <c r="F7" s="9" t="s">
        <v>174</v>
      </c>
      <c r="G7" s="10" t="s">
        <v>158</v>
      </c>
      <c r="H7" s="10" t="s">
        <v>175</v>
      </c>
      <c r="I7" s="29"/>
      <c r="J7" s="29"/>
      <c r="K7" s="29">
        <v>20</v>
      </c>
      <c r="L7" s="29"/>
      <c r="M7" s="29"/>
    </row>
    <row r="8" spans="1:22" x14ac:dyDescent="0.25">
      <c r="A8" s="5" t="s">
        <v>504</v>
      </c>
      <c r="B8" s="9" t="s">
        <v>176</v>
      </c>
      <c r="C8" s="9"/>
      <c r="D8" s="23" t="str">
        <f t="shared" si="0"/>
        <v xml:space="preserve">APWORKS 2024.2 - PHASE 3: </v>
      </c>
      <c r="E8" s="10" t="s">
        <v>177</v>
      </c>
      <c r="F8" s="9" t="s">
        <v>157</v>
      </c>
      <c r="G8" s="10" t="s">
        <v>158</v>
      </c>
      <c r="H8" s="10" t="s">
        <v>159</v>
      </c>
    </row>
    <row r="9" spans="1:22" ht="30" x14ac:dyDescent="0.25">
      <c r="A9" s="5" t="s">
        <v>504</v>
      </c>
      <c r="B9" s="12" t="s">
        <v>178</v>
      </c>
      <c r="C9" s="5" t="s">
        <v>81</v>
      </c>
      <c r="D9" s="23" t="str">
        <f t="shared" si="0"/>
        <v>APWORKS 2024.2 - PHASE 3: separate node for "Broadcast Invoices"</v>
      </c>
      <c r="E9" s="13" t="s">
        <v>161</v>
      </c>
      <c r="F9" s="12" t="s">
        <v>179</v>
      </c>
      <c r="G9" s="13" t="s">
        <v>180</v>
      </c>
      <c r="H9" s="13" t="s">
        <v>180</v>
      </c>
    </row>
    <row r="10" spans="1:22" x14ac:dyDescent="0.25">
      <c r="A10" s="5" t="s">
        <v>504</v>
      </c>
      <c r="B10" s="9" t="s">
        <v>181</v>
      </c>
      <c r="C10" s="5" t="s">
        <v>82</v>
      </c>
      <c r="D10" s="23" t="str">
        <f t="shared" si="0"/>
        <v>APWORKS 2024.2 - PHASE 3: Broadcast Invoice: User Group Management Changes</v>
      </c>
      <c r="E10" s="10" t="s">
        <v>182</v>
      </c>
      <c r="F10" s="9" t="s">
        <v>183</v>
      </c>
      <c r="G10" s="10" t="s">
        <v>158</v>
      </c>
      <c r="H10" s="10" t="s">
        <v>184</v>
      </c>
      <c r="I10" s="29"/>
      <c r="J10" s="29">
        <v>2</v>
      </c>
      <c r="K10" s="29"/>
      <c r="L10" s="29"/>
      <c r="M10" s="29"/>
    </row>
    <row r="11" spans="1:22" x14ac:dyDescent="0.25">
      <c r="A11" s="5" t="s">
        <v>504</v>
      </c>
      <c r="B11" s="11" t="s">
        <v>185</v>
      </c>
      <c r="C11" s="9"/>
      <c r="D11" s="23" t="str">
        <f t="shared" si="0"/>
        <v xml:space="preserve">APWORKS 2024.2 - PHASE 3: </v>
      </c>
      <c r="E11" s="10" t="s">
        <v>186</v>
      </c>
      <c r="F11" s="9" t="s">
        <v>187</v>
      </c>
      <c r="G11" s="10" t="s">
        <v>158</v>
      </c>
      <c r="H11" s="10" t="s">
        <v>188</v>
      </c>
    </row>
    <row r="12" spans="1:22" x14ac:dyDescent="0.25">
      <c r="A12" s="5" t="s">
        <v>504</v>
      </c>
      <c r="B12" s="9" t="s">
        <v>189</v>
      </c>
      <c r="C12" s="5" t="s">
        <v>41</v>
      </c>
      <c r="D12" s="23" t="str">
        <f t="shared" si="0"/>
        <v>APWORKS 2024.2 - PHASE 3: Broadcast Invoice: Manage Invoice Documents</v>
      </c>
      <c r="E12" s="10" t="s">
        <v>161</v>
      </c>
      <c r="F12" s="9" t="s">
        <v>190</v>
      </c>
      <c r="G12" s="10" t="s">
        <v>158</v>
      </c>
      <c r="H12" s="10" t="s">
        <v>167</v>
      </c>
    </row>
    <row r="13" spans="1:22" x14ac:dyDescent="0.25">
      <c r="A13" s="5" t="s">
        <v>504</v>
      </c>
      <c r="B13" s="9" t="s">
        <v>191</v>
      </c>
      <c r="C13" s="5" t="s">
        <v>16</v>
      </c>
      <c r="D13" s="23" t="str">
        <f t="shared" si="0"/>
        <v>APWORKS 2024.2 - PHASE 3: Broadcast Invoice: EDI File Processing</v>
      </c>
      <c r="E13" s="10" t="s">
        <v>192</v>
      </c>
      <c r="F13" s="9" t="s">
        <v>193</v>
      </c>
      <c r="G13" s="10" t="s">
        <v>158</v>
      </c>
      <c r="H13" s="10" t="s">
        <v>194</v>
      </c>
      <c r="I13" s="29"/>
      <c r="J13" s="29"/>
      <c r="K13" s="29">
        <v>40</v>
      </c>
      <c r="L13" s="29"/>
      <c r="M13" s="29"/>
    </row>
    <row r="14" spans="1:22" x14ac:dyDescent="0.25">
      <c r="A14" s="5" t="s">
        <v>504</v>
      </c>
      <c r="B14" s="9" t="s">
        <v>195</v>
      </c>
      <c r="C14" s="5" t="s">
        <v>18</v>
      </c>
      <c r="D14" s="23" t="str">
        <f t="shared" si="0"/>
        <v>APWORKS 2024.2 - PHASE 3: Broadcast Invoice: PDF file generation</v>
      </c>
      <c r="E14" s="10" t="s">
        <v>196</v>
      </c>
      <c r="F14" s="9" t="s">
        <v>197</v>
      </c>
      <c r="G14" s="10" t="s">
        <v>194</v>
      </c>
      <c r="H14" s="10" t="s">
        <v>159</v>
      </c>
      <c r="I14" s="29"/>
      <c r="J14" s="29"/>
      <c r="K14" s="29">
        <v>6</v>
      </c>
      <c r="L14" s="29"/>
      <c r="M14" s="29"/>
    </row>
    <row r="15" spans="1:22" x14ac:dyDescent="0.25">
      <c r="A15" s="5" t="s">
        <v>504</v>
      </c>
      <c r="B15" s="9" t="s">
        <v>198</v>
      </c>
      <c r="C15" s="5" t="s">
        <v>38</v>
      </c>
      <c r="D15" s="23" t="str">
        <f t="shared" si="0"/>
        <v>APWORKS 2024.2 - PHASE 3: Broadcast Invoice: Invoice View UI</v>
      </c>
      <c r="E15" s="10" t="s">
        <v>169</v>
      </c>
      <c r="F15" s="9" t="s">
        <v>193</v>
      </c>
      <c r="G15" s="10" t="s">
        <v>158</v>
      </c>
      <c r="H15" s="10" t="s">
        <v>194</v>
      </c>
      <c r="I15" s="29"/>
      <c r="J15" s="29"/>
      <c r="K15" s="29">
        <v>12</v>
      </c>
      <c r="L15" s="29"/>
      <c r="M15" s="29"/>
    </row>
    <row r="16" spans="1:22" ht="30" x14ac:dyDescent="0.25">
      <c r="A16" s="5" t="s">
        <v>504</v>
      </c>
      <c r="B16" s="14" t="s">
        <v>199</v>
      </c>
      <c r="C16" s="9"/>
      <c r="D16" s="23" t="str">
        <f t="shared" si="0"/>
        <v xml:space="preserve">APWORKS 2024.2 - PHASE 3: </v>
      </c>
      <c r="E16" s="10" t="s">
        <v>200</v>
      </c>
      <c r="F16" s="9" t="s">
        <v>201</v>
      </c>
      <c r="G16" s="10" t="s">
        <v>158</v>
      </c>
      <c r="H16" s="10" t="s">
        <v>194</v>
      </c>
    </row>
    <row r="17" spans="1:14" ht="45" x14ac:dyDescent="0.25">
      <c r="A17" s="5" t="s">
        <v>504</v>
      </c>
      <c r="B17" s="9" t="s">
        <v>202</v>
      </c>
      <c r="C17" s="5" t="s">
        <v>21</v>
      </c>
      <c r="D17" s="23" t="str">
        <f t="shared" si="0"/>
        <v>APWORKS 2024.2 - PHASE 3: Customer Information: Select Client on Vendor Invoice</v>
      </c>
      <c r="E17" s="10" t="s">
        <v>186</v>
      </c>
      <c r="F17" s="9" t="s">
        <v>203</v>
      </c>
      <c r="G17" s="10" t="s">
        <v>204</v>
      </c>
      <c r="H17" s="10" t="s">
        <v>205</v>
      </c>
      <c r="I17" s="29"/>
      <c r="J17" s="29"/>
      <c r="K17" s="29">
        <v>4</v>
      </c>
      <c r="L17" s="29"/>
      <c r="M17" s="29"/>
    </row>
    <row r="18" spans="1:14" ht="45" x14ac:dyDescent="0.25">
      <c r="A18" s="5" t="s">
        <v>504</v>
      </c>
      <c r="B18" s="15" t="s">
        <v>206</v>
      </c>
      <c r="C18" s="12"/>
      <c r="D18" s="23" t="str">
        <f t="shared" si="0"/>
        <v xml:space="preserve">APWORKS 2024.2 - PHASE 3: </v>
      </c>
      <c r="E18" s="13" t="s">
        <v>207</v>
      </c>
      <c r="F18" s="12" t="s">
        <v>208</v>
      </c>
      <c r="G18" s="13" t="s">
        <v>158</v>
      </c>
      <c r="H18" s="13" t="s">
        <v>209</v>
      </c>
      <c r="I18" s="29"/>
      <c r="J18" s="29"/>
      <c r="K18" s="29">
        <v>40</v>
      </c>
      <c r="L18" s="29"/>
      <c r="M18" s="29"/>
    </row>
    <row r="19" spans="1:14" ht="30" x14ac:dyDescent="0.25">
      <c r="A19" s="5" t="s">
        <v>504</v>
      </c>
      <c r="B19" s="9" t="s">
        <v>210</v>
      </c>
      <c r="C19" s="5" t="s">
        <v>33</v>
      </c>
      <c r="D19" s="23" t="str">
        <f t="shared" si="0"/>
        <v>APWORKS 2024.2 - PHASE 3: Vendor/stations/sites associated to multiple pay to.</v>
      </c>
      <c r="E19" s="10" t="s">
        <v>211</v>
      </c>
      <c r="F19" s="9" t="s">
        <v>212</v>
      </c>
      <c r="G19" s="10" t="s">
        <v>167</v>
      </c>
      <c r="H19" s="10" t="s">
        <v>205</v>
      </c>
      <c r="I19" s="29"/>
      <c r="J19" s="29"/>
      <c r="K19" s="29">
        <v>6</v>
      </c>
      <c r="L19" s="29"/>
      <c r="M19" s="29"/>
    </row>
    <row r="20" spans="1:14" x14ac:dyDescent="0.25">
      <c r="A20" s="5" t="s">
        <v>504</v>
      </c>
      <c r="B20" s="12" t="s">
        <v>213</v>
      </c>
      <c r="C20" s="5" t="s">
        <v>52</v>
      </c>
      <c r="D20" s="23" t="str">
        <f t="shared" si="0"/>
        <v>APWORKS 2024.2 - PHASE 3: Checkbox to filter discrepant lines</v>
      </c>
      <c r="E20" s="13" t="s">
        <v>214</v>
      </c>
      <c r="F20" s="12" t="s">
        <v>215</v>
      </c>
      <c r="G20" s="13" t="s">
        <v>205</v>
      </c>
      <c r="H20" s="13" t="s">
        <v>216</v>
      </c>
    </row>
    <row r="21" spans="1:14" ht="30" x14ac:dyDescent="0.25">
      <c r="A21" s="5" t="s">
        <v>504</v>
      </c>
      <c r="B21" s="9" t="s">
        <v>217</v>
      </c>
      <c r="C21" s="5" t="s">
        <v>8</v>
      </c>
      <c r="D21" s="23" t="str">
        <f t="shared" si="0"/>
        <v>APWORKS 2024.2 - PHASE 3: Ability to assign Employees to Roles by Media type and by Client</v>
      </c>
      <c r="E21" s="10" t="s">
        <v>218</v>
      </c>
      <c r="F21" s="9" t="s">
        <v>219</v>
      </c>
      <c r="G21" s="10" t="s">
        <v>204</v>
      </c>
      <c r="H21" s="10" t="s">
        <v>220</v>
      </c>
      <c r="I21" s="29"/>
      <c r="J21" s="29"/>
      <c r="K21" s="29">
        <v>8</v>
      </c>
      <c r="L21" s="29"/>
      <c r="M21" s="29"/>
    </row>
    <row r="22" spans="1:14" x14ac:dyDescent="0.25">
      <c r="A22" s="5" t="s">
        <v>504</v>
      </c>
      <c r="B22" s="12" t="s">
        <v>221</v>
      </c>
      <c r="C22" s="5" t="s">
        <v>85</v>
      </c>
      <c r="D22" s="23" t="str">
        <f t="shared" si="0"/>
        <v>APWORKS 2024.2 - PHASE 3: Invoice Editing: Make the tax editable</v>
      </c>
      <c r="E22" s="13" t="s">
        <v>200</v>
      </c>
      <c r="F22" s="16"/>
      <c r="G22" s="17"/>
      <c r="H22" s="17"/>
    </row>
    <row r="23" spans="1:14" s="8" customFormat="1" x14ac:dyDescent="0.25">
      <c r="A23" s="6" t="s">
        <v>509</v>
      </c>
      <c r="B23" s="6" t="s">
        <v>222</v>
      </c>
      <c r="C23" s="6"/>
      <c r="D23" s="6"/>
      <c r="E23" s="7" t="s">
        <v>223</v>
      </c>
      <c r="F23" s="6" t="s">
        <v>224</v>
      </c>
      <c r="G23" s="7" t="s">
        <v>225</v>
      </c>
      <c r="H23" s="7" t="s">
        <v>226</v>
      </c>
      <c r="I23" s="28"/>
      <c r="J23" s="28"/>
      <c r="K23" s="28"/>
      <c r="L23" s="28"/>
      <c r="M23" s="28"/>
      <c r="N23" s="28"/>
    </row>
    <row r="24" spans="1:14" x14ac:dyDescent="0.25">
      <c r="A24" s="5" t="s">
        <v>506</v>
      </c>
      <c r="B24" s="12" t="s">
        <v>227</v>
      </c>
      <c r="C24" s="12"/>
      <c r="D24" s="23" t="str">
        <f t="shared" ref="D24:D52" si="1">CONCATENATE(A24,": ",C24)</f>
        <v xml:space="preserve">APWORKS 2024.2 - PHASE 4: </v>
      </c>
      <c r="E24" s="13" t="s">
        <v>228</v>
      </c>
      <c r="F24" s="12" t="s">
        <v>229</v>
      </c>
      <c r="G24" s="13" t="s">
        <v>230</v>
      </c>
      <c r="H24" s="13" t="s">
        <v>231</v>
      </c>
    </row>
    <row r="25" spans="1:14" x14ac:dyDescent="0.25">
      <c r="A25" s="5" t="s">
        <v>506</v>
      </c>
      <c r="B25" s="14" t="s">
        <v>232</v>
      </c>
      <c r="C25" s="9"/>
      <c r="D25" s="23" t="str">
        <f t="shared" si="1"/>
        <v xml:space="preserve">APWORKS 2024.2 - PHASE 4: </v>
      </c>
      <c r="E25" s="10" t="s">
        <v>182</v>
      </c>
      <c r="F25" s="9" t="s">
        <v>233</v>
      </c>
      <c r="G25" s="10" t="s">
        <v>231</v>
      </c>
      <c r="H25" s="10" t="s">
        <v>234</v>
      </c>
    </row>
    <row r="26" spans="1:14" ht="30" x14ac:dyDescent="0.25">
      <c r="A26" s="5" t="s">
        <v>506</v>
      </c>
      <c r="B26" s="12" t="s">
        <v>235</v>
      </c>
      <c r="C26" s="5" t="s">
        <v>96</v>
      </c>
      <c r="D26" s="23" t="str">
        <f t="shared" si="1"/>
        <v>APWORKS 2024.2 - PHASE 4: Approve upto last level and auto post.</v>
      </c>
      <c r="E26" s="13" t="s">
        <v>214</v>
      </c>
      <c r="F26" s="12" t="s">
        <v>236</v>
      </c>
      <c r="G26" s="13" t="s">
        <v>234</v>
      </c>
      <c r="H26" s="13" t="s">
        <v>237</v>
      </c>
    </row>
    <row r="27" spans="1:14" ht="30" x14ac:dyDescent="0.25">
      <c r="A27" s="5" t="s">
        <v>506</v>
      </c>
      <c r="B27" s="12" t="s">
        <v>238</v>
      </c>
      <c r="C27" s="5" t="s">
        <v>109</v>
      </c>
      <c r="D27" s="23" t="str">
        <f t="shared" si="1"/>
        <v>APWORKS 2024.2 - PHASE 4: Currency Changes on Vendor Map</v>
      </c>
      <c r="E27" s="13" t="s">
        <v>186</v>
      </c>
      <c r="F27" s="12" t="s">
        <v>239</v>
      </c>
      <c r="G27" s="13" t="s">
        <v>234</v>
      </c>
      <c r="H27" s="13" t="s">
        <v>240</v>
      </c>
    </row>
    <row r="28" spans="1:14" x14ac:dyDescent="0.25">
      <c r="A28" s="5" t="s">
        <v>506</v>
      </c>
      <c r="B28" s="12" t="s">
        <v>241</v>
      </c>
      <c r="C28" s="5" t="s">
        <v>97</v>
      </c>
      <c r="D28" s="23" t="str">
        <f t="shared" si="1"/>
        <v>APWORKS 2024.2 - PHASE 4: Stamp multiple approvers.</v>
      </c>
      <c r="E28" s="13" t="s">
        <v>182</v>
      </c>
      <c r="F28" s="12" t="s">
        <v>242</v>
      </c>
      <c r="G28" s="13" t="s">
        <v>237</v>
      </c>
      <c r="H28" s="13" t="s">
        <v>240</v>
      </c>
    </row>
    <row r="29" spans="1:14" ht="30" x14ac:dyDescent="0.25">
      <c r="A29" s="5" t="s">
        <v>506</v>
      </c>
      <c r="B29" s="12" t="s">
        <v>243</v>
      </c>
      <c r="C29" s="12"/>
      <c r="D29" s="23" t="str">
        <f t="shared" si="1"/>
        <v xml:space="preserve">APWORKS 2024.2 - PHASE 4: </v>
      </c>
      <c r="E29" s="13" t="s">
        <v>169</v>
      </c>
      <c r="F29" s="12" t="s">
        <v>229</v>
      </c>
      <c r="G29" s="13" t="s">
        <v>240</v>
      </c>
      <c r="H29" s="13" t="s">
        <v>244</v>
      </c>
    </row>
    <row r="30" spans="1:14" x14ac:dyDescent="0.25">
      <c r="A30" s="5" t="s">
        <v>506</v>
      </c>
      <c r="B30" s="12" t="s">
        <v>245</v>
      </c>
      <c r="C30" s="5" t="s">
        <v>104</v>
      </c>
      <c r="D30" s="23" t="str">
        <f t="shared" si="1"/>
        <v>APWORKS 2024.2 - PHASE 4: EDI file updating and upload</v>
      </c>
      <c r="E30" s="13" t="s">
        <v>182</v>
      </c>
      <c r="F30" s="12" t="s">
        <v>246</v>
      </c>
      <c r="G30" s="13" t="s">
        <v>247</v>
      </c>
      <c r="H30" s="13" t="s">
        <v>248</v>
      </c>
    </row>
    <row r="31" spans="1:14" x14ac:dyDescent="0.25">
      <c r="A31" s="5" t="s">
        <v>506</v>
      </c>
      <c r="B31" s="12" t="s">
        <v>249</v>
      </c>
      <c r="C31" s="12"/>
      <c r="D31" s="23" t="str">
        <f t="shared" si="1"/>
        <v xml:space="preserve">APWORKS 2024.2 - PHASE 4: </v>
      </c>
      <c r="E31" s="13" t="s">
        <v>250</v>
      </c>
      <c r="F31" s="12" t="s">
        <v>251</v>
      </c>
      <c r="G31" s="13" t="s">
        <v>240</v>
      </c>
      <c r="H31" s="13" t="s">
        <v>240</v>
      </c>
    </row>
    <row r="32" spans="1:14" x14ac:dyDescent="0.25">
      <c r="A32" s="5" t="s">
        <v>506</v>
      </c>
      <c r="B32" s="12" t="s">
        <v>252</v>
      </c>
      <c r="C32" s="12"/>
      <c r="D32" s="23" t="str">
        <f t="shared" si="1"/>
        <v xml:space="preserve">APWORKS 2024.2 - PHASE 4: </v>
      </c>
      <c r="E32" s="13" t="s">
        <v>161</v>
      </c>
      <c r="F32" s="12" t="s">
        <v>162</v>
      </c>
      <c r="G32" s="13" t="s">
        <v>240</v>
      </c>
      <c r="H32" s="13" t="s">
        <v>253</v>
      </c>
    </row>
    <row r="33" spans="1:13" x14ac:dyDescent="0.25">
      <c r="A33" s="5" t="s">
        <v>506</v>
      </c>
      <c r="B33" s="12" t="s">
        <v>254</v>
      </c>
      <c r="C33" s="5" t="s">
        <v>99</v>
      </c>
      <c r="D33" s="23" t="str">
        <f t="shared" si="1"/>
        <v>APWORKS 2024.2 - PHASE 4: Production: Project should be available on summary as well.</v>
      </c>
      <c r="E33" s="13" t="s">
        <v>255</v>
      </c>
      <c r="F33" s="12" t="s">
        <v>256</v>
      </c>
      <c r="G33" s="13" t="s">
        <v>257</v>
      </c>
      <c r="H33" s="13" t="s">
        <v>258</v>
      </c>
      <c r="I33" s="29"/>
      <c r="J33" s="29"/>
      <c r="K33" s="29"/>
      <c r="L33" s="29">
        <v>4</v>
      </c>
      <c r="M33" s="29"/>
    </row>
    <row r="34" spans="1:13" x14ac:dyDescent="0.25">
      <c r="A34" s="5" t="s">
        <v>506</v>
      </c>
      <c r="B34" s="9" t="s">
        <v>259</v>
      </c>
      <c r="C34" s="5" t="s">
        <v>107</v>
      </c>
      <c r="D34" s="23" t="str">
        <f t="shared" si="1"/>
        <v>APWORKS 2024.2 - PHASE 4: Production: Auto populate lines based PO during scanning</v>
      </c>
      <c r="E34" s="10" t="s">
        <v>214</v>
      </c>
      <c r="F34" s="9" t="s">
        <v>260</v>
      </c>
      <c r="G34" s="10" t="s">
        <v>258</v>
      </c>
      <c r="H34" s="10" t="s">
        <v>258</v>
      </c>
      <c r="I34" s="29"/>
      <c r="J34" s="29"/>
      <c r="K34" s="29"/>
      <c r="L34" s="29">
        <v>4</v>
      </c>
      <c r="M34" s="29"/>
    </row>
    <row r="35" spans="1:13" x14ac:dyDescent="0.25">
      <c r="A35" s="5" t="s">
        <v>506</v>
      </c>
      <c r="B35" s="9" t="s">
        <v>261</v>
      </c>
      <c r="C35" s="5" t="s">
        <v>106</v>
      </c>
      <c r="D35" s="23" t="str">
        <f t="shared" si="1"/>
        <v>APWORKS 2024.2 - PHASE 4: Production: show keyvalue pairs for level2 mapping</v>
      </c>
      <c r="E35" s="10" t="s">
        <v>214</v>
      </c>
      <c r="F35" s="9" t="s">
        <v>262</v>
      </c>
      <c r="G35" s="10" t="s">
        <v>225</v>
      </c>
      <c r="H35" s="10" t="s">
        <v>247</v>
      </c>
      <c r="I35" s="29"/>
      <c r="J35" s="29"/>
      <c r="K35" s="29"/>
      <c r="L35" s="29">
        <v>4</v>
      </c>
      <c r="M35" s="29"/>
    </row>
    <row r="36" spans="1:13" x14ac:dyDescent="0.25">
      <c r="A36" s="5" t="s">
        <v>506</v>
      </c>
      <c r="B36" s="18" t="s">
        <v>263</v>
      </c>
      <c r="C36" s="12"/>
      <c r="D36" s="23" t="str">
        <f t="shared" si="1"/>
        <v xml:space="preserve">APWORKS 2024.2 - PHASE 4: </v>
      </c>
      <c r="E36" s="13" t="s">
        <v>200</v>
      </c>
      <c r="F36" s="16"/>
      <c r="G36" s="17"/>
      <c r="H36" s="17"/>
    </row>
    <row r="37" spans="1:13" ht="30" x14ac:dyDescent="0.25">
      <c r="A37" s="5" t="s">
        <v>506</v>
      </c>
      <c r="B37" s="9" t="s">
        <v>264</v>
      </c>
      <c r="C37" s="5" t="s">
        <v>42</v>
      </c>
      <c r="D37" s="23" t="str">
        <f t="shared" si="1"/>
        <v>APWORKS 2024.2 - PHASE 4: Route invoice from one company - company identification</v>
      </c>
      <c r="E37" s="10" t="s">
        <v>218</v>
      </c>
      <c r="F37" s="9" t="s">
        <v>265</v>
      </c>
      <c r="G37" s="10" t="s">
        <v>248</v>
      </c>
      <c r="H37" s="10" t="s">
        <v>266</v>
      </c>
      <c r="I37" s="29"/>
      <c r="J37" s="29"/>
      <c r="K37" s="29"/>
      <c r="L37" s="29">
        <v>28.4</v>
      </c>
      <c r="M37" s="29">
        <v>23</v>
      </c>
    </row>
    <row r="38" spans="1:13" x14ac:dyDescent="0.25">
      <c r="A38" s="5" t="s">
        <v>506</v>
      </c>
      <c r="B38" s="9" t="s">
        <v>268</v>
      </c>
      <c r="C38" s="5" t="s">
        <v>103</v>
      </c>
      <c r="D38" s="23" t="str">
        <f t="shared" si="1"/>
        <v>APWORKS 2024.2 - PHASE 4: A report to spot check the invoices processed</v>
      </c>
      <c r="E38" s="10" t="s">
        <v>169</v>
      </c>
      <c r="F38" s="9" t="s">
        <v>269</v>
      </c>
      <c r="G38" s="10" t="s">
        <v>247</v>
      </c>
      <c r="H38" s="10" t="s">
        <v>270</v>
      </c>
      <c r="I38" s="29"/>
      <c r="J38" s="29"/>
      <c r="K38" s="29"/>
      <c r="L38" s="29"/>
      <c r="M38" s="29">
        <v>3</v>
      </c>
    </row>
    <row r="39" spans="1:13" x14ac:dyDescent="0.25">
      <c r="A39" s="5" t="s">
        <v>506</v>
      </c>
      <c r="B39" s="9" t="s">
        <v>273</v>
      </c>
      <c r="C39" s="9"/>
      <c r="D39" s="23" t="str">
        <f t="shared" si="1"/>
        <v xml:space="preserve">APWORKS 2024.2 - PHASE 4: </v>
      </c>
      <c r="E39" s="10" t="s">
        <v>228</v>
      </c>
      <c r="F39" s="9" t="s">
        <v>274</v>
      </c>
      <c r="G39" s="10" t="s">
        <v>275</v>
      </c>
      <c r="H39" s="10" t="s">
        <v>226</v>
      </c>
      <c r="I39" s="29"/>
      <c r="J39" s="29"/>
      <c r="K39" s="29"/>
      <c r="L39" s="29"/>
      <c r="M39" s="29">
        <v>16</v>
      </c>
    </row>
    <row r="40" spans="1:13" x14ac:dyDescent="0.25">
      <c r="A40" s="5" t="s">
        <v>506</v>
      </c>
      <c r="B40" s="9" t="s">
        <v>276</v>
      </c>
      <c r="C40" s="5" t="s">
        <v>105</v>
      </c>
      <c r="D40" s="23" t="str">
        <f t="shared" si="1"/>
        <v>APWORKS 2024.2 - PHASE 4: PDF based broadcast invoices - Invoice Scan</v>
      </c>
      <c r="E40" s="10" t="s">
        <v>267</v>
      </c>
      <c r="F40" s="9" t="s">
        <v>265</v>
      </c>
      <c r="G40" s="10" t="s">
        <v>275</v>
      </c>
      <c r="H40" s="10" t="s">
        <v>277</v>
      </c>
    </row>
    <row r="41" spans="1:13" x14ac:dyDescent="0.25">
      <c r="A41" s="5" t="s">
        <v>506</v>
      </c>
      <c r="B41" s="9" t="s">
        <v>278</v>
      </c>
      <c r="C41" s="9"/>
      <c r="D41" s="23" t="str">
        <f t="shared" si="1"/>
        <v xml:space="preserve">APWORKS 2024.2 - PHASE 4: </v>
      </c>
      <c r="E41" s="10" t="s">
        <v>236</v>
      </c>
      <c r="F41" s="9" t="s">
        <v>279</v>
      </c>
      <c r="G41" s="10" t="s">
        <v>275</v>
      </c>
      <c r="H41" s="10" t="s">
        <v>280</v>
      </c>
    </row>
    <row r="42" spans="1:13" x14ac:dyDescent="0.25">
      <c r="A42" s="5" t="s">
        <v>506</v>
      </c>
      <c r="B42" s="9" t="s">
        <v>281</v>
      </c>
      <c r="C42" s="9"/>
      <c r="D42" s="23" t="str">
        <f t="shared" si="1"/>
        <v xml:space="preserve">APWORKS 2024.2 - PHASE 4: </v>
      </c>
      <c r="E42" s="10" t="s">
        <v>236</v>
      </c>
      <c r="F42" s="9" t="s">
        <v>274</v>
      </c>
      <c r="G42" s="10" t="s">
        <v>275</v>
      </c>
      <c r="H42" s="10" t="s">
        <v>226</v>
      </c>
    </row>
    <row r="43" spans="1:13" x14ac:dyDescent="0.25">
      <c r="A43" s="5" t="s">
        <v>506</v>
      </c>
      <c r="B43" s="12" t="s">
        <v>282</v>
      </c>
      <c r="C43" s="5" t="s">
        <v>114</v>
      </c>
      <c r="D43" s="23" t="str">
        <f t="shared" si="1"/>
        <v>APWORKS 2024.2 - PHASE 4: PDF based broadcast invoices - Import / Export lines</v>
      </c>
      <c r="E43" s="13" t="s">
        <v>200</v>
      </c>
      <c r="F43" s="12" t="s">
        <v>233</v>
      </c>
      <c r="G43" s="13" t="s">
        <v>275</v>
      </c>
      <c r="H43" s="13" t="s">
        <v>275</v>
      </c>
    </row>
    <row r="44" spans="1:13" x14ac:dyDescent="0.25">
      <c r="A44" s="5" t="s">
        <v>506</v>
      </c>
      <c r="B44" s="12" t="s">
        <v>283</v>
      </c>
      <c r="C44" s="5" t="s">
        <v>101</v>
      </c>
      <c r="D44" s="23" t="str">
        <f t="shared" si="1"/>
        <v>APWORKS 2024.2 - PHASE 4: Approval routing</v>
      </c>
      <c r="E44" s="13" t="s">
        <v>200</v>
      </c>
      <c r="F44" s="12" t="s">
        <v>233</v>
      </c>
      <c r="G44" s="13" t="s">
        <v>275</v>
      </c>
      <c r="H44" s="13" t="s">
        <v>275</v>
      </c>
    </row>
    <row r="45" spans="1:13" ht="30" x14ac:dyDescent="0.25">
      <c r="A45" s="5" t="s">
        <v>506</v>
      </c>
      <c r="B45" s="9" t="s">
        <v>284</v>
      </c>
      <c r="C45" s="9"/>
      <c r="D45" s="23" t="str">
        <f t="shared" si="1"/>
        <v xml:space="preserve">APWORKS 2024.2 - PHASE 4: </v>
      </c>
      <c r="E45" s="10" t="s">
        <v>285</v>
      </c>
      <c r="F45" s="9" t="s">
        <v>233</v>
      </c>
      <c r="G45" s="10" t="s">
        <v>247</v>
      </c>
      <c r="H45" s="10" t="s">
        <v>247</v>
      </c>
    </row>
    <row r="46" spans="1:13" x14ac:dyDescent="0.25">
      <c r="A46" s="5" t="s">
        <v>506</v>
      </c>
      <c r="B46" s="12" t="s">
        <v>286</v>
      </c>
      <c r="C46" s="12"/>
      <c r="D46" s="23" t="str">
        <f t="shared" si="1"/>
        <v xml:space="preserve">APWORKS 2024.2 - PHASE 4: </v>
      </c>
      <c r="E46" s="13" t="s">
        <v>200</v>
      </c>
      <c r="F46" s="16"/>
      <c r="G46" s="17"/>
      <c r="H46" s="17"/>
    </row>
    <row r="47" spans="1:13" x14ac:dyDescent="0.25">
      <c r="A47" s="5" t="s">
        <v>506</v>
      </c>
      <c r="B47" s="12" t="s">
        <v>287</v>
      </c>
      <c r="C47" s="12"/>
      <c r="D47" s="23" t="str">
        <f t="shared" si="1"/>
        <v xml:space="preserve">APWORKS 2024.2 - PHASE 4: </v>
      </c>
      <c r="E47" s="13" t="s">
        <v>182</v>
      </c>
      <c r="F47" s="12" t="s">
        <v>233</v>
      </c>
      <c r="G47" s="13" t="s">
        <v>270</v>
      </c>
      <c r="H47" s="13" t="s">
        <v>288</v>
      </c>
    </row>
    <row r="48" spans="1:13" x14ac:dyDescent="0.25">
      <c r="A48" s="5" t="s">
        <v>506</v>
      </c>
      <c r="B48" s="12" t="s">
        <v>289</v>
      </c>
      <c r="C48" s="12"/>
      <c r="D48" s="23" t="str">
        <f t="shared" si="1"/>
        <v xml:space="preserve">APWORKS 2024.2 - PHASE 4: </v>
      </c>
      <c r="E48" s="13" t="s">
        <v>200</v>
      </c>
      <c r="F48" s="12" t="s">
        <v>290</v>
      </c>
      <c r="G48" s="13" t="s">
        <v>225</v>
      </c>
      <c r="H48" s="13" t="s">
        <v>225</v>
      </c>
    </row>
    <row r="49" spans="1:14" x14ac:dyDescent="0.25">
      <c r="A49" s="5" t="s">
        <v>506</v>
      </c>
      <c r="B49" s="9" t="s">
        <v>291</v>
      </c>
      <c r="C49" s="5" t="s">
        <v>292</v>
      </c>
      <c r="D49" s="23" t="str">
        <f t="shared" si="1"/>
        <v>APWORKS 2024.2 - PHASE 4: Vendor mapping enhancement for Non-media</v>
      </c>
      <c r="E49" s="10" t="s">
        <v>200</v>
      </c>
      <c r="F49" s="9" t="s">
        <v>233</v>
      </c>
      <c r="G49" s="10" t="s">
        <v>225</v>
      </c>
      <c r="H49" s="10" t="s">
        <v>225</v>
      </c>
    </row>
    <row r="50" spans="1:14" x14ac:dyDescent="0.25">
      <c r="A50" s="5" t="s">
        <v>506</v>
      </c>
      <c r="B50" s="12" t="s">
        <v>293</v>
      </c>
      <c r="C50" s="12"/>
      <c r="D50" s="23" t="str">
        <f t="shared" si="1"/>
        <v xml:space="preserve">APWORKS 2024.2 - PHASE 4: </v>
      </c>
      <c r="E50" s="13" t="s">
        <v>161</v>
      </c>
      <c r="F50" s="12" t="s">
        <v>214</v>
      </c>
      <c r="G50" s="13" t="s">
        <v>225</v>
      </c>
      <c r="H50" s="13" t="s">
        <v>294</v>
      </c>
    </row>
    <row r="51" spans="1:14" x14ac:dyDescent="0.25">
      <c r="A51" s="5" t="s">
        <v>506</v>
      </c>
      <c r="B51" s="12" t="s">
        <v>295</v>
      </c>
      <c r="C51" s="12"/>
      <c r="D51" s="23" t="str">
        <f t="shared" si="1"/>
        <v xml:space="preserve">APWORKS 2024.2 - PHASE 4: </v>
      </c>
      <c r="E51" s="13" t="s">
        <v>200</v>
      </c>
      <c r="F51" s="12" t="s">
        <v>233</v>
      </c>
      <c r="G51" s="13" t="s">
        <v>225</v>
      </c>
      <c r="H51" s="13" t="s">
        <v>225</v>
      </c>
    </row>
    <row r="52" spans="1:14" x14ac:dyDescent="0.25">
      <c r="A52" s="5" t="s">
        <v>506</v>
      </c>
      <c r="B52" s="12" t="s">
        <v>296</v>
      </c>
      <c r="C52" s="12"/>
      <c r="D52" s="23" t="str">
        <f t="shared" si="1"/>
        <v xml:space="preserve">APWORKS 2024.2 - PHASE 4: </v>
      </c>
      <c r="E52" s="13" t="s">
        <v>200</v>
      </c>
      <c r="F52" s="16"/>
      <c r="G52" s="17"/>
      <c r="H52" s="17"/>
    </row>
    <row r="53" spans="1:14" s="8" customFormat="1" x14ac:dyDescent="0.25">
      <c r="A53" s="6" t="s">
        <v>509</v>
      </c>
      <c r="B53" s="6" t="s">
        <v>297</v>
      </c>
      <c r="C53" s="6"/>
      <c r="D53" s="6" t="str">
        <f>CONCATENATE(A53,": ",B53)</f>
        <v>:          Sprint 5</v>
      </c>
      <c r="E53" s="7" t="s">
        <v>267</v>
      </c>
      <c r="F53" s="6" t="s">
        <v>153</v>
      </c>
      <c r="G53" s="7" t="s">
        <v>149</v>
      </c>
      <c r="H53" s="7" t="s">
        <v>154</v>
      </c>
      <c r="I53" s="28"/>
      <c r="J53" s="28"/>
      <c r="K53" s="28"/>
      <c r="L53" s="28"/>
      <c r="M53" s="28"/>
      <c r="N53" s="28"/>
    </row>
    <row r="54" spans="1:14" x14ac:dyDescent="0.25">
      <c r="A54" s="5" t="s">
        <v>506</v>
      </c>
      <c r="B54" s="12" t="s">
        <v>298</v>
      </c>
      <c r="C54" s="5" t="s">
        <v>113</v>
      </c>
      <c r="D54" s="23" t="str">
        <f>CONCATENATE(A54,": ",C54)</f>
        <v>APWORKS 2024.2 - PHASE 4: Google Drive Setup (company configuration UI)</v>
      </c>
      <c r="E54" s="13" t="s">
        <v>267</v>
      </c>
      <c r="F54" s="12" t="s">
        <v>265</v>
      </c>
      <c r="G54" s="13" t="s">
        <v>299</v>
      </c>
      <c r="H54" s="13" t="s">
        <v>154</v>
      </c>
    </row>
    <row r="55" spans="1:14" x14ac:dyDescent="0.25">
      <c r="A55" s="5" t="s">
        <v>506</v>
      </c>
      <c r="B55" s="12" t="s">
        <v>300</v>
      </c>
      <c r="C55" s="12"/>
      <c r="D55" s="23" t="str">
        <f>CONCATENATE(A55,": ",C55)</f>
        <v xml:space="preserve">APWORKS 2024.2 - PHASE 4: </v>
      </c>
      <c r="E55" s="13" t="s">
        <v>200</v>
      </c>
      <c r="F55" s="12" t="s">
        <v>233</v>
      </c>
      <c r="G55" s="13" t="s">
        <v>149</v>
      </c>
      <c r="H55" s="13" t="s">
        <v>149</v>
      </c>
    </row>
    <row r="56" spans="1:14" s="8" customFormat="1" x14ac:dyDescent="0.25">
      <c r="A56" s="6" t="s">
        <v>509</v>
      </c>
      <c r="B56" s="6" t="s">
        <v>301</v>
      </c>
      <c r="C56" s="6"/>
      <c r="D56" s="6" t="str">
        <f>CONCATENATE(A56,": ",B56)</f>
        <v>:          Sprint #6</v>
      </c>
      <c r="E56" s="7" t="s">
        <v>200</v>
      </c>
      <c r="F56" s="6" t="s">
        <v>153</v>
      </c>
      <c r="G56" s="7" t="s">
        <v>149</v>
      </c>
      <c r="H56" s="7" t="s">
        <v>154</v>
      </c>
      <c r="I56" s="28"/>
      <c r="J56" s="28"/>
      <c r="K56" s="28"/>
      <c r="L56" s="28"/>
      <c r="M56" s="28"/>
      <c r="N56" s="28"/>
    </row>
    <row r="57" spans="1:14" x14ac:dyDescent="0.25">
      <c r="A57" s="5" t="s">
        <v>473</v>
      </c>
      <c r="B57" s="9" t="s">
        <v>302</v>
      </c>
      <c r="C57" s="9"/>
      <c r="D57" s="23" t="str">
        <f t="shared" ref="D57:D88" si="2">CONCATENATE(A57,": ",C57)</f>
        <v xml:space="preserve">APWORKS 2024.2 - PHASE 6: </v>
      </c>
      <c r="E57" s="10" t="s">
        <v>200</v>
      </c>
      <c r="F57" s="9" t="s">
        <v>303</v>
      </c>
      <c r="G57" s="10" t="s">
        <v>270</v>
      </c>
      <c r="H57" s="10" t="s">
        <v>154</v>
      </c>
    </row>
    <row r="58" spans="1:14" x14ac:dyDescent="0.25">
      <c r="A58" s="5" t="s">
        <v>473</v>
      </c>
      <c r="B58" s="12" t="s">
        <v>304</v>
      </c>
      <c r="C58" s="12"/>
      <c r="D58" s="23" t="str">
        <f t="shared" si="2"/>
        <v xml:space="preserve">APWORKS 2024.2 - PHASE 6: </v>
      </c>
      <c r="E58" s="13" t="s">
        <v>200</v>
      </c>
      <c r="F58" s="12" t="s">
        <v>290</v>
      </c>
      <c r="G58" s="13" t="s">
        <v>154</v>
      </c>
      <c r="H58" s="13" t="s">
        <v>154</v>
      </c>
    </row>
    <row r="59" spans="1:14" x14ac:dyDescent="0.25">
      <c r="A59" s="5" t="s">
        <v>473</v>
      </c>
      <c r="B59" s="9" t="s">
        <v>305</v>
      </c>
      <c r="C59" s="9"/>
      <c r="D59" s="23" t="str">
        <f t="shared" si="2"/>
        <v xml:space="preserve">APWORKS 2024.2 - PHASE 6: </v>
      </c>
      <c r="E59" s="10" t="s">
        <v>200</v>
      </c>
      <c r="F59" s="9" t="s">
        <v>290</v>
      </c>
      <c r="G59" s="10" t="s">
        <v>306</v>
      </c>
      <c r="H59" s="10" t="s">
        <v>306</v>
      </c>
    </row>
    <row r="60" spans="1:14" ht="30" x14ac:dyDescent="0.25">
      <c r="A60" s="5" t="s">
        <v>473</v>
      </c>
      <c r="B60" s="9" t="s">
        <v>307</v>
      </c>
      <c r="C60" s="9"/>
      <c r="D60" s="23" t="str">
        <f t="shared" si="2"/>
        <v xml:space="preserve">APWORKS 2024.2 - PHASE 6: </v>
      </c>
      <c r="E60" s="10" t="s">
        <v>200</v>
      </c>
      <c r="F60" s="9" t="s">
        <v>290</v>
      </c>
      <c r="G60" s="10" t="s">
        <v>306</v>
      </c>
      <c r="H60" s="10" t="s">
        <v>306</v>
      </c>
    </row>
    <row r="61" spans="1:14" ht="30" x14ac:dyDescent="0.25">
      <c r="A61" s="5" t="s">
        <v>473</v>
      </c>
      <c r="B61" s="9" t="s">
        <v>308</v>
      </c>
      <c r="C61" s="9"/>
      <c r="D61" s="23" t="str">
        <f t="shared" si="2"/>
        <v xml:space="preserve">APWORKS 2024.2 - PHASE 6: </v>
      </c>
      <c r="E61" s="10" t="s">
        <v>200</v>
      </c>
      <c r="F61" s="9" t="s">
        <v>309</v>
      </c>
      <c r="G61" s="10" t="s">
        <v>149</v>
      </c>
      <c r="H61" s="10" t="s">
        <v>306</v>
      </c>
    </row>
    <row r="62" spans="1:14" ht="30" x14ac:dyDescent="0.25">
      <c r="A62" s="5" t="s">
        <v>473</v>
      </c>
      <c r="B62" s="9" t="s">
        <v>310</v>
      </c>
      <c r="C62" s="9"/>
      <c r="D62" s="23" t="str">
        <f t="shared" si="2"/>
        <v xml:space="preserve">APWORKS 2024.2 - PHASE 6: </v>
      </c>
      <c r="E62" s="10" t="s">
        <v>200</v>
      </c>
      <c r="F62" s="9" t="s">
        <v>309</v>
      </c>
      <c r="G62" s="10" t="s">
        <v>149</v>
      </c>
      <c r="H62" s="10" t="s">
        <v>306</v>
      </c>
    </row>
    <row r="63" spans="1:14" x14ac:dyDescent="0.25">
      <c r="A63" s="5" t="s">
        <v>473</v>
      </c>
      <c r="B63" s="12" t="s">
        <v>311</v>
      </c>
      <c r="C63" s="12"/>
      <c r="D63" s="23" t="str">
        <f t="shared" si="2"/>
        <v xml:space="preserve">APWORKS 2024.2 - PHASE 6: </v>
      </c>
      <c r="E63" s="13" t="s">
        <v>200</v>
      </c>
      <c r="F63" s="12" t="s">
        <v>233</v>
      </c>
      <c r="G63" s="13" t="s">
        <v>149</v>
      </c>
      <c r="H63" s="13" t="s">
        <v>149</v>
      </c>
    </row>
    <row r="64" spans="1:14" x14ac:dyDescent="0.25">
      <c r="A64" s="5" t="s">
        <v>473</v>
      </c>
      <c r="B64" s="12" t="s">
        <v>312</v>
      </c>
      <c r="C64" s="12"/>
      <c r="D64" s="23" t="str">
        <f t="shared" si="2"/>
        <v xml:space="preserve">APWORKS 2024.2 - PHASE 6: </v>
      </c>
      <c r="E64" s="13" t="s">
        <v>200</v>
      </c>
      <c r="F64" s="16"/>
      <c r="G64" s="17"/>
      <c r="H64" s="17"/>
    </row>
    <row r="65" spans="1:8" x14ac:dyDescent="0.25">
      <c r="A65" s="5" t="s">
        <v>473</v>
      </c>
      <c r="B65" s="12" t="s">
        <v>313</v>
      </c>
      <c r="C65" s="12"/>
      <c r="D65" s="23" t="str">
        <f t="shared" si="2"/>
        <v xml:space="preserve">APWORKS 2024.2 - PHASE 6: </v>
      </c>
      <c r="E65" s="13" t="s">
        <v>200</v>
      </c>
      <c r="F65" s="12" t="s">
        <v>233</v>
      </c>
      <c r="G65" s="13" t="s">
        <v>149</v>
      </c>
      <c r="H65" s="13" t="s">
        <v>149</v>
      </c>
    </row>
    <row r="66" spans="1:8" x14ac:dyDescent="0.25">
      <c r="A66" s="5" t="s">
        <v>473</v>
      </c>
      <c r="B66" s="12" t="s">
        <v>314</v>
      </c>
      <c r="C66" s="12"/>
      <c r="D66" s="23" t="str">
        <f t="shared" si="2"/>
        <v xml:space="preserve">APWORKS 2024.2 - PHASE 6: </v>
      </c>
      <c r="E66" s="13" t="s">
        <v>200</v>
      </c>
      <c r="F66" s="16"/>
      <c r="G66" s="17"/>
      <c r="H66" s="17"/>
    </row>
    <row r="67" spans="1:8" x14ac:dyDescent="0.25">
      <c r="A67" s="5" t="s">
        <v>473</v>
      </c>
      <c r="B67" s="12" t="s">
        <v>315</v>
      </c>
      <c r="C67" s="12"/>
      <c r="D67" s="23" t="str">
        <f t="shared" si="2"/>
        <v xml:space="preserve">APWORKS 2024.2 - PHASE 6: </v>
      </c>
      <c r="E67" s="13" t="s">
        <v>200</v>
      </c>
      <c r="F67" s="16"/>
      <c r="G67" s="17"/>
      <c r="H67" s="17"/>
    </row>
    <row r="68" spans="1:8" x14ac:dyDescent="0.25">
      <c r="A68" s="5" t="s">
        <v>473</v>
      </c>
      <c r="B68" s="12" t="s">
        <v>316</v>
      </c>
      <c r="C68" s="12"/>
      <c r="D68" s="23" t="str">
        <f t="shared" si="2"/>
        <v xml:space="preserve">APWORKS 2024.2 - PHASE 6: </v>
      </c>
      <c r="E68" s="13" t="s">
        <v>218</v>
      </c>
      <c r="F68" s="12" t="s">
        <v>317</v>
      </c>
      <c r="G68" s="13" t="s">
        <v>149</v>
      </c>
      <c r="H68" s="13" t="s">
        <v>234</v>
      </c>
    </row>
    <row r="69" spans="1:8" x14ac:dyDescent="0.25">
      <c r="A69" s="5" t="s">
        <v>473</v>
      </c>
      <c r="B69" s="19" t="s">
        <v>318</v>
      </c>
      <c r="C69" s="19"/>
      <c r="D69" s="23" t="str">
        <f t="shared" si="2"/>
        <v xml:space="preserve">APWORKS 2024.2 - PHASE 6: </v>
      </c>
      <c r="E69" s="20" t="s">
        <v>218</v>
      </c>
      <c r="F69" s="16"/>
      <c r="G69" s="20" t="s">
        <v>149</v>
      </c>
      <c r="H69" s="20" t="s">
        <v>234</v>
      </c>
    </row>
    <row r="70" spans="1:8" x14ac:dyDescent="0.25">
      <c r="A70" s="5" t="s">
        <v>473</v>
      </c>
      <c r="B70" s="9" t="s">
        <v>319</v>
      </c>
      <c r="C70" s="9"/>
      <c r="D70" s="23" t="str">
        <f t="shared" si="2"/>
        <v xml:space="preserve">APWORKS 2024.2 - PHASE 6: </v>
      </c>
      <c r="E70" s="10" t="s">
        <v>320</v>
      </c>
      <c r="F70" s="9" t="s">
        <v>321</v>
      </c>
      <c r="G70" s="10" t="s">
        <v>167</v>
      </c>
      <c r="H70" s="10" t="s">
        <v>322</v>
      </c>
    </row>
    <row r="71" spans="1:8" x14ac:dyDescent="0.25">
      <c r="A71" s="5" t="s">
        <v>473</v>
      </c>
      <c r="B71" s="9" t="s">
        <v>323</v>
      </c>
      <c r="C71" s="9"/>
      <c r="D71" s="23" t="str">
        <f t="shared" si="2"/>
        <v xml:space="preserve">APWORKS 2024.2 - PHASE 6: </v>
      </c>
      <c r="E71" s="10" t="s">
        <v>324</v>
      </c>
      <c r="F71" s="9" t="s">
        <v>325</v>
      </c>
      <c r="G71" s="10" t="s">
        <v>167</v>
      </c>
      <c r="H71" s="10" t="s">
        <v>326</v>
      </c>
    </row>
    <row r="72" spans="1:8" x14ac:dyDescent="0.25">
      <c r="A72" s="5" t="s">
        <v>473</v>
      </c>
      <c r="B72" s="9" t="s">
        <v>327</v>
      </c>
      <c r="C72" s="9"/>
      <c r="D72" s="23" t="str">
        <f t="shared" si="2"/>
        <v xml:space="preserve">APWORKS 2024.2 - PHASE 6: </v>
      </c>
      <c r="E72" s="10" t="s">
        <v>324</v>
      </c>
      <c r="F72" s="9" t="s">
        <v>325</v>
      </c>
      <c r="G72" s="10" t="s">
        <v>167</v>
      </c>
      <c r="H72" s="10" t="s">
        <v>326</v>
      </c>
    </row>
    <row r="73" spans="1:8" ht="30" x14ac:dyDescent="0.25">
      <c r="A73" s="5" t="s">
        <v>473</v>
      </c>
      <c r="B73" s="12" t="s">
        <v>328</v>
      </c>
      <c r="C73" t="s">
        <v>10</v>
      </c>
      <c r="D73" s="23" t="str">
        <f t="shared" si="2"/>
        <v>APWORKS 2024.2 - PHASE 6: Google Drive integration. (Setup and Integration development)</v>
      </c>
      <c r="E73" s="13" t="s">
        <v>214</v>
      </c>
      <c r="F73" s="12" t="s">
        <v>236</v>
      </c>
      <c r="G73" s="13" t="s">
        <v>167</v>
      </c>
      <c r="H73" s="13" t="s">
        <v>329</v>
      </c>
    </row>
    <row r="74" spans="1:8" ht="30" x14ac:dyDescent="0.25">
      <c r="A74" s="5" t="s">
        <v>473</v>
      </c>
      <c r="B74" s="12" t="s">
        <v>330</v>
      </c>
      <c r="C74" t="s">
        <v>6</v>
      </c>
      <c r="D74" s="23" t="str">
        <f t="shared" si="2"/>
        <v>APWORKS 2024.2 - PHASE 6: Ability to automatically attach additional documents to Invoice</v>
      </c>
      <c r="E74" s="13" t="s">
        <v>331</v>
      </c>
      <c r="F74" s="12" t="s">
        <v>332</v>
      </c>
      <c r="G74" s="13" t="s">
        <v>171</v>
      </c>
      <c r="H74" s="13" t="s">
        <v>209</v>
      </c>
    </row>
    <row r="75" spans="1:8" ht="45" x14ac:dyDescent="0.25">
      <c r="A75" s="5" t="s">
        <v>473</v>
      </c>
      <c r="B75" s="12" t="s">
        <v>333</v>
      </c>
      <c r="C75" s="12"/>
      <c r="D75" s="23" t="str">
        <f t="shared" si="2"/>
        <v xml:space="preserve">APWORKS 2024.2 - PHASE 6: </v>
      </c>
      <c r="E75" s="13" t="s">
        <v>331</v>
      </c>
      <c r="F75" s="12" t="s">
        <v>332</v>
      </c>
      <c r="G75" s="13" t="s">
        <v>205</v>
      </c>
      <c r="H75" s="13" t="s">
        <v>175</v>
      </c>
    </row>
    <row r="76" spans="1:8" x14ac:dyDescent="0.25">
      <c r="A76" s="5" t="s">
        <v>473</v>
      </c>
      <c r="B76" s="9" t="s">
        <v>334</v>
      </c>
      <c r="C76" s="9"/>
      <c r="D76" s="23" t="str">
        <f t="shared" si="2"/>
        <v xml:space="preserve">APWORKS 2024.2 - PHASE 6: </v>
      </c>
      <c r="E76" s="10" t="s">
        <v>228</v>
      </c>
      <c r="F76" s="9" t="s">
        <v>265</v>
      </c>
      <c r="G76" s="10" t="s">
        <v>175</v>
      </c>
      <c r="H76" s="10" t="s">
        <v>335</v>
      </c>
    </row>
    <row r="77" spans="1:8" x14ac:dyDescent="0.25">
      <c r="A77" s="5" t="s">
        <v>473</v>
      </c>
      <c r="B77" s="21" t="s">
        <v>336</v>
      </c>
      <c r="C77" s="21"/>
      <c r="D77" s="23" t="str">
        <f t="shared" si="2"/>
        <v xml:space="preserve">APWORKS 2024.2 - PHASE 6: </v>
      </c>
      <c r="E77" s="22" t="s">
        <v>214</v>
      </c>
      <c r="F77" s="21" t="s">
        <v>271</v>
      </c>
      <c r="G77" s="22" t="s">
        <v>167</v>
      </c>
      <c r="H77" s="22" t="s">
        <v>329</v>
      </c>
    </row>
    <row r="78" spans="1:8" x14ac:dyDescent="0.25">
      <c r="A78" s="5" t="s">
        <v>473</v>
      </c>
      <c r="B78" s="12" t="s">
        <v>337</v>
      </c>
      <c r="C78" t="s">
        <v>82</v>
      </c>
      <c r="D78" s="23" t="str">
        <f t="shared" si="2"/>
        <v>APWORKS 2024.2 - PHASE 6: Broadcast Invoice: User Group Management Changes</v>
      </c>
      <c r="E78" s="13" t="s">
        <v>338</v>
      </c>
      <c r="F78" s="16"/>
      <c r="G78" s="17"/>
      <c r="H78" s="17"/>
    </row>
    <row r="79" spans="1:8" x14ac:dyDescent="0.25">
      <c r="A79" s="5" t="s">
        <v>473</v>
      </c>
      <c r="B79" s="12" t="s">
        <v>339</v>
      </c>
      <c r="C79" s="12"/>
      <c r="D79" s="23" t="str">
        <f t="shared" si="2"/>
        <v xml:space="preserve">APWORKS 2024.2 - PHASE 6: </v>
      </c>
      <c r="E79" s="13" t="s">
        <v>200</v>
      </c>
      <c r="F79" s="16"/>
      <c r="G79" s="17"/>
      <c r="H79" s="17"/>
    </row>
    <row r="80" spans="1:8" x14ac:dyDescent="0.25">
      <c r="A80" s="5" t="s">
        <v>473</v>
      </c>
      <c r="B80" s="12" t="s">
        <v>340</v>
      </c>
      <c r="C80" t="s">
        <v>79</v>
      </c>
      <c r="D80" s="23" t="str">
        <f t="shared" si="2"/>
        <v>APWORKS 2024.2 - PHASE 6: Broadcast Invoice: Manage Invoice Models List</v>
      </c>
      <c r="E80" s="13" t="s">
        <v>200</v>
      </c>
      <c r="F80" s="16"/>
      <c r="G80" s="17"/>
      <c r="H80" s="17"/>
    </row>
    <row r="81" spans="1:8" x14ac:dyDescent="0.25">
      <c r="A81" s="5" t="s">
        <v>473</v>
      </c>
      <c r="B81" s="12" t="s">
        <v>341</v>
      </c>
      <c r="C81" t="s">
        <v>83</v>
      </c>
      <c r="D81" s="23" t="str">
        <f t="shared" si="2"/>
        <v>APWORKS 2024.2 - PHASE 6: Broadcast Invoice: Manage Non-Mapped Broadcast Invoices</v>
      </c>
      <c r="E81" s="13" t="s">
        <v>200</v>
      </c>
      <c r="F81" s="16"/>
      <c r="G81" s="17"/>
      <c r="H81" s="17"/>
    </row>
    <row r="82" spans="1:8" x14ac:dyDescent="0.25">
      <c r="A82" s="5" t="s">
        <v>473</v>
      </c>
      <c r="B82" s="12" t="s">
        <v>342</v>
      </c>
      <c r="C82" t="s">
        <v>16</v>
      </c>
      <c r="D82" s="23" t="str">
        <f t="shared" si="2"/>
        <v>APWORKS 2024.2 - PHASE 6: Broadcast Invoice: EDI File Processing</v>
      </c>
      <c r="E82" s="13" t="s">
        <v>267</v>
      </c>
      <c r="F82" s="12" t="s">
        <v>265</v>
      </c>
      <c r="G82" s="13" t="s">
        <v>175</v>
      </c>
      <c r="H82" s="13" t="s">
        <v>335</v>
      </c>
    </row>
    <row r="83" spans="1:8" x14ac:dyDescent="0.25">
      <c r="A83" s="5" t="s">
        <v>473</v>
      </c>
      <c r="B83" s="12" t="s">
        <v>343</v>
      </c>
      <c r="C83" t="s">
        <v>38</v>
      </c>
      <c r="D83" s="23" t="str">
        <f t="shared" si="2"/>
        <v>APWORKS 2024.2 - PHASE 6: Broadcast Invoice: Invoice View UI</v>
      </c>
      <c r="E83" s="13" t="s">
        <v>182</v>
      </c>
      <c r="F83" s="12" t="s">
        <v>246</v>
      </c>
      <c r="G83" s="13" t="s">
        <v>344</v>
      </c>
      <c r="H83" s="13" t="s">
        <v>345</v>
      </c>
    </row>
    <row r="84" spans="1:8" x14ac:dyDescent="0.25">
      <c r="A84" s="5" t="s">
        <v>473</v>
      </c>
      <c r="B84" s="12" t="s">
        <v>346</v>
      </c>
      <c r="C84" t="s">
        <v>18</v>
      </c>
      <c r="D84" s="23" t="str">
        <f t="shared" si="2"/>
        <v>APWORKS 2024.2 - PHASE 6: Broadcast Invoice: PDF file generation</v>
      </c>
      <c r="E84" s="13" t="s">
        <v>255</v>
      </c>
      <c r="F84" s="12" t="s">
        <v>256</v>
      </c>
      <c r="G84" s="13" t="s">
        <v>159</v>
      </c>
      <c r="H84" s="13" t="s">
        <v>344</v>
      </c>
    </row>
    <row r="85" spans="1:8" ht="45" x14ac:dyDescent="0.25">
      <c r="A85" s="5" t="s">
        <v>473</v>
      </c>
      <c r="B85" s="12" t="s">
        <v>347</v>
      </c>
      <c r="C85" t="s">
        <v>21</v>
      </c>
      <c r="D85" s="23" t="str">
        <f t="shared" si="2"/>
        <v>APWORKS 2024.2 - PHASE 6: Customer Information: Select Client on Vendor Invoice</v>
      </c>
      <c r="E85" s="13" t="s">
        <v>161</v>
      </c>
      <c r="F85" s="12" t="s">
        <v>162</v>
      </c>
      <c r="G85" s="13" t="s">
        <v>205</v>
      </c>
      <c r="H85" s="13" t="s">
        <v>205</v>
      </c>
    </row>
    <row r="86" spans="1:8" ht="45" x14ac:dyDescent="0.25">
      <c r="A86" s="5" t="s">
        <v>473</v>
      </c>
      <c r="B86" s="12" t="s">
        <v>348</v>
      </c>
      <c r="C86" s="12"/>
      <c r="D86" s="23" t="str">
        <f t="shared" si="2"/>
        <v xml:space="preserve">APWORKS 2024.2 - PHASE 6: </v>
      </c>
      <c r="E86" s="13" t="s">
        <v>267</v>
      </c>
      <c r="F86" s="12" t="s">
        <v>265</v>
      </c>
      <c r="G86" s="13" t="s">
        <v>209</v>
      </c>
      <c r="H86" s="13" t="s">
        <v>349</v>
      </c>
    </row>
    <row r="87" spans="1:8" ht="30" x14ac:dyDescent="0.25">
      <c r="A87" s="5" t="s">
        <v>473</v>
      </c>
      <c r="B87" s="12" t="s">
        <v>350</v>
      </c>
      <c r="C87" s="12"/>
      <c r="D87" s="23" t="str">
        <f t="shared" si="2"/>
        <v xml:space="preserve">APWORKS 2024.2 - PHASE 6: </v>
      </c>
      <c r="E87" s="13" t="s">
        <v>255</v>
      </c>
      <c r="F87" s="12" t="s">
        <v>256</v>
      </c>
      <c r="G87" s="13" t="s">
        <v>205</v>
      </c>
      <c r="H87" s="13" t="s">
        <v>216</v>
      </c>
    </row>
    <row r="88" spans="1:8" ht="30" x14ac:dyDescent="0.25">
      <c r="A88" s="5" t="s">
        <v>473</v>
      </c>
      <c r="B88" s="12" t="s">
        <v>351</v>
      </c>
      <c r="C88" s="12"/>
      <c r="D88" s="23" t="str">
        <f t="shared" si="2"/>
        <v xml:space="preserve">APWORKS 2024.2 - PHASE 6: </v>
      </c>
      <c r="E88" s="13" t="s">
        <v>214</v>
      </c>
      <c r="F88" s="12" t="s">
        <v>352</v>
      </c>
      <c r="G88" s="13" t="s">
        <v>220</v>
      </c>
      <c r="H88" s="13" t="s">
        <v>353</v>
      </c>
    </row>
    <row r="89" spans="1:8" x14ac:dyDescent="0.25">
      <c r="A89" s="5" t="s">
        <v>473</v>
      </c>
      <c r="B89" s="12" t="s">
        <v>354</v>
      </c>
      <c r="C89" s="12"/>
      <c r="D89" s="23" t="str">
        <f t="shared" ref="D89:D111" si="3">CONCATENATE(A89,": ",C89)</f>
        <v xml:space="preserve">APWORKS 2024.2 - PHASE 6: </v>
      </c>
      <c r="E89" s="13" t="s">
        <v>228</v>
      </c>
      <c r="F89" s="12" t="s">
        <v>355</v>
      </c>
      <c r="G89" s="13" t="s">
        <v>205</v>
      </c>
      <c r="H89" s="13" t="s">
        <v>326</v>
      </c>
    </row>
    <row r="90" spans="1:8" x14ac:dyDescent="0.25">
      <c r="A90" s="5" t="s">
        <v>473</v>
      </c>
      <c r="B90" s="9" t="s">
        <v>356</v>
      </c>
      <c r="C90" s="9"/>
      <c r="D90" s="23" t="str">
        <f t="shared" si="3"/>
        <v xml:space="preserve">APWORKS 2024.2 - PHASE 6: </v>
      </c>
      <c r="E90" s="10" t="s">
        <v>357</v>
      </c>
      <c r="F90" s="9" t="s">
        <v>358</v>
      </c>
      <c r="G90" s="10" t="s">
        <v>247</v>
      </c>
      <c r="H90" s="10" t="s">
        <v>359</v>
      </c>
    </row>
    <row r="91" spans="1:8" x14ac:dyDescent="0.25">
      <c r="A91" s="5" t="s">
        <v>473</v>
      </c>
      <c r="B91" s="12" t="s">
        <v>259</v>
      </c>
      <c r="C91" s="12"/>
      <c r="D91" s="23" t="str">
        <f t="shared" si="3"/>
        <v xml:space="preserve">APWORKS 2024.2 - PHASE 6: </v>
      </c>
      <c r="E91" s="13" t="s">
        <v>161</v>
      </c>
      <c r="F91" s="12" t="s">
        <v>360</v>
      </c>
      <c r="G91" s="13" t="s">
        <v>247</v>
      </c>
      <c r="H91" s="13" t="s">
        <v>247</v>
      </c>
    </row>
    <row r="92" spans="1:8" x14ac:dyDescent="0.25">
      <c r="A92" s="5" t="s">
        <v>473</v>
      </c>
      <c r="B92" s="12" t="s">
        <v>254</v>
      </c>
      <c r="C92" s="12"/>
      <c r="D92" s="23" t="str">
        <f t="shared" si="3"/>
        <v xml:space="preserve">APWORKS 2024.2 - PHASE 6: </v>
      </c>
      <c r="E92" s="13" t="s">
        <v>161</v>
      </c>
      <c r="F92" s="12" t="s">
        <v>361</v>
      </c>
      <c r="G92" s="13" t="s">
        <v>247</v>
      </c>
      <c r="H92" s="13" t="s">
        <v>248</v>
      </c>
    </row>
    <row r="93" spans="1:8" x14ac:dyDescent="0.25">
      <c r="A93" s="5" t="s">
        <v>473</v>
      </c>
      <c r="B93" s="12" t="s">
        <v>261</v>
      </c>
      <c r="C93" s="12"/>
      <c r="D93" s="23" t="str">
        <f t="shared" si="3"/>
        <v xml:space="preserve">APWORKS 2024.2 - PHASE 6: </v>
      </c>
      <c r="E93" s="13" t="s">
        <v>161</v>
      </c>
      <c r="F93" s="12" t="s">
        <v>361</v>
      </c>
      <c r="G93" s="13" t="s">
        <v>248</v>
      </c>
      <c r="H93" s="13" t="s">
        <v>248</v>
      </c>
    </row>
    <row r="94" spans="1:8" ht="30" x14ac:dyDescent="0.25">
      <c r="A94" s="5" t="s">
        <v>473</v>
      </c>
      <c r="B94" s="9" t="s">
        <v>264</v>
      </c>
      <c r="C94" s="9"/>
      <c r="D94" s="23" t="str">
        <f t="shared" si="3"/>
        <v xml:space="preserve">APWORKS 2024.2 - PHASE 6: </v>
      </c>
      <c r="E94" s="10" t="s">
        <v>362</v>
      </c>
      <c r="F94" s="9" t="s">
        <v>363</v>
      </c>
      <c r="G94" s="10" t="s">
        <v>248</v>
      </c>
      <c r="H94" s="10" t="s">
        <v>288</v>
      </c>
    </row>
    <row r="95" spans="1:8" x14ac:dyDescent="0.25">
      <c r="A95" s="5" t="s">
        <v>473</v>
      </c>
      <c r="B95" s="9" t="s">
        <v>367</v>
      </c>
      <c r="C95" s="9"/>
      <c r="D95" s="23" t="str">
        <f t="shared" si="3"/>
        <v xml:space="preserve">APWORKS 2024.2 - PHASE 6: </v>
      </c>
      <c r="E95" s="10" t="s">
        <v>214</v>
      </c>
      <c r="F95" s="9" t="s">
        <v>368</v>
      </c>
      <c r="G95" s="10" t="s">
        <v>365</v>
      </c>
      <c r="H95" s="10" t="s">
        <v>288</v>
      </c>
    </row>
    <row r="96" spans="1:8" x14ac:dyDescent="0.25">
      <c r="A96" s="5" t="s">
        <v>473</v>
      </c>
      <c r="B96" s="9" t="s">
        <v>369</v>
      </c>
      <c r="C96" s="9"/>
      <c r="D96" s="23" t="str">
        <f t="shared" si="3"/>
        <v xml:space="preserve">APWORKS 2024.2 - PHASE 6: </v>
      </c>
      <c r="E96" s="10" t="s">
        <v>169</v>
      </c>
      <c r="F96" s="9" t="s">
        <v>370</v>
      </c>
      <c r="G96" s="10" t="s">
        <v>266</v>
      </c>
      <c r="H96" s="10" t="s">
        <v>359</v>
      </c>
    </row>
    <row r="97" spans="1:14" x14ac:dyDescent="0.25">
      <c r="A97" s="5" t="s">
        <v>473</v>
      </c>
      <c r="B97" s="12" t="s">
        <v>371</v>
      </c>
      <c r="C97" s="12"/>
      <c r="D97" s="23" t="str">
        <f t="shared" si="3"/>
        <v xml:space="preserve">APWORKS 2024.2 - PHASE 6: </v>
      </c>
      <c r="E97" s="13" t="s">
        <v>200</v>
      </c>
      <c r="F97" s="12" t="s">
        <v>364</v>
      </c>
      <c r="G97" s="13" t="s">
        <v>248</v>
      </c>
      <c r="H97" s="13" t="s">
        <v>365</v>
      </c>
    </row>
    <row r="98" spans="1:14" x14ac:dyDescent="0.25">
      <c r="A98" s="5" t="s">
        <v>473</v>
      </c>
      <c r="B98" s="9" t="s">
        <v>372</v>
      </c>
      <c r="C98" s="9"/>
      <c r="D98" s="23" t="str">
        <f t="shared" si="3"/>
        <v xml:space="preserve">APWORKS 2024.2 - PHASE 6: </v>
      </c>
      <c r="E98" s="10" t="s">
        <v>186</v>
      </c>
      <c r="F98" s="9" t="s">
        <v>366</v>
      </c>
      <c r="G98" s="10" t="s">
        <v>154</v>
      </c>
      <c r="H98" s="10" t="s">
        <v>322</v>
      </c>
    </row>
    <row r="99" spans="1:14" x14ac:dyDescent="0.25">
      <c r="A99" s="5" t="s">
        <v>473</v>
      </c>
      <c r="B99" s="9" t="s">
        <v>373</v>
      </c>
      <c r="C99" s="9"/>
      <c r="D99" s="23" t="str">
        <f t="shared" si="3"/>
        <v xml:space="preserve">APWORKS 2024.2 - PHASE 6: </v>
      </c>
      <c r="E99" s="10" t="s">
        <v>374</v>
      </c>
      <c r="F99" s="9" t="s">
        <v>151</v>
      </c>
      <c r="G99" s="10" t="s">
        <v>149</v>
      </c>
      <c r="H99" s="10" t="s">
        <v>152</v>
      </c>
    </row>
    <row r="100" spans="1:14" x14ac:dyDescent="0.25">
      <c r="A100" s="5" t="s">
        <v>473</v>
      </c>
      <c r="B100" s="9" t="s">
        <v>375</v>
      </c>
      <c r="C100" s="9"/>
      <c r="D100" s="23" t="str">
        <f t="shared" si="3"/>
        <v xml:space="preserve">APWORKS 2024.2 - PHASE 6: </v>
      </c>
      <c r="E100" s="10" t="s">
        <v>355</v>
      </c>
      <c r="F100" s="9" t="s">
        <v>376</v>
      </c>
      <c r="G100" s="10" t="s">
        <v>194</v>
      </c>
      <c r="H100" s="10" t="s">
        <v>225</v>
      </c>
    </row>
    <row r="101" spans="1:14" x14ac:dyDescent="0.25">
      <c r="A101" s="5" t="s">
        <v>473</v>
      </c>
      <c r="B101" s="9" t="s">
        <v>356</v>
      </c>
      <c r="C101" s="9"/>
      <c r="D101" s="23" t="str">
        <f t="shared" si="3"/>
        <v xml:space="preserve">APWORKS 2024.2 - PHASE 6: </v>
      </c>
      <c r="E101" s="10" t="s">
        <v>169</v>
      </c>
      <c r="F101" s="9" t="s">
        <v>377</v>
      </c>
      <c r="G101" s="10" t="s">
        <v>149</v>
      </c>
      <c r="H101" s="10" t="s">
        <v>378</v>
      </c>
    </row>
    <row r="102" spans="1:14" ht="30" x14ac:dyDescent="0.25">
      <c r="A102" s="5" t="s">
        <v>473</v>
      </c>
      <c r="B102" s="9" t="s">
        <v>264</v>
      </c>
      <c r="C102" s="9"/>
      <c r="D102" s="23" t="str">
        <f t="shared" si="3"/>
        <v xml:space="preserve">APWORKS 2024.2 - PHASE 6: </v>
      </c>
      <c r="E102" s="10" t="s">
        <v>379</v>
      </c>
      <c r="F102" s="9" t="s">
        <v>364</v>
      </c>
      <c r="G102" s="10" t="s">
        <v>288</v>
      </c>
      <c r="H102" s="10" t="s">
        <v>277</v>
      </c>
    </row>
    <row r="103" spans="1:14" x14ac:dyDescent="0.25">
      <c r="A103" s="5" t="s">
        <v>473</v>
      </c>
      <c r="B103" s="9" t="s">
        <v>367</v>
      </c>
      <c r="C103" s="9"/>
      <c r="D103" s="23" t="str">
        <f t="shared" si="3"/>
        <v xml:space="preserve">APWORKS 2024.2 - PHASE 6: </v>
      </c>
      <c r="E103" s="10" t="s">
        <v>380</v>
      </c>
      <c r="F103" s="9" t="s">
        <v>381</v>
      </c>
      <c r="G103" s="10" t="s">
        <v>288</v>
      </c>
      <c r="H103" s="10" t="s">
        <v>288</v>
      </c>
    </row>
    <row r="104" spans="1:14" x14ac:dyDescent="0.25">
      <c r="A104" s="5" t="s">
        <v>473</v>
      </c>
      <c r="B104" s="9" t="s">
        <v>369</v>
      </c>
      <c r="C104" s="9"/>
      <c r="D104" s="23" t="str">
        <f t="shared" si="3"/>
        <v xml:space="preserve">APWORKS 2024.2 - PHASE 6: </v>
      </c>
      <c r="E104" s="10" t="s">
        <v>186</v>
      </c>
      <c r="F104" s="9" t="s">
        <v>382</v>
      </c>
      <c r="G104" s="10" t="s">
        <v>359</v>
      </c>
      <c r="H104" s="10" t="s">
        <v>378</v>
      </c>
    </row>
    <row r="105" spans="1:14" x14ac:dyDescent="0.25">
      <c r="A105" s="5" t="s">
        <v>473</v>
      </c>
      <c r="B105" s="9" t="s">
        <v>371</v>
      </c>
      <c r="C105" s="9"/>
      <c r="D105" s="23" t="str">
        <f t="shared" si="3"/>
        <v xml:space="preserve">APWORKS 2024.2 - PHASE 6: </v>
      </c>
      <c r="E105" s="10" t="s">
        <v>200</v>
      </c>
      <c r="F105" s="9" t="s">
        <v>200</v>
      </c>
      <c r="G105" s="10" t="s">
        <v>149</v>
      </c>
      <c r="H105" s="10" t="s">
        <v>149</v>
      </c>
    </row>
    <row r="106" spans="1:14" x14ac:dyDescent="0.25">
      <c r="A106" s="5" t="s">
        <v>473</v>
      </c>
      <c r="B106" s="9" t="s">
        <v>372</v>
      </c>
      <c r="C106" s="9"/>
      <c r="D106" s="23" t="str">
        <f t="shared" si="3"/>
        <v xml:space="preserve">APWORKS 2024.2 - PHASE 6: </v>
      </c>
      <c r="E106" s="10" t="s">
        <v>214</v>
      </c>
      <c r="F106" s="9" t="s">
        <v>151</v>
      </c>
      <c r="G106" s="10" t="s">
        <v>149</v>
      </c>
      <c r="H106" s="10" t="s">
        <v>152</v>
      </c>
    </row>
    <row r="107" spans="1:14" x14ac:dyDescent="0.25">
      <c r="A107" s="5" t="s">
        <v>473</v>
      </c>
      <c r="B107" s="9" t="s">
        <v>383</v>
      </c>
      <c r="C107" s="9"/>
      <c r="D107" s="23" t="str">
        <f t="shared" si="3"/>
        <v xml:space="preserve">APWORKS 2024.2 - PHASE 6: </v>
      </c>
      <c r="E107" s="10" t="s">
        <v>384</v>
      </c>
      <c r="F107" s="9" t="s">
        <v>385</v>
      </c>
      <c r="G107" s="10" t="s">
        <v>149</v>
      </c>
      <c r="H107" s="10" t="s">
        <v>386</v>
      </c>
    </row>
    <row r="108" spans="1:14" x14ac:dyDescent="0.25">
      <c r="A108" s="5" t="s">
        <v>473</v>
      </c>
      <c r="B108" s="12" t="s">
        <v>387</v>
      </c>
      <c r="C108" s="12"/>
      <c r="D108" s="23" t="str">
        <f t="shared" si="3"/>
        <v xml:space="preserve">APWORKS 2024.2 - PHASE 6: </v>
      </c>
      <c r="E108" s="13" t="s">
        <v>388</v>
      </c>
      <c r="F108" s="12" t="s">
        <v>272</v>
      </c>
      <c r="G108" s="13" t="s">
        <v>386</v>
      </c>
      <c r="H108" s="13" t="s">
        <v>150</v>
      </c>
    </row>
    <row r="109" spans="1:14" x14ac:dyDescent="0.25">
      <c r="A109" s="5" t="s">
        <v>473</v>
      </c>
      <c r="B109" s="12" t="s">
        <v>389</v>
      </c>
      <c r="C109" s="12"/>
      <c r="D109" s="23" t="str">
        <f t="shared" si="3"/>
        <v xml:space="preserve">APWORKS 2024.2 - PHASE 6: </v>
      </c>
      <c r="E109" s="13" t="s">
        <v>267</v>
      </c>
      <c r="F109" s="12" t="s">
        <v>390</v>
      </c>
      <c r="G109" s="13" t="s">
        <v>386</v>
      </c>
      <c r="H109" s="13" t="s">
        <v>150</v>
      </c>
    </row>
    <row r="110" spans="1:14" x14ac:dyDescent="0.25">
      <c r="A110" s="5" t="s">
        <v>473</v>
      </c>
      <c r="B110" s="12" t="s">
        <v>391</v>
      </c>
      <c r="C110" s="12"/>
      <c r="D110" s="23" t="str">
        <f t="shared" si="3"/>
        <v xml:space="preserve">APWORKS 2024.2 - PHASE 6: </v>
      </c>
      <c r="E110" s="13" t="s">
        <v>331</v>
      </c>
      <c r="F110" s="12" t="s">
        <v>392</v>
      </c>
      <c r="G110" s="13" t="s">
        <v>150</v>
      </c>
      <c r="H110" s="13" t="s">
        <v>393</v>
      </c>
    </row>
    <row r="111" spans="1:14" x14ac:dyDescent="0.25">
      <c r="A111" s="16" t="s">
        <v>509</v>
      </c>
      <c r="B111" s="16"/>
      <c r="C111" s="16"/>
      <c r="D111" s="23" t="str">
        <f t="shared" si="3"/>
        <v xml:space="preserve">: </v>
      </c>
      <c r="E111" s="13" t="s">
        <v>200</v>
      </c>
      <c r="F111" s="16"/>
      <c r="G111" s="17"/>
      <c r="H111" s="17"/>
    </row>
    <row r="112" spans="1:14" s="8" customFormat="1" x14ac:dyDescent="0.25">
      <c r="A112" s="6" t="s">
        <v>509</v>
      </c>
      <c r="B112" s="6" t="s">
        <v>394</v>
      </c>
      <c r="C112" s="6"/>
      <c r="D112" s="6" t="str">
        <f>CONCATENATE(A112,": ",B112)</f>
        <v>: Nexelus 2024.1 SP2</v>
      </c>
      <c r="E112" s="7" t="s">
        <v>395</v>
      </c>
      <c r="F112" s="6" t="s">
        <v>396</v>
      </c>
      <c r="G112" s="7" t="s">
        <v>159</v>
      </c>
      <c r="H112" s="7" t="s">
        <v>152</v>
      </c>
      <c r="I112" s="28"/>
      <c r="J112" s="28"/>
      <c r="K112" s="28"/>
      <c r="L112" s="28"/>
      <c r="M112" s="28"/>
      <c r="N112" s="28"/>
    </row>
    <row r="113" spans="1:13" x14ac:dyDescent="0.25">
      <c r="A113" s="5" t="s">
        <v>505</v>
      </c>
      <c r="B113" s="9" t="s">
        <v>397</v>
      </c>
      <c r="C113" s="9"/>
      <c r="D113" s="23" t="str">
        <f t="shared" ref="D113:D149" si="4">CONCATENATE(A113,": ",C113)</f>
        <v xml:space="preserve">NEXELUS 2024.1 SP2: </v>
      </c>
      <c r="E113" s="10" t="s">
        <v>398</v>
      </c>
      <c r="F113" s="9" t="s">
        <v>399</v>
      </c>
      <c r="G113" s="10" t="s">
        <v>159</v>
      </c>
      <c r="H113" s="10" t="s">
        <v>378</v>
      </c>
    </row>
    <row r="114" spans="1:13" x14ac:dyDescent="0.25">
      <c r="A114" s="5" t="s">
        <v>505</v>
      </c>
      <c r="B114" s="9" t="s">
        <v>400</v>
      </c>
      <c r="C114" s="5" t="s">
        <v>34</v>
      </c>
      <c r="D114" s="23" t="str">
        <f t="shared" si="4"/>
        <v>NEXELUS 2024.1 SP2: Backup Table for vendor/client lines relationship</v>
      </c>
      <c r="E114" s="10" t="s">
        <v>401</v>
      </c>
      <c r="F114" s="9" t="s">
        <v>402</v>
      </c>
      <c r="G114" s="10" t="s">
        <v>403</v>
      </c>
      <c r="H114" s="10" t="s">
        <v>253</v>
      </c>
      <c r="L114" s="24">
        <v>12</v>
      </c>
    </row>
    <row r="115" spans="1:13" ht="30" x14ac:dyDescent="0.25">
      <c r="A115" s="5" t="s">
        <v>505</v>
      </c>
      <c r="B115" s="9" t="s">
        <v>408</v>
      </c>
      <c r="C115" s="9"/>
      <c r="D115" s="23" t="str">
        <f t="shared" si="4"/>
        <v xml:space="preserve">NEXELUS 2024.1 SP2: </v>
      </c>
      <c r="E115" s="10" t="s">
        <v>409</v>
      </c>
      <c r="F115" s="9" t="s">
        <v>410</v>
      </c>
      <c r="G115" s="10" t="s">
        <v>345</v>
      </c>
      <c r="H115" s="10" t="s">
        <v>257</v>
      </c>
    </row>
    <row r="116" spans="1:13" x14ac:dyDescent="0.25">
      <c r="A116" s="5" t="s">
        <v>505</v>
      </c>
      <c r="B116" s="9" t="s">
        <v>411</v>
      </c>
      <c r="C116" s="5" t="s">
        <v>59</v>
      </c>
      <c r="D116" s="23" t="str">
        <f t="shared" si="4"/>
        <v>NEXELUS 2024.1 SP2: UDF &amp; Naming Convention in Vendor Portal - Proposal Import/exp</v>
      </c>
      <c r="E116" s="10" t="s">
        <v>412</v>
      </c>
      <c r="F116" s="9" t="s">
        <v>413</v>
      </c>
      <c r="G116" s="10" t="s">
        <v>345</v>
      </c>
      <c r="H116" s="10" t="s">
        <v>253</v>
      </c>
      <c r="K116" s="24">
        <v>0.9</v>
      </c>
      <c r="L116" s="24">
        <v>23.1</v>
      </c>
    </row>
    <row r="117" spans="1:13" x14ac:dyDescent="0.25">
      <c r="A117" s="5" t="s">
        <v>505</v>
      </c>
      <c r="B117" s="9" t="s">
        <v>417</v>
      </c>
      <c r="C117" s="5" t="s">
        <v>90</v>
      </c>
      <c r="D117" s="23" t="str">
        <f t="shared" si="4"/>
        <v>NEXELUS 2024.1 SP2: UDF &amp; Naming Convention in Nexelus - Export on Proposal</v>
      </c>
      <c r="E117" s="10" t="s">
        <v>285</v>
      </c>
      <c r="F117" s="9" t="s">
        <v>201</v>
      </c>
      <c r="G117" s="10" t="s">
        <v>225</v>
      </c>
      <c r="H117" s="10" t="s">
        <v>418</v>
      </c>
      <c r="K117" s="24">
        <v>12</v>
      </c>
    </row>
    <row r="118" spans="1:13" x14ac:dyDescent="0.25">
      <c r="A118" s="5" t="s">
        <v>505</v>
      </c>
      <c r="B118" s="9" t="s">
        <v>419</v>
      </c>
      <c r="C118" s="5" t="s">
        <v>91</v>
      </c>
      <c r="D118" s="23" t="str">
        <f t="shared" si="4"/>
        <v>NEXELUS 2024.1 SP2: UDF &amp; Naming Convention in RFP - Nexelus RFP(Exp and Imp)</v>
      </c>
      <c r="E118" s="10" t="s">
        <v>420</v>
      </c>
      <c r="F118" s="9" t="s">
        <v>410</v>
      </c>
      <c r="G118" s="10" t="s">
        <v>345</v>
      </c>
      <c r="H118" s="10" t="s">
        <v>257</v>
      </c>
    </row>
    <row r="119" spans="1:13" x14ac:dyDescent="0.25">
      <c r="A119" s="5" t="s">
        <v>505</v>
      </c>
      <c r="B119" s="21" t="s">
        <v>421</v>
      </c>
      <c r="C119" s="21"/>
      <c r="D119" s="23" t="str">
        <f t="shared" si="4"/>
        <v xml:space="preserve">NEXELUS 2024.1 SP2: </v>
      </c>
      <c r="E119" s="22" t="s">
        <v>422</v>
      </c>
      <c r="F119" s="21" t="s">
        <v>423</v>
      </c>
      <c r="G119" s="22" t="s">
        <v>345</v>
      </c>
      <c r="H119" s="22" t="s">
        <v>326</v>
      </c>
    </row>
    <row r="120" spans="1:13" x14ac:dyDescent="0.25">
      <c r="A120" s="5" t="s">
        <v>505</v>
      </c>
      <c r="B120" s="9" t="s">
        <v>424</v>
      </c>
      <c r="C120" s="5" t="s">
        <v>24</v>
      </c>
      <c r="D120" s="23" t="str">
        <f t="shared" si="4"/>
        <v>NEXELUS 2024.1 SP2: Generate Client Schedule Lines based on media type</v>
      </c>
      <c r="E120" s="10" t="s">
        <v>425</v>
      </c>
      <c r="F120" s="9" t="s">
        <v>399</v>
      </c>
      <c r="G120" s="10" t="s">
        <v>159</v>
      </c>
      <c r="H120" s="10" t="s">
        <v>378</v>
      </c>
    </row>
    <row r="121" spans="1:13" x14ac:dyDescent="0.25">
      <c r="A121" s="5" t="s">
        <v>505</v>
      </c>
      <c r="B121" s="9" t="s">
        <v>426</v>
      </c>
      <c r="C121" s="9"/>
      <c r="D121" s="23" t="str">
        <f t="shared" si="4"/>
        <v xml:space="preserve">NEXELUS 2024.1 SP2: </v>
      </c>
      <c r="E121" s="10" t="s">
        <v>250</v>
      </c>
      <c r="F121" s="9" t="s">
        <v>162</v>
      </c>
      <c r="G121" s="10" t="s">
        <v>415</v>
      </c>
      <c r="H121" s="10" t="s">
        <v>415</v>
      </c>
    </row>
    <row r="122" spans="1:13" x14ac:dyDescent="0.25">
      <c r="A122" s="5" t="s">
        <v>505</v>
      </c>
      <c r="B122" s="9" t="s">
        <v>427</v>
      </c>
      <c r="C122" s="9"/>
      <c r="D122" s="23" t="str">
        <f t="shared" si="4"/>
        <v xml:space="preserve">NEXELUS 2024.1 SP2: </v>
      </c>
      <c r="E122" s="10" t="s">
        <v>250</v>
      </c>
      <c r="F122" s="9" t="s">
        <v>162</v>
      </c>
      <c r="G122" s="10" t="s">
        <v>415</v>
      </c>
      <c r="H122" s="10" t="s">
        <v>230</v>
      </c>
    </row>
    <row r="123" spans="1:13" x14ac:dyDescent="0.25">
      <c r="A123" s="5" t="s">
        <v>505</v>
      </c>
      <c r="B123" s="9" t="s">
        <v>428</v>
      </c>
      <c r="C123" s="9"/>
      <c r="D123" s="23" t="str">
        <f t="shared" si="4"/>
        <v xml:space="preserve">NEXELUS 2024.1 SP2: </v>
      </c>
      <c r="E123" s="10" t="s">
        <v>388</v>
      </c>
      <c r="F123" s="9" t="s">
        <v>429</v>
      </c>
      <c r="G123" s="10" t="s">
        <v>159</v>
      </c>
      <c r="H123" s="10" t="s">
        <v>277</v>
      </c>
      <c r="M123" s="24">
        <v>8</v>
      </c>
    </row>
    <row r="124" spans="1:13" x14ac:dyDescent="0.25">
      <c r="A124" s="5" t="s">
        <v>505</v>
      </c>
      <c r="B124" s="9" t="s">
        <v>431</v>
      </c>
      <c r="C124" t="s">
        <v>92</v>
      </c>
      <c r="D124" s="23" t="str">
        <f t="shared" si="4"/>
        <v>NEXELUS 2024.1 SP2: Billing by Media Type</v>
      </c>
      <c r="E124" s="10" t="s">
        <v>432</v>
      </c>
      <c r="F124" s="9" t="s">
        <v>433</v>
      </c>
      <c r="G124" s="10" t="s">
        <v>430</v>
      </c>
      <c r="H124" s="10" t="s">
        <v>378</v>
      </c>
      <c r="M124" s="24">
        <v>40</v>
      </c>
    </row>
    <row r="125" spans="1:13" x14ac:dyDescent="0.25">
      <c r="A125" s="5" t="s">
        <v>505</v>
      </c>
      <c r="B125" s="12" t="s">
        <v>414</v>
      </c>
      <c r="C125" s="12"/>
      <c r="D125" s="23" t="str">
        <f t="shared" si="4"/>
        <v xml:space="preserve">NEXELUS 2024.1 SP2: </v>
      </c>
      <c r="E125" s="13" t="s">
        <v>392</v>
      </c>
      <c r="F125" s="12" t="s">
        <v>434</v>
      </c>
      <c r="G125" s="13" t="s">
        <v>430</v>
      </c>
      <c r="H125" s="13" t="s">
        <v>435</v>
      </c>
    </row>
    <row r="126" spans="1:13" x14ac:dyDescent="0.25">
      <c r="A126" s="5" t="s">
        <v>505</v>
      </c>
      <c r="B126" s="21" t="s">
        <v>436</v>
      </c>
      <c r="C126" s="5" t="s">
        <v>119</v>
      </c>
      <c r="D126" s="23" t="str">
        <f t="shared" si="4"/>
        <v>NEXELUS 2024.1 SP2: Media Plan Approval</v>
      </c>
      <c r="E126" s="22" t="s">
        <v>416</v>
      </c>
      <c r="F126" s="21" t="s">
        <v>352</v>
      </c>
      <c r="G126" s="22" t="s">
        <v>231</v>
      </c>
      <c r="H126" s="22" t="s">
        <v>407</v>
      </c>
    </row>
    <row r="127" spans="1:13" ht="45" x14ac:dyDescent="0.25">
      <c r="A127" s="5" t="s">
        <v>505</v>
      </c>
      <c r="B127" s="21" t="s">
        <v>437</v>
      </c>
      <c r="C127" s="21"/>
      <c r="D127" s="23" t="str">
        <f t="shared" si="4"/>
        <v xml:space="preserve">NEXELUS 2024.1 SP2: </v>
      </c>
      <c r="E127" s="22" t="s">
        <v>200</v>
      </c>
      <c r="F127" s="21" t="s">
        <v>233</v>
      </c>
      <c r="G127" s="22" t="s">
        <v>159</v>
      </c>
      <c r="H127" s="22" t="s">
        <v>159</v>
      </c>
    </row>
    <row r="128" spans="1:13" x14ac:dyDescent="0.25">
      <c r="A128" s="5" t="s">
        <v>505</v>
      </c>
      <c r="B128" s="9" t="s">
        <v>438</v>
      </c>
      <c r="C128" s="5" t="s">
        <v>88</v>
      </c>
      <c r="D128" s="23" t="str">
        <f t="shared" si="4"/>
        <v>NEXELUS 2024.1 SP2: Client Profile: Media &gt; Flag to make the vendor inactive</v>
      </c>
      <c r="E128" s="10" t="s">
        <v>272</v>
      </c>
      <c r="F128" s="9" t="s">
        <v>439</v>
      </c>
      <c r="G128" s="10" t="s">
        <v>415</v>
      </c>
      <c r="H128" s="10" t="s">
        <v>418</v>
      </c>
      <c r="L128" s="24">
        <v>8</v>
      </c>
    </row>
    <row r="129" spans="1:12" x14ac:dyDescent="0.25">
      <c r="A129" s="5" t="s">
        <v>505</v>
      </c>
      <c r="B129" s="9" t="s">
        <v>440</v>
      </c>
      <c r="C129" s="9"/>
      <c r="D129" s="23" t="str">
        <f t="shared" si="4"/>
        <v xml:space="preserve">NEXELUS 2024.1 SP2: </v>
      </c>
      <c r="E129" s="10" t="s">
        <v>441</v>
      </c>
      <c r="F129" s="9" t="s">
        <v>442</v>
      </c>
      <c r="G129" s="10" t="s">
        <v>159</v>
      </c>
      <c r="H129" s="10" t="s">
        <v>244</v>
      </c>
      <c r="L129" s="24">
        <v>4</v>
      </c>
    </row>
    <row r="130" spans="1:12" x14ac:dyDescent="0.25">
      <c r="A130" s="5" t="s">
        <v>505</v>
      </c>
      <c r="B130" s="9" t="s">
        <v>443</v>
      </c>
      <c r="C130" s="9"/>
      <c r="D130" s="23" t="str">
        <f t="shared" si="4"/>
        <v xml:space="preserve">NEXELUS 2024.1 SP2: </v>
      </c>
      <c r="E130" s="10" t="s">
        <v>200</v>
      </c>
      <c r="F130" s="9" t="s">
        <v>200</v>
      </c>
      <c r="G130" s="10" t="s">
        <v>159</v>
      </c>
      <c r="H130" s="10" t="s">
        <v>159</v>
      </c>
    </row>
    <row r="131" spans="1:12" ht="30" x14ac:dyDescent="0.25">
      <c r="A131" s="5" t="s">
        <v>505</v>
      </c>
      <c r="B131" s="12" t="s">
        <v>444</v>
      </c>
      <c r="C131" s="12"/>
      <c r="D131" s="23" t="str">
        <f t="shared" si="4"/>
        <v xml:space="preserve">NEXELUS 2024.1 SP2: </v>
      </c>
      <c r="E131" s="13" t="s">
        <v>200</v>
      </c>
      <c r="F131" s="16"/>
      <c r="G131" s="17"/>
      <c r="H131" s="17"/>
    </row>
    <row r="132" spans="1:12" ht="30" x14ac:dyDescent="0.25">
      <c r="A132" s="5" t="s">
        <v>505</v>
      </c>
      <c r="B132" s="12" t="s">
        <v>445</v>
      </c>
      <c r="C132" s="12"/>
      <c r="D132" s="23" t="str">
        <f t="shared" si="4"/>
        <v xml:space="preserve">NEXELUS 2024.1 SP2: </v>
      </c>
      <c r="E132" s="13" t="s">
        <v>200</v>
      </c>
      <c r="F132" s="16"/>
      <c r="G132" s="17"/>
      <c r="H132" s="17"/>
    </row>
    <row r="133" spans="1:12" ht="30" x14ac:dyDescent="0.25">
      <c r="A133" s="5" t="s">
        <v>505</v>
      </c>
      <c r="B133" s="12" t="s">
        <v>446</v>
      </c>
      <c r="C133" s="12"/>
      <c r="D133" s="23" t="str">
        <f t="shared" si="4"/>
        <v xml:space="preserve">NEXELUS 2024.1 SP2: </v>
      </c>
      <c r="E133" s="13" t="s">
        <v>200</v>
      </c>
      <c r="F133" s="16"/>
      <c r="G133" s="17"/>
      <c r="H133" s="17"/>
    </row>
    <row r="134" spans="1:12" ht="45" x14ac:dyDescent="0.25">
      <c r="A134" s="5" t="s">
        <v>505</v>
      </c>
      <c r="B134" s="12" t="s">
        <v>447</v>
      </c>
      <c r="C134" s="12"/>
      <c r="D134" s="23" t="str">
        <f t="shared" si="4"/>
        <v xml:space="preserve">NEXELUS 2024.1 SP2: </v>
      </c>
      <c r="E134" s="13" t="s">
        <v>200</v>
      </c>
      <c r="F134" s="16"/>
      <c r="G134" s="17"/>
      <c r="H134" s="17"/>
    </row>
    <row r="135" spans="1:12" ht="30" x14ac:dyDescent="0.25">
      <c r="A135" s="5" t="s">
        <v>505</v>
      </c>
      <c r="B135" s="12" t="s">
        <v>448</v>
      </c>
      <c r="C135" s="12"/>
      <c r="D135" s="23" t="str">
        <f t="shared" si="4"/>
        <v xml:space="preserve">NEXELUS 2024.1 SP2: </v>
      </c>
      <c r="E135" s="13" t="s">
        <v>200</v>
      </c>
      <c r="F135" s="16"/>
      <c r="G135" s="17"/>
      <c r="H135" s="17"/>
    </row>
    <row r="136" spans="1:12" ht="30" x14ac:dyDescent="0.25">
      <c r="A136" s="5" t="s">
        <v>505</v>
      </c>
      <c r="B136" s="12" t="s">
        <v>449</v>
      </c>
      <c r="C136" s="12"/>
      <c r="D136" s="23" t="str">
        <f t="shared" si="4"/>
        <v xml:space="preserve">NEXELUS 2024.1 SP2: </v>
      </c>
      <c r="E136" s="13" t="s">
        <v>200</v>
      </c>
      <c r="F136" s="16"/>
      <c r="G136" s="17"/>
      <c r="H136" s="17"/>
    </row>
    <row r="137" spans="1:12" ht="45" x14ac:dyDescent="0.25">
      <c r="A137" s="5" t="s">
        <v>505</v>
      </c>
      <c r="B137" s="12" t="s">
        <v>450</v>
      </c>
      <c r="C137" s="12"/>
      <c r="D137" s="23" t="str">
        <f t="shared" si="4"/>
        <v xml:space="preserve">NEXELUS 2024.1 SP2: </v>
      </c>
      <c r="E137" s="13" t="s">
        <v>200</v>
      </c>
      <c r="F137" s="16"/>
      <c r="G137" s="17"/>
      <c r="H137" s="17"/>
    </row>
    <row r="138" spans="1:12" ht="45" x14ac:dyDescent="0.25">
      <c r="A138" s="5" t="s">
        <v>505</v>
      </c>
      <c r="B138" s="12" t="s">
        <v>451</v>
      </c>
      <c r="C138" s="12"/>
      <c r="D138" s="23" t="str">
        <f t="shared" si="4"/>
        <v xml:space="preserve">NEXELUS 2024.1 SP2: </v>
      </c>
      <c r="E138" s="13" t="s">
        <v>200</v>
      </c>
      <c r="F138" s="16"/>
      <c r="G138" s="17"/>
      <c r="H138" s="17"/>
    </row>
    <row r="139" spans="1:12" ht="60" x14ac:dyDescent="0.25">
      <c r="A139" s="5" t="s">
        <v>505</v>
      </c>
      <c r="B139" s="12" t="s">
        <v>452</v>
      </c>
      <c r="C139" s="12"/>
      <c r="D139" s="23" t="str">
        <f t="shared" si="4"/>
        <v xml:space="preserve">NEXELUS 2024.1 SP2: </v>
      </c>
      <c r="E139" s="13" t="s">
        <v>200</v>
      </c>
      <c r="F139" s="16"/>
      <c r="G139" s="17"/>
      <c r="H139" s="17"/>
    </row>
    <row r="140" spans="1:12" ht="30" x14ac:dyDescent="0.25">
      <c r="A140" s="5" t="s">
        <v>505</v>
      </c>
      <c r="B140" s="12" t="s">
        <v>453</v>
      </c>
      <c r="C140" s="12"/>
      <c r="D140" s="23" t="str">
        <f t="shared" si="4"/>
        <v xml:space="preserve">NEXELUS 2024.1 SP2: </v>
      </c>
      <c r="E140" s="13" t="s">
        <v>200</v>
      </c>
      <c r="F140" s="16"/>
      <c r="G140" s="17"/>
      <c r="H140" s="17"/>
    </row>
    <row r="141" spans="1:12" ht="60" x14ac:dyDescent="0.25">
      <c r="A141" s="5" t="s">
        <v>505</v>
      </c>
      <c r="B141" s="12" t="s">
        <v>454</v>
      </c>
      <c r="C141" s="12"/>
      <c r="D141" s="23" t="str">
        <f t="shared" si="4"/>
        <v xml:space="preserve">NEXELUS 2024.1 SP2: </v>
      </c>
      <c r="E141" s="13" t="s">
        <v>200</v>
      </c>
      <c r="F141" s="16"/>
      <c r="G141" s="17"/>
      <c r="H141" s="17"/>
    </row>
    <row r="142" spans="1:12" x14ac:dyDescent="0.25">
      <c r="A142" s="5" t="s">
        <v>505</v>
      </c>
      <c r="B142" s="12" t="s">
        <v>455</v>
      </c>
      <c r="C142" s="12"/>
      <c r="D142" s="23" t="str">
        <f t="shared" si="4"/>
        <v xml:space="preserve">NEXELUS 2024.1 SP2: </v>
      </c>
      <c r="E142" s="13" t="s">
        <v>200</v>
      </c>
      <c r="F142" s="16"/>
      <c r="G142" s="17"/>
      <c r="H142" s="17"/>
    </row>
    <row r="143" spans="1:12" x14ac:dyDescent="0.25">
      <c r="A143" s="5" t="s">
        <v>505</v>
      </c>
      <c r="B143" s="12" t="s">
        <v>456</v>
      </c>
      <c r="C143" s="12"/>
      <c r="D143" s="23" t="str">
        <f t="shared" si="4"/>
        <v xml:space="preserve">NEXELUS 2024.1 SP2: </v>
      </c>
      <c r="E143" s="13" t="s">
        <v>200</v>
      </c>
      <c r="F143" s="16"/>
      <c r="G143" s="17"/>
      <c r="H143" s="17"/>
    </row>
    <row r="144" spans="1:12" x14ac:dyDescent="0.25">
      <c r="A144" s="5" t="s">
        <v>505</v>
      </c>
      <c r="B144" s="9" t="s">
        <v>457</v>
      </c>
      <c r="C144" s="9"/>
      <c r="D144" s="23" t="str">
        <f t="shared" si="4"/>
        <v xml:space="preserve">NEXELUS 2024.1 SP2: </v>
      </c>
      <c r="E144" s="10" t="s">
        <v>200</v>
      </c>
      <c r="F144" s="9" t="s">
        <v>233</v>
      </c>
      <c r="G144" s="10" t="s">
        <v>159</v>
      </c>
      <c r="H144" s="10" t="s">
        <v>159</v>
      </c>
    </row>
    <row r="145" spans="1:14" x14ac:dyDescent="0.25">
      <c r="A145" s="5" t="s">
        <v>505</v>
      </c>
      <c r="B145" s="9" t="s">
        <v>458</v>
      </c>
      <c r="C145" s="9"/>
      <c r="D145" s="23" t="str">
        <f t="shared" si="4"/>
        <v xml:space="preserve">NEXELUS 2024.1 SP2: </v>
      </c>
      <c r="E145" s="10" t="s">
        <v>200</v>
      </c>
      <c r="F145" s="9" t="s">
        <v>233</v>
      </c>
      <c r="G145" s="10" t="s">
        <v>159</v>
      </c>
      <c r="H145" s="10" t="s">
        <v>159</v>
      </c>
    </row>
    <row r="146" spans="1:14" x14ac:dyDescent="0.25">
      <c r="A146" s="5" t="s">
        <v>505</v>
      </c>
      <c r="B146" s="9" t="s">
        <v>459</v>
      </c>
      <c r="C146" s="9"/>
      <c r="D146" s="23" t="str">
        <f t="shared" si="4"/>
        <v xml:space="preserve">NEXELUS 2024.1 SP2: </v>
      </c>
      <c r="E146" s="10" t="s">
        <v>200</v>
      </c>
      <c r="F146" s="9" t="s">
        <v>233</v>
      </c>
      <c r="G146" s="10" t="s">
        <v>159</v>
      </c>
      <c r="H146" s="10" t="s">
        <v>159</v>
      </c>
    </row>
    <row r="147" spans="1:14" ht="30" x14ac:dyDescent="0.25">
      <c r="A147" s="5" t="s">
        <v>505</v>
      </c>
      <c r="B147" s="9" t="s">
        <v>460</v>
      </c>
      <c r="C147" s="9"/>
      <c r="D147" s="23" t="str">
        <f t="shared" si="4"/>
        <v xml:space="preserve">NEXELUS 2024.1 SP2: </v>
      </c>
      <c r="E147" s="10" t="s">
        <v>200</v>
      </c>
      <c r="F147" s="9" t="s">
        <v>233</v>
      </c>
      <c r="G147" s="10" t="s">
        <v>159</v>
      </c>
      <c r="H147" s="10" t="s">
        <v>159</v>
      </c>
    </row>
    <row r="148" spans="1:14" x14ac:dyDescent="0.25">
      <c r="A148" s="5" t="s">
        <v>505</v>
      </c>
      <c r="B148" s="12" t="s">
        <v>461</v>
      </c>
      <c r="C148" s="12"/>
      <c r="D148" s="23" t="str">
        <f t="shared" si="4"/>
        <v xml:space="preserve">NEXELUS 2024.1 SP2: </v>
      </c>
      <c r="E148" s="13" t="s">
        <v>236</v>
      </c>
      <c r="F148" s="12" t="s">
        <v>462</v>
      </c>
      <c r="G148" s="13" t="s">
        <v>430</v>
      </c>
      <c r="H148" s="13" t="s">
        <v>231</v>
      </c>
    </row>
    <row r="149" spans="1:14" x14ac:dyDescent="0.25">
      <c r="A149" s="16" t="s">
        <v>509</v>
      </c>
      <c r="B149" s="16"/>
      <c r="C149" s="16"/>
      <c r="D149" s="23" t="str">
        <f t="shared" si="4"/>
        <v xml:space="preserve">: </v>
      </c>
      <c r="E149" s="13" t="s">
        <v>200</v>
      </c>
      <c r="F149" s="16"/>
      <c r="G149" s="17"/>
      <c r="H149" s="17"/>
    </row>
    <row r="150" spans="1:14" s="8" customFormat="1" x14ac:dyDescent="0.25">
      <c r="A150" s="6" t="s">
        <v>509</v>
      </c>
      <c r="B150" s="6" t="s">
        <v>463</v>
      </c>
      <c r="C150" s="6"/>
      <c r="D150" s="6" t="str">
        <f>CONCATENATE(A150,": ",B150)</f>
        <v>: Hotfix 2024.1</v>
      </c>
      <c r="E150" s="7" t="s">
        <v>464</v>
      </c>
      <c r="F150" s="6" t="s">
        <v>406</v>
      </c>
      <c r="G150" s="7" t="s">
        <v>231</v>
      </c>
      <c r="H150" s="7" t="s">
        <v>253</v>
      </c>
      <c r="I150" s="28"/>
      <c r="J150" s="28"/>
      <c r="K150" s="28"/>
      <c r="L150" s="28"/>
      <c r="M150" s="28"/>
      <c r="N150" s="28"/>
    </row>
    <row r="151" spans="1:14" x14ac:dyDescent="0.25">
      <c r="A151" s="5" t="s">
        <v>505</v>
      </c>
      <c r="B151" s="9" t="s">
        <v>465</v>
      </c>
      <c r="C151" s="5" t="s">
        <v>67</v>
      </c>
      <c r="D151" s="23" t="str">
        <f t="shared" ref="D151:D156" si="5">CONCATENATE(A151,": ",C151)</f>
        <v>NEXELUS 2024.1 SP2: eConnect shell change to service</v>
      </c>
      <c r="E151" s="10" t="s">
        <v>169</v>
      </c>
      <c r="F151" s="9" t="s">
        <v>406</v>
      </c>
      <c r="G151" s="10" t="s">
        <v>231</v>
      </c>
      <c r="H151" s="10" t="s">
        <v>253</v>
      </c>
    </row>
    <row r="152" spans="1:14" x14ac:dyDescent="0.25">
      <c r="A152" s="5" t="s">
        <v>505</v>
      </c>
      <c r="B152" s="12" t="s">
        <v>466</v>
      </c>
      <c r="C152" s="12"/>
      <c r="D152" s="23" t="str">
        <f t="shared" si="5"/>
        <v xml:space="preserve">NEXELUS 2024.1 SP2: </v>
      </c>
      <c r="E152" s="13" t="s">
        <v>169</v>
      </c>
      <c r="F152" s="12" t="s">
        <v>406</v>
      </c>
      <c r="G152" s="13" t="s">
        <v>231</v>
      </c>
      <c r="H152" s="13" t="s">
        <v>253</v>
      </c>
    </row>
    <row r="153" spans="1:14" x14ac:dyDescent="0.25">
      <c r="A153" s="5" t="s">
        <v>505</v>
      </c>
      <c r="B153" s="12" t="s">
        <v>467</v>
      </c>
      <c r="C153" s="12"/>
      <c r="D153" s="23" t="str">
        <f t="shared" si="5"/>
        <v xml:space="preserve">NEXELUS 2024.1 SP2: </v>
      </c>
      <c r="E153" s="13" t="s">
        <v>392</v>
      </c>
      <c r="F153" s="16"/>
      <c r="G153" s="17"/>
      <c r="H153" s="17"/>
    </row>
    <row r="154" spans="1:14" x14ac:dyDescent="0.25">
      <c r="A154" s="5" t="s">
        <v>505</v>
      </c>
      <c r="B154" s="19" t="s">
        <v>468</v>
      </c>
      <c r="C154" s="19"/>
      <c r="D154" s="23" t="str">
        <f t="shared" si="5"/>
        <v xml:space="preserve">NEXELUS 2024.1 SP2: </v>
      </c>
      <c r="E154" s="20" t="s">
        <v>392</v>
      </c>
      <c r="F154" s="16"/>
      <c r="G154" s="20" t="s">
        <v>231</v>
      </c>
      <c r="H154" s="20" t="s">
        <v>231</v>
      </c>
    </row>
    <row r="155" spans="1:14" x14ac:dyDescent="0.25">
      <c r="A155" s="5" t="s">
        <v>505</v>
      </c>
      <c r="B155" s="12" t="s">
        <v>469</v>
      </c>
      <c r="C155" s="12"/>
      <c r="D155" s="23" t="str">
        <f t="shared" si="5"/>
        <v xml:space="preserve">NEXELUS 2024.1 SP2: </v>
      </c>
      <c r="E155" s="13" t="s">
        <v>200</v>
      </c>
      <c r="F155" s="16"/>
      <c r="G155" s="17"/>
      <c r="H155" s="17"/>
    </row>
    <row r="156" spans="1:14" x14ac:dyDescent="0.25">
      <c r="A156" s="5" t="s">
        <v>505</v>
      </c>
      <c r="B156" s="12" t="s">
        <v>470</v>
      </c>
      <c r="C156" s="12"/>
      <c r="D156" s="23" t="str">
        <f t="shared" si="5"/>
        <v xml:space="preserve">NEXELUS 2024.1 SP2: </v>
      </c>
      <c r="E156" s="13" t="s">
        <v>200</v>
      </c>
      <c r="F156" s="16"/>
      <c r="G156" s="17"/>
      <c r="H156" s="17"/>
    </row>
    <row r="157" spans="1:14" x14ac:dyDescent="0.25">
      <c r="A157" s="5" t="s">
        <v>509</v>
      </c>
    </row>
    <row r="158" spans="1:14" x14ac:dyDescent="0.25">
      <c r="A158" s="5" t="s">
        <v>509</v>
      </c>
    </row>
    <row r="159" spans="1:14" x14ac:dyDescent="0.25">
      <c r="A159" s="5" t="s">
        <v>509</v>
      </c>
    </row>
    <row r="160" spans="1:14" x14ac:dyDescent="0.25">
      <c r="A160" s="5" t="s">
        <v>509</v>
      </c>
    </row>
    <row r="161" spans="1:1" x14ac:dyDescent="0.25">
      <c r="A161" s="5" t="s">
        <v>509</v>
      </c>
    </row>
    <row r="162" spans="1:1" x14ac:dyDescent="0.25">
      <c r="A162" s="5" t="s">
        <v>509</v>
      </c>
    </row>
    <row r="163" spans="1:1" x14ac:dyDescent="0.25">
      <c r="A163" s="5" t="s">
        <v>509</v>
      </c>
    </row>
    <row r="164" spans="1:1" x14ac:dyDescent="0.25">
      <c r="A164" s="5" t="s">
        <v>509</v>
      </c>
    </row>
    <row r="165" spans="1:1" x14ac:dyDescent="0.25">
      <c r="A165" s="5" t="s">
        <v>509</v>
      </c>
    </row>
    <row r="166" spans="1:1" x14ac:dyDescent="0.25">
      <c r="A166" s="5" t="s">
        <v>509</v>
      </c>
    </row>
    <row r="167" spans="1:1" x14ac:dyDescent="0.25">
      <c r="A167" s="5" t="s">
        <v>509</v>
      </c>
    </row>
    <row r="168" spans="1:1" x14ac:dyDescent="0.25">
      <c r="A168" s="5" t="s">
        <v>509</v>
      </c>
    </row>
    <row r="169" spans="1:1" x14ac:dyDescent="0.25">
      <c r="A169" s="5" t="s">
        <v>509</v>
      </c>
    </row>
  </sheetData>
  <mergeCells count="1">
    <mergeCell ref="I1:M1"/>
  </mergeCells>
  <phoneticPr fontId="1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62EF-C0D6-4A46-9E23-A3277F02F873}">
  <dimension ref="A1:N208"/>
  <sheetViews>
    <sheetView workbookViewId="0">
      <selection activeCell="D1"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9" width="4.28515625" style="24" customWidth="1"/>
    <col min="10" max="14" width="15" style="24" customWidth="1"/>
    <col min="15" max="16384" width="9.140625" style="5"/>
  </cols>
  <sheetData>
    <row r="1" spans="1:14" x14ac:dyDescent="0.25">
      <c r="J1" s="52" t="s">
        <v>2</v>
      </c>
      <c r="K1" s="52"/>
      <c r="L1" s="52"/>
      <c r="M1" s="52"/>
      <c r="N1" s="52"/>
    </row>
    <row r="2" spans="1:14" x14ac:dyDescent="0.25">
      <c r="A2" s="4"/>
      <c r="B2" s="4" t="s">
        <v>138</v>
      </c>
      <c r="C2" s="4" t="s">
        <v>139</v>
      </c>
      <c r="D2" s="4" t="s">
        <v>471</v>
      </c>
      <c r="E2" s="4" t="s">
        <v>140</v>
      </c>
      <c r="F2" s="4" t="s">
        <v>141</v>
      </c>
      <c r="G2" s="4" t="s">
        <v>142</v>
      </c>
      <c r="H2" s="4" t="s">
        <v>143</v>
      </c>
      <c r="J2" s="26" t="s">
        <v>144</v>
      </c>
      <c r="K2" s="26" t="s">
        <v>145</v>
      </c>
      <c r="L2" s="27" t="s">
        <v>146</v>
      </c>
      <c r="M2" s="27" t="s">
        <v>147</v>
      </c>
      <c r="N2" s="27" t="s">
        <v>148</v>
      </c>
    </row>
    <row r="3" spans="1:14" s="8" customFormat="1" x14ac:dyDescent="0.25">
      <c r="A3" s="6"/>
      <c r="B3" s="6" t="s">
        <v>155</v>
      </c>
      <c r="C3" s="6"/>
      <c r="D3" s="6"/>
      <c r="E3" s="7" t="s">
        <v>156</v>
      </c>
      <c r="F3" s="6" t="s">
        <v>157</v>
      </c>
      <c r="G3" s="7" t="s">
        <v>158</v>
      </c>
      <c r="H3" s="7" t="s">
        <v>159</v>
      </c>
      <c r="I3" s="28"/>
      <c r="J3" s="28"/>
      <c r="K3" s="28"/>
      <c r="L3" s="28"/>
      <c r="M3" s="28"/>
      <c r="N3" s="28"/>
    </row>
    <row r="4" spans="1:14" x14ac:dyDescent="0.25">
      <c r="A4" s="5" t="s">
        <v>504</v>
      </c>
      <c r="B4" s="9" t="s">
        <v>160</v>
      </c>
      <c r="C4" s="5" t="s">
        <v>51</v>
      </c>
      <c r="D4" s="23" t="str">
        <f t="shared" ref="D4:D22" si="0">CONCATENATE(TRIM(A4),": ",C4)</f>
        <v>APWORKS 2024.2 - PHASE 3: Add Media Type/Service type/Roles</v>
      </c>
      <c r="E4" s="10" t="s">
        <v>161</v>
      </c>
      <c r="F4" s="9" t="s">
        <v>162</v>
      </c>
      <c r="G4" s="10" t="s">
        <v>158</v>
      </c>
      <c r="H4" s="10" t="s">
        <v>158</v>
      </c>
    </row>
    <row r="5" spans="1:14" ht="30" x14ac:dyDescent="0.25">
      <c r="A5" s="5" t="s">
        <v>504</v>
      </c>
      <c r="B5" s="9" t="s">
        <v>163</v>
      </c>
      <c r="C5" s="5" t="s">
        <v>10</v>
      </c>
      <c r="D5" s="23" t="str">
        <f t="shared" si="0"/>
        <v>APWORKS 2024.2 - PHASE 3: Google Drive integration. (Setup and Integration development)</v>
      </c>
      <c r="E5" s="10" t="s">
        <v>164</v>
      </c>
      <c r="F5" s="9" t="s">
        <v>165</v>
      </c>
      <c r="G5" s="10" t="s">
        <v>166</v>
      </c>
      <c r="H5" s="10" t="s">
        <v>167</v>
      </c>
      <c r="J5" s="29"/>
      <c r="K5" s="29"/>
      <c r="L5" s="29"/>
      <c r="M5" s="29"/>
      <c r="N5" s="29"/>
    </row>
    <row r="6" spans="1:14" ht="30" x14ac:dyDescent="0.25">
      <c r="A6" s="5" t="s">
        <v>504</v>
      </c>
      <c r="B6" s="9" t="s">
        <v>168</v>
      </c>
      <c r="C6" s="5" t="s">
        <v>6</v>
      </c>
      <c r="D6" s="23" t="str">
        <f t="shared" si="0"/>
        <v>APWORKS 2024.2 - PHASE 3: Ability to automatically attach additional documents to Invoice</v>
      </c>
      <c r="E6" s="10" t="s">
        <v>169</v>
      </c>
      <c r="F6" s="9" t="s">
        <v>170</v>
      </c>
      <c r="G6" s="10" t="s">
        <v>158</v>
      </c>
      <c r="H6" s="10" t="s">
        <v>171</v>
      </c>
      <c r="J6" s="29"/>
      <c r="K6" s="29"/>
      <c r="L6" s="29"/>
      <c r="M6" s="29"/>
      <c r="N6" s="29"/>
    </row>
    <row r="7" spans="1:14" ht="45" x14ac:dyDescent="0.25">
      <c r="A7" s="5" t="s">
        <v>504</v>
      </c>
      <c r="B7" s="11" t="s">
        <v>172</v>
      </c>
      <c r="C7" s="5" t="s">
        <v>42</v>
      </c>
      <c r="D7" s="23" t="str">
        <f t="shared" si="0"/>
        <v>APWORKS 2024.2 - PHASE 3: Route invoice from one company - company identification</v>
      </c>
      <c r="E7" s="10" t="s">
        <v>173</v>
      </c>
      <c r="F7" s="9" t="s">
        <v>174</v>
      </c>
      <c r="G7" s="10" t="s">
        <v>158</v>
      </c>
      <c r="H7" s="10" t="s">
        <v>175</v>
      </c>
      <c r="J7" s="29"/>
      <c r="K7" s="29"/>
      <c r="L7" s="29"/>
      <c r="M7" s="29"/>
      <c r="N7" s="29"/>
    </row>
    <row r="8" spans="1:14" x14ac:dyDescent="0.25">
      <c r="A8" s="5" t="s">
        <v>504</v>
      </c>
      <c r="B8" s="9" t="s">
        <v>176</v>
      </c>
      <c r="C8" s="9"/>
      <c r="D8" s="23" t="str">
        <f t="shared" si="0"/>
        <v xml:space="preserve">APWORKS 2024.2 - PHASE 3: </v>
      </c>
      <c r="E8" s="10" t="s">
        <v>177</v>
      </c>
      <c r="F8" s="9" t="s">
        <v>157</v>
      </c>
      <c r="G8" s="10" t="s">
        <v>158</v>
      </c>
      <c r="H8" s="10" t="s">
        <v>159</v>
      </c>
    </row>
    <row r="9" spans="1:14" ht="30" x14ac:dyDescent="0.25">
      <c r="A9" s="5" t="s">
        <v>504</v>
      </c>
      <c r="B9" s="12" t="s">
        <v>178</v>
      </c>
      <c r="C9" s="5" t="s">
        <v>81</v>
      </c>
      <c r="D9" s="23" t="str">
        <f t="shared" si="0"/>
        <v>APWORKS 2024.2 - PHASE 3: separate node for "Broadcast Invoices"</v>
      </c>
      <c r="E9" s="13" t="s">
        <v>161</v>
      </c>
      <c r="F9" s="12" t="s">
        <v>179</v>
      </c>
      <c r="G9" s="13" t="s">
        <v>180</v>
      </c>
      <c r="H9" s="13" t="s">
        <v>180</v>
      </c>
    </row>
    <row r="10" spans="1:14" x14ac:dyDescent="0.25">
      <c r="A10" s="5" t="s">
        <v>504</v>
      </c>
      <c r="B10" s="9" t="s">
        <v>181</v>
      </c>
      <c r="C10" s="5" t="s">
        <v>82</v>
      </c>
      <c r="D10" s="23" t="str">
        <f t="shared" si="0"/>
        <v>APWORKS 2024.2 - PHASE 3: Broadcast Invoice: User Group Management Changes</v>
      </c>
      <c r="E10" s="10" t="s">
        <v>182</v>
      </c>
      <c r="F10" s="9" t="s">
        <v>183</v>
      </c>
      <c r="G10" s="10" t="s">
        <v>158</v>
      </c>
      <c r="H10" s="10" t="s">
        <v>184</v>
      </c>
      <c r="J10" s="29"/>
      <c r="K10" s="29"/>
      <c r="L10" s="29"/>
      <c r="M10" s="29"/>
      <c r="N10" s="29"/>
    </row>
    <row r="11" spans="1:14" x14ac:dyDescent="0.25">
      <c r="A11" s="5" t="s">
        <v>504</v>
      </c>
      <c r="B11" s="11" t="s">
        <v>185</v>
      </c>
      <c r="C11" s="9"/>
      <c r="D11" s="23" t="str">
        <f t="shared" si="0"/>
        <v xml:space="preserve">APWORKS 2024.2 - PHASE 3: </v>
      </c>
      <c r="E11" s="10" t="s">
        <v>186</v>
      </c>
      <c r="F11" s="9" t="s">
        <v>187</v>
      </c>
      <c r="G11" s="10" t="s">
        <v>158</v>
      </c>
      <c r="H11" s="10" t="s">
        <v>188</v>
      </c>
    </row>
    <row r="12" spans="1:14" x14ac:dyDescent="0.25">
      <c r="A12" s="5" t="s">
        <v>504</v>
      </c>
      <c r="B12" s="9" t="s">
        <v>189</v>
      </c>
      <c r="C12" s="5" t="s">
        <v>41</v>
      </c>
      <c r="D12" s="23" t="str">
        <f t="shared" si="0"/>
        <v>APWORKS 2024.2 - PHASE 3: Broadcast Invoice: Manage Invoice Documents</v>
      </c>
      <c r="E12" s="10" t="s">
        <v>161</v>
      </c>
      <c r="F12" s="9" t="s">
        <v>190</v>
      </c>
      <c r="G12" s="10" t="s">
        <v>158</v>
      </c>
      <c r="H12" s="10" t="s">
        <v>167</v>
      </c>
    </row>
    <row r="13" spans="1:14" x14ac:dyDescent="0.25">
      <c r="A13" s="5" t="s">
        <v>504</v>
      </c>
      <c r="B13" s="9" t="s">
        <v>191</v>
      </c>
      <c r="C13" s="5" t="s">
        <v>16</v>
      </c>
      <c r="D13" s="23" t="str">
        <f t="shared" si="0"/>
        <v>APWORKS 2024.2 - PHASE 3: Broadcast Invoice: EDI File Processing</v>
      </c>
      <c r="E13" s="10" t="s">
        <v>192</v>
      </c>
      <c r="F13" s="9" t="s">
        <v>193</v>
      </c>
      <c r="G13" s="10" t="s">
        <v>158</v>
      </c>
      <c r="H13" s="10" t="s">
        <v>194</v>
      </c>
      <c r="J13" s="29"/>
      <c r="K13" s="29"/>
      <c r="L13" s="29"/>
      <c r="M13" s="29"/>
      <c r="N13" s="29"/>
    </row>
    <row r="14" spans="1:14" x14ac:dyDescent="0.25">
      <c r="A14" s="5" t="s">
        <v>504</v>
      </c>
      <c r="B14" s="9" t="s">
        <v>195</v>
      </c>
      <c r="C14" s="5" t="s">
        <v>18</v>
      </c>
      <c r="D14" s="23" t="str">
        <f t="shared" si="0"/>
        <v>APWORKS 2024.2 - PHASE 3: Broadcast Invoice: PDF file generation</v>
      </c>
      <c r="E14" s="10" t="s">
        <v>196</v>
      </c>
      <c r="F14" s="9" t="s">
        <v>197</v>
      </c>
      <c r="G14" s="10" t="s">
        <v>194</v>
      </c>
      <c r="H14" s="10" t="s">
        <v>159</v>
      </c>
      <c r="J14" s="29"/>
      <c r="K14" s="29"/>
      <c r="L14" s="29"/>
      <c r="M14" s="29"/>
      <c r="N14" s="29"/>
    </row>
    <row r="15" spans="1:14" x14ac:dyDescent="0.25">
      <c r="A15" s="5" t="s">
        <v>504</v>
      </c>
      <c r="B15" s="9" t="s">
        <v>198</v>
      </c>
      <c r="C15" s="5" t="s">
        <v>38</v>
      </c>
      <c r="D15" s="23" t="str">
        <f t="shared" si="0"/>
        <v>APWORKS 2024.2 - PHASE 3: Broadcast Invoice: Invoice View UI</v>
      </c>
      <c r="E15" s="10" t="s">
        <v>169</v>
      </c>
      <c r="F15" s="9" t="s">
        <v>193</v>
      </c>
      <c r="G15" s="10" t="s">
        <v>158</v>
      </c>
      <c r="H15" s="10" t="s">
        <v>194</v>
      </c>
      <c r="J15" s="29"/>
      <c r="K15" s="29"/>
      <c r="L15" s="29"/>
      <c r="M15" s="29"/>
      <c r="N15" s="29"/>
    </row>
    <row r="16" spans="1:14" ht="30" x14ac:dyDescent="0.25">
      <c r="A16" s="5" t="s">
        <v>504</v>
      </c>
      <c r="B16" s="14" t="s">
        <v>199</v>
      </c>
      <c r="C16" s="9"/>
      <c r="D16" s="23" t="str">
        <f t="shared" si="0"/>
        <v xml:space="preserve">APWORKS 2024.2 - PHASE 3: </v>
      </c>
      <c r="E16" s="10" t="s">
        <v>200</v>
      </c>
      <c r="F16" s="9" t="s">
        <v>201</v>
      </c>
      <c r="G16" s="10" t="s">
        <v>158</v>
      </c>
      <c r="H16" s="10" t="s">
        <v>194</v>
      </c>
    </row>
    <row r="17" spans="1:14" ht="45" x14ac:dyDescent="0.25">
      <c r="A17" s="5" t="s">
        <v>504</v>
      </c>
      <c r="B17" s="9" t="s">
        <v>202</v>
      </c>
      <c r="C17" s="5" t="s">
        <v>21</v>
      </c>
      <c r="D17" s="23" t="str">
        <f t="shared" si="0"/>
        <v>APWORKS 2024.2 - PHASE 3: Customer Information: Select Client on Vendor Invoice</v>
      </c>
      <c r="E17" s="10" t="s">
        <v>186</v>
      </c>
      <c r="F17" s="9" t="s">
        <v>203</v>
      </c>
      <c r="G17" s="10" t="s">
        <v>204</v>
      </c>
      <c r="H17" s="10" t="s">
        <v>205</v>
      </c>
      <c r="J17" s="29"/>
      <c r="K17" s="29"/>
      <c r="L17" s="29"/>
      <c r="M17" s="29"/>
      <c r="N17" s="29"/>
    </row>
    <row r="18" spans="1:14" ht="45" x14ac:dyDescent="0.25">
      <c r="A18" s="5" t="s">
        <v>504</v>
      </c>
      <c r="B18" s="15" t="s">
        <v>206</v>
      </c>
      <c r="C18" s="12"/>
      <c r="D18" s="23" t="str">
        <f t="shared" si="0"/>
        <v xml:space="preserve">APWORKS 2024.2 - PHASE 3: </v>
      </c>
      <c r="E18" s="13" t="s">
        <v>207</v>
      </c>
      <c r="F18" s="12" t="s">
        <v>208</v>
      </c>
      <c r="G18" s="13" t="s">
        <v>158</v>
      </c>
      <c r="H18" s="13" t="s">
        <v>209</v>
      </c>
      <c r="J18" s="29"/>
      <c r="K18" s="29"/>
      <c r="L18" s="29"/>
      <c r="M18" s="29"/>
      <c r="N18" s="29"/>
    </row>
    <row r="19" spans="1:14" ht="30" x14ac:dyDescent="0.25">
      <c r="A19" s="5" t="s">
        <v>504</v>
      </c>
      <c r="B19" s="9" t="s">
        <v>210</v>
      </c>
      <c r="C19" s="5" t="s">
        <v>33</v>
      </c>
      <c r="D19" s="23" t="str">
        <f t="shared" si="0"/>
        <v>APWORKS 2024.2 - PHASE 3: Vendor/stations/sites associated to multiple pay to.</v>
      </c>
      <c r="E19" s="10" t="s">
        <v>211</v>
      </c>
      <c r="F19" s="9" t="s">
        <v>212</v>
      </c>
      <c r="G19" s="10" t="s">
        <v>167</v>
      </c>
      <c r="H19" s="10" t="s">
        <v>205</v>
      </c>
      <c r="J19" s="29"/>
      <c r="K19" s="29"/>
      <c r="L19" s="29"/>
      <c r="M19" s="29"/>
      <c r="N19" s="29"/>
    </row>
    <row r="20" spans="1:14" x14ac:dyDescent="0.25">
      <c r="A20" s="5" t="s">
        <v>504</v>
      </c>
      <c r="B20" s="12" t="s">
        <v>213</v>
      </c>
      <c r="C20" s="5" t="s">
        <v>52</v>
      </c>
      <c r="D20" s="23" t="str">
        <f t="shared" si="0"/>
        <v>APWORKS 2024.2 - PHASE 3: Checkbox to filter discrepant lines</v>
      </c>
      <c r="E20" s="13" t="s">
        <v>214</v>
      </c>
      <c r="F20" s="12" t="s">
        <v>215</v>
      </c>
      <c r="G20" s="13" t="s">
        <v>205</v>
      </c>
      <c r="H20" s="13" t="s">
        <v>216</v>
      </c>
    </row>
    <row r="21" spans="1:14" ht="30" x14ac:dyDescent="0.25">
      <c r="A21" s="5" t="s">
        <v>504</v>
      </c>
      <c r="B21" s="9" t="s">
        <v>217</v>
      </c>
      <c r="C21" s="5" t="s">
        <v>8</v>
      </c>
      <c r="D21" s="23" t="str">
        <f t="shared" si="0"/>
        <v>APWORKS 2024.2 - PHASE 3: Ability to assign Employees to Roles by Media type and by Client</v>
      </c>
      <c r="E21" s="10" t="s">
        <v>218</v>
      </c>
      <c r="F21" s="9" t="s">
        <v>219</v>
      </c>
      <c r="G21" s="10" t="s">
        <v>204</v>
      </c>
      <c r="H21" s="10" t="s">
        <v>220</v>
      </c>
      <c r="J21" s="29"/>
      <c r="K21" s="29"/>
      <c r="L21" s="29"/>
      <c r="M21" s="29"/>
      <c r="N21" s="29"/>
    </row>
    <row r="22" spans="1:14" x14ac:dyDescent="0.25">
      <c r="A22" s="5" t="s">
        <v>504</v>
      </c>
      <c r="B22" s="12" t="s">
        <v>221</v>
      </c>
      <c r="C22" s="5" t="s">
        <v>85</v>
      </c>
      <c r="D22" s="23" t="str">
        <f t="shared" si="0"/>
        <v>APWORKS 2024.2 - PHASE 3: Invoice Editing: Make the tax editable</v>
      </c>
      <c r="E22" s="13" t="s">
        <v>200</v>
      </c>
      <c r="F22" s="16"/>
      <c r="G22" s="17"/>
      <c r="H22" s="17"/>
    </row>
    <row r="23" spans="1:14" s="8" customFormat="1" x14ac:dyDescent="0.25">
      <c r="A23" s="6" t="s">
        <v>509</v>
      </c>
      <c r="B23" s="6" t="s">
        <v>222</v>
      </c>
      <c r="C23" s="6"/>
      <c r="D23" s="6"/>
      <c r="E23" s="7" t="s">
        <v>223</v>
      </c>
      <c r="F23" s="6" t="s">
        <v>224</v>
      </c>
      <c r="G23" s="7" t="s">
        <v>225</v>
      </c>
      <c r="H23" s="7" t="s">
        <v>226</v>
      </c>
      <c r="I23" s="28"/>
      <c r="J23" s="28"/>
      <c r="K23" s="28"/>
      <c r="L23" s="28"/>
      <c r="M23" s="28"/>
      <c r="N23" s="28"/>
    </row>
    <row r="24" spans="1:14" x14ac:dyDescent="0.25">
      <c r="A24" s="5" t="s">
        <v>506</v>
      </c>
      <c r="B24" s="12" t="s">
        <v>227</v>
      </c>
      <c r="C24" s="12"/>
      <c r="D24" s="23" t="str">
        <f t="shared" ref="D24:D52" si="1">CONCATENATE(A24,": ",C24)</f>
        <v xml:space="preserve">APWORKS 2024.2 - PHASE 4: </v>
      </c>
      <c r="E24" s="13" t="s">
        <v>228</v>
      </c>
      <c r="F24" s="12" t="s">
        <v>229</v>
      </c>
      <c r="G24" s="13" t="s">
        <v>230</v>
      </c>
      <c r="H24" s="13" t="s">
        <v>231</v>
      </c>
    </row>
    <row r="25" spans="1:14" x14ac:dyDescent="0.25">
      <c r="A25" s="5" t="s">
        <v>506</v>
      </c>
      <c r="B25" s="14" t="s">
        <v>232</v>
      </c>
      <c r="C25" s="9"/>
      <c r="D25" s="23" t="str">
        <f t="shared" si="1"/>
        <v xml:space="preserve">APWORKS 2024.2 - PHASE 4: </v>
      </c>
      <c r="E25" s="10" t="s">
        <v>182</v>
      </c>
      <c r="F25" s="9" t="s">
        <v>233</v>
      </c>
      <c r="G25" s="10" t="s">
        <v>231</v>
      </c>
      <c r="H25" s="10" t="s">
        <v>234</v>
      </c>
    </row>
    <row r="26" spans="1:14" ht="30" x14ac:dyDescent="0.25">
      <c r="A26" s="5" t="s">
        <v>506</v>
      </c>
      <c r="B26" s="12" t="s">
        <v>235</v>
      </c>
      <c r="C26" s="5" t="s">
        <v>96</v>
      </c>
      <c r="D26" s="23" t="str">
        <f t="shared" si="1"/>
        <v>APWORKS 2024.2 - PHASE 4: Approve upto last level and auto post.</v>
      </c>
      <c r="E26" s="13" t="s">
        <v>214</v>
      </c>
      <c r="F26" s="12" t="s">
        <v>236</v>
      </c>
      <c r="G26" s="13" t="s">
        <v>234</v>
      </c>
      <c r="H26" s="13" t="s">
        <v>237</v>
      </c>
    </row>
    <row r="27" spans="1:14" ht="30" x14ac:dyDescent="0.25">
      <c r="A27" s="5" t="s">
        <v>506</v>
      </c>
      <c r="B27" s="12" t="s">
        <v>238</v>
      </c>
      <c r="C27" s="5" t="s">
        <v>109</v>
      </c>
      <c r="D27" s="23" t="str">
        <f t="shared" si="1"/>
        <v>APWORKS 2024.2 - PHASE 4: Currency Changes on Vendor Map</v>
      </c>
      <c r="E27" s="13" t="s">
        <v>186</v>
      </c>
      <c r="F27" s="12" t="s">
        <v>239</v>
      </c>
      <c r="G27" s="13" t="s">
        <v>234</v>
      </c>
      <c r="H27" s="13" t="s">
        <v>240</v>
      </c>
    </row>
    <row r="28" spans="1:14" x14ac:dyDescent="0.25">
      <c r="A28" s="5" t="s">
        <v>506</v>
      </c>
      <c r="B28" s="12" t="s">
        <v>241</v>
      </c>
      <c r="C28" s="5" t="s">
        <v>97</v>
      </c>
      <c r="D28" s="23" t="str">
        <f t="shared" si="1"/>
        <v>APWORKS 2024.2 - PHASE 4: Stamp multiple approvers.</v>
      </c>
      <c r="E28" s="13" t="s">
        <v>182</v>
      </c>
      <c r="F28" s="12" t="s">
        <v>242</v>
      </c>
      <c r="G28" s="13" t="s">
        <v>237</v>
      </c>
      <c r="H28" s="13" t="s">
        <v>240</v>
      </c>
    </row>
    <row r="29" spans="1:14" ht="30" x14ac:dyDescent="0.25">
      <c r="A29" s="5" t="s">
        <v>506</v>
      </c>
      <c r="B29" s="12" t="s">
        <v>243</v>
      </c>
      <c r="C29" s="12"/>
      <c r="D29" s="23" t="str">
        <f t="shared" si="1"/>
        <v xml:space="preserve">APWORKS 2024.2 - PHASE 4: </v>
      </c>
      <c r="E29" s="13" t="s">
        <v>169</v>
      </c>
      <c r="F29" s="12" t="s">
        <v>229</v>
      </c>
      <c r="G29" s="13" t="s">
        <v>240</v>
      </c>
      <c r="H29" s="13" t="s">
        <v>244</v>
      </c>
    </row>
    <row r="30" spans="1:14" x14ac:dyDescent="0.25">
      <c r="A30" s="5" t="s">
        <v>506</v>
      </c>
      <c r="B30" s="12" t="s">
        <v>245</v>
      </c>
      <c r="C30" s="5" t="s">
        <v>104</v>
      </c>
      <c r="D30" s="23" t="str">
        <f t="shared" si="1"/>
        <v>APWORKS 2024.2 - PHASE 4: EDI file updating and upload</v>
      </c>
      <c r="E30" s="13" t="s">
        <v>182</v>
      </c>
      <c r="F30" s="12" t="s">
        <v>246</v>
      </c>
      <c r="G30" s="13" t="s">
        <v>247</v>
      </c>
      <c r="H30" s="13" t="s">
        <v>248</v>
      </c>
    </row>
    <row r="31" spans="1:14" x14ac:dyDescent="0.25">
      <c r="A31" s="5" t="s">
        <v>506</v>
      </c>
      <c r="B31" s="12" t="s">
        <v>249</v>
      </c>
      <c r="C31" s="12"/>
      <c r="D31" s="23" t="str">
        <f t="shared" si="1"/>
        <v xml:space="preserve">APWORKS 2024.2 - PHASE 4: </v>
      </c>
      <c r="E31" s="13" t="s">
        <v>250</v>
      </c>
      <c r="F31" s="12" t="s">
        <v>251</v>
      </c>
      <c r="G31" s="13" t="s">
        <v>240</v>
      </c>
      <c r="H31" s="13" t="s">
        <v>240</v>
      </c>
    </row>
    <row r="32" spans="1:14" x14ac:dyDescent="0.25">
      <c r="A32" s="5" t="s">
        <v>506</v>
      </c>
      <c r="B32" s="12" t="s">
        <v>252</v>
      </c>
      <c r="C32" s="12"/>
      <c r="D32" s="23" t="str">
        <f t="shared" si="1"/>
        <v xml:space="preserve">APWORKS 2024.2 - PHASE 4: </v>
      </c>
      <c r="E32" s="13" t="s">
        <v>161</v>
      </c>
      <c r="F32" s="12" t="s">
        <v>162</v>
      </c>
      <c r="G32" s="13" t="s">
        <v>240</v>
      </c>
      <c r="H32" s="13" t="s">
        <v>253</v>
      </c>
    </row>
    <row r="33" spans="1:14" x14ac:dyDescent="0.25">
      <c r="A33" s="5" t="s">
        <v>506</v>
      </c>
      <c r="B33" s="12" t="s">
        <v>254</v>
      </c>
      <c r="C33" s="5" t="s">
        <v>99</v>
      </c>
      <c r="D33" s="23" t="str">
        <f t="shared" si="1"/>
        <v>APWORKS 2024.2 - PHASE 4: Production: Project should be available on summary as well.</v>
      </c>
      <c r="E33" s="13" t="s">
        <v>255</v>
      </c>
      <c r="F33" s="12" t="s">
        <v>256</v>
      </c>
      <c r="G33" s="13" t="s">
        <v>257</v>
      </c>
      <c r="H33" s="13" t="s">
        <v>258</v>
      </c>
      <c r="J33" s="29"/>
      <c r="K33" s="29"/>
      <c r="L33" s="29"/>
      <c r="M33" s="29"/>
      <c r="N33" s="29"/>
    </row>
    <row r="34" spans="1:14" x14ac:dyDescent="0.25">
      <c r="A34" s="5" t="s">
        <v>506</v>
      </c>
      <c r="B34" s="9" t="s">
        <v>259</v>
      </c>
      <c r="C34" s="5" t="s">
        <v>107</v>
      </c>
      <c r="D34" s="23" t="str">
        <f t="shared" si="1"/>
        <v>APWORKS 2024.2 - PHASE 4: Production: Auto populate lines based PO during scanning</v>
      </c>
      <c r="E34" s="10" t="s">
        <v>214</v>
      </c>
      <c r="F34" s="9" t="s">
        <v>260</v>
      </c>
      <c r="G34" s="10" t="s">
        <v>258</v>
      </c>
      <c r="H34" s="10" t="s">
        <v>258</v>
      </c>
      <c r="J34" s="29"/>
      <c r="K34" s="29"/>
      <c r="L34" s="29"/>
      <c r="M34" s="29"/>
      <c r="N34" s="29"/>
    </row>
    <row r="35" spans="1:14" x14ac:dyDescent="0.25">
      <c r="A35" s="5" t="s">
        <v>506</v>
      </c>
      <c r="B35" s="9" t="s">
        <v>261</v>
      </c>
      <c r="C35" s="5" t="s">
        <v>106</v>
      </c>
      <c r="D35" s="23" t="str">
        <f t="shared" si="1"/>
        <v>APWORKS 2024.2 - PHASE 4: Production: show keyvalue pairs for level2 mapping</v>
      </c>
      <c r="E35" s="10" t="s">
        <v>214</v>
      </c>
      <c r="F35" s="9" t="s">
        <v>262</v>
      </c>
      <c r="G35" s="10" t="s">
        <v>225</v>
      </c>
      <c r="H35" s="10" t="s">
        <v>247</v>
      </c>
      <c r="J35" s="29"/>
      <c r="K35" s="29"/>
      <c r="L35" s="29"/>
      <c r="M35" s="29"/>
      <c r="N35" s="29"/>
    </row>
    <row r="36" spans="1:14" x14ac:dyDescent="0.25">
      <c r="A36" s="5" t="s">
        <v>506</v>
      </c>
      <c r="B36" s="18" t="s">
        <v>263</v>
      </c>
      <c r="C36" s="12"/>
      <c r="D36" s="23" t="str">
        <f t="shared" si="1"/>
        <v xml:space="preserve">APWORKS 2024.2 - PHASE 4: </v>
      </c>
      <c r="E36" s="13" t="s">
        <v>200</v>
      </c>
      <c r="F36" s="16"/>
      <c r="G36" s="17"/>
      <c r="H36" s="17"/>
    </row>
    <row r="37" spans="1:14" ht="30" x14ac:dyDescent="0.25">
      <c r="A37" s="5" t="s">
        <v>506</v>
      </c>
      <c r="B37" s="9" t="s">
        <v>264</v>
      </c>
      <c r="C37" s="5" t="s">
        <v>42</v>
      </c>
      <c r="D37" s="23" t="str">
        <f t="shared" si="1"/>
        <v>APWORKS 2024.2 - PHASE 4: Route invoice from one company - company identification</v>
      </c>
      <c r="E37" s="10" t="s">
        <v>218</v>
      </c>
      <c r="F37" s="9" t="s">
        <v>265</v>
      </c>
      <c r="G37" s="10" t="s">
        <v>248</v>
      </c>
      <c r="H37" s="10" t="s">
        <v>266</v>
      </c>
      <c r="J37" s="29"/>
      <c r="K37" s="29"/>
      <c r="L37" s="29"/>
      <c r="M37" s="29"/>
      <c r="N37" s="29"/>
    </row>
    <row r="38" spans="1:14" x14ac:dyDescent="0.25">
      <c r="A38" s="5" t="s">
        <v>506</v>
      </c>
      <c r="B38" s="9" t="s">
        <v>268</v>
      </c>
      <c r="C38" s="5" t="s">
        <v>103</v>
      </c>
      <c r="D38" s="23" t="str">
        <f t="shared" si="1"/>
        <v>APWORKS 2024.2 - PHASE 4: A report to spot check the invoices processed</v>
      </c>
      <c r="E38" s="10" t="s">
        <v>169</v>
      </c>
      <c r="F38" s="9" t="s">
        <v>269</v>
      </c>
      <c r="G38" s="10" t="s">
        <v>247</v>
      </c>
      <c r="H38" s="10" t="s">
        <v>270</v>
      </c>
      <c r="J38" s="29"/>
      <c r="K38" s="29"/>
      <c r="L38" s="29"/>
      <c r="M38" s="29"/>
      <c r="N38" s="29"/>
    </row>
    <row r="39" spans="1:14" x14ac:dyDescent="0.25">
      <c r="A39" s="5" t="s">
        <v>506</v>
      </c>
      <c r="B39" s="9" t="s">
        <v>273</v>
      </c>
      <c r="C39" s="9"/>
      <c r="D39" s="23" t="str">
        <f t="shared" si="1"/>
        <v xml:space="preserve">APWORKS 2024.2 - PHASE 4: </v>
      </c>
      <c r="E39" s="10" t="s">
        <v>228</v>
      </c>
      <c r="F39" s="9" t="s">
        <v>274</v>
      </c>
      <c r="G39" s="10" t="s">
        <v>275</v>
      </c>
      <c r="H39" s="10" t="s">
        <v>226</v>
      </c>
      <c r="J39" s="29"/>
      <c r="K39" s="29"/>
      <c r="L39" s="29"/>
      <c r="M39" s="29"/>
      <c r="N39" s="29"/>
    </row>
    <row r="40" spans="1:14" x14ac:dyDescent="0.25">
      <c r="A40" s="5" t="s">
        <v>506</v>
      </c>
      <c r="B40" s="9" t="s">
        <v>276</v>
      </c>
      <c r="C40" s="5" t="s">
        <v>105</v>
      </c>
      <c r="D40" s="23" t="str">
        <f t="shared" si="1"/>
        <v>APWORKS 2024.2 - PHASE 4: PDF based broadcast invoices - Invoice Scan</v>
      </c>
      <c r="E40" s="10" t="s">
        <v>267</v>
      </c>
      <c r="F40" s="9" t="s">
        <v>265</v>
      </c>
      <c r="G40" s="10" t="s">
        <v>275</v>
      </c>
      <c r="H40" s="10" t="s">
        <v>277</v>
      </c>
    </row>
    <row r="41" spans="1:14" x14ac:dyDescent="0.25">
      <c r="A41" s="5" t="s">
        <v>506</v>
      </c>
      <c r="B41" s="9" t="s">
        <v>278</v>
      </c>
      <c r="C41" s="9"/>
      <c r="D41" s="23" t="str">
        <f t="shared" si="1"/>
        <v xml:space="preserve">APWORKS 2024.2 - PHASE 4: </v>
      </c>
      <c r="E41" s="10" t="s">
        <v>236</v>
      </c>
      <c r="F41" s="9" t="s">
        <v>279</v>
      </c>
      <c r="G41" s="10" t="s">
        <v>275</v>
      </c>
      <c r="H41" s="10" t="s">
        <v>280</v>
      </c>
    </row>
    <row r="42" spans="1:14" x14ac:dyDescent="0.25">
      <c r="A42" s="5" t="s">
        <v>506</v>
      </c>
      <c r="B42" s="9" t="s">
        <v>281</v>
      </c>
      <c r="C42" s="9"/>
      <c r="D42" s="23" t="str">
        <f t="shared" si="1"/>
        <v xml:space="preserve">APWORKS 2024.2 - PHASE 4: </v>
      </c>
      <c r="E42" s="10" t="s">
        <v>236</v>
      </c>
      <c r="F42" s="9" t="s">
        <v>274</v>
      </c>
      <c r="G42" s="10" t="s">
        <v>275</v>
      </c>
      <c r="H42" s="10" t="s">
        <v>226</v>
      </c>
    </row>
    <row r="43" spans="1:14" x14ac:dyDescent="0.25">
      <c r="A43" s="5" t="s">
        <v>506</v>
      </c>
      <c r="B43" s="12" t="s">
        <v>282</v>
      </c>
      <c r="C43" s="5" t="s">
        <v>114</v>
      </c>
      <c r="D43" s="23" t="str">
        <f t="shared" si="1"/>
        <v>APWORKS 2024.2 - PHASE 4: PDF based broadcast invoices - Import / Export lines</v>
      </c>
      <c r="E43" s="13" t="s">
        <v>200</v>
      </c>
      <c r="F43" s="12" t="s">
        <v>233</v>
      </c>
      <c r="G43" s="13" t="s">
        <v>275</v>
      </c>
      <c r="H43" s="13" t="s">
        <v>275</v>
      </c>
    </row>
    <row r="44" spans="1:14" x14ac:dyDescent="0.25">
      <c r="A44" s="5" t="s">
        <v>506</v>
      </c>
      <c r="B44" s="12" t="s">
        <v>283</v>
      </c>
      <c r="C44" s="5" t="s">
        <v>101</v>
      </c>
      <c r="D44" s="23" t="str">
        <f t="shared" si="1"/>
        <v>APWORKS 2024.2 - PHASE 4: Approval routing</v>
      </c>
      <c r="E44" s="13" t="s">
        <v>200</v>
      </c>
      <c r="F44" s="12" t="s">
        <v>233</v>
      </c>
      <c r="G44" s="13" t="s">
        <v>275</v>
      </c>
      <c r="H44" s="13" t="s">
        <v>275</v>
      </c>
    </row>
    <row r="45" spans="1:14" ht="30" x14ac:dyDescent="0.25">
      <c r="A45" s="5" t="s">
        <v>506</v>
      </c>
      <c r="B45" s="9" t="s">
        <v>284</v>
      </c>
      <c r="C45" s="9"/>
      <c r="D45" s="23" t="str">
        <f t="shared" si="1"/>
        <v xml:space="preserve">APWORKS 2024.2 - PHASE 4: </v>
      </c>
      <c r="E45" s="10" t="s">
        <v>285</v>
      </c>
      <c r="F45" s="9" t="s">
        <v>233</v>
      </c>
      <c r="G45" s="10" t="s">
        <v>247</v>
      </c>
      <c r="H45" s="10" t="s">
        <v>247</v>
      </c>
    </row>
    <row r="46" spans="1:14" x14ac:dyDescent="0.25">
      <c r="A46" s="5" t="s">
        <v>506</v>
      </c>
      <c r="B46" s="12" t="s">
        <v>286</v>
      </c>
      <c r="C46" s="12"/>
      <c r="D46" s="23" t="str">
        <f t="shared" si="1"/>
        <v xml:space="preserve">APWORKS 2024.2 - PHASE 4: </v>
      </c>
      <c r="E46" s="13" t="s">
        <v>200</v>
      </c>
      <c r="F46" s="16"/>
      <c r="G46" s="17"/>
      <c r="H46" s="17"/>
    </row>
    <row r="47" spans="1:14" x14ac:dyDescent="0.25">
      <c r="A47" s="5" t="s">
        <v>506</v>
      </c>
      <c r="B47" s="12" t="s">
        <v>287</v>
      </c>
      <c r="C47" s="12"/>
      <c r="D47" s="23" t="str">
        <f t="shared" si="1"/>
        <v xml:space="preserve">APWORKS 2024.2 - PHASE 4: </v>
      </c>
      <c r="E47" s="13" t="s">
        <v>182</v>
      </c>
      <c r="F47" s="12" t="s">
        <v>233</v>
      </c>
      <c r="G47" s="13" t="s">
        <v>270</v>
      </c>
      <c r="H47" s="13" t="s">
        <v>288</v>
      </c>
    </row>
    <row r="48" spans="1:14" x14ac:dyDescent="0.25">
      <c r="A48" s="5" t="s">
        <v>506</v>
      </c>
      <c r="B48" s="12" t="s">
        <v>289</v>
      </c>
      <c r="C48" s="12"/>
      <c r="D48" s="23" t="str">
        <f t="shared" si="1"/>
        <v xml:space="preserve">APWORKS 2024.2 - PHASE 4: </v>
      </c>
      <c r="E48" s="13" t="s">
        <v>200</v>
      </c>
      <c r="F48" s="12" t="s">
        <v>290</v>
      </c>
      <c r="G48" s="13" t="s">
        <v>225</v>
      </c>
      <c r="H48" s="13" t="s">
        <v>225</v>
      </c>
    </row>
    <row r="49" spans="1:14" x14ac:dyDescent="0.25">
      <c r="A49" s="5" t="s">
        <v>506</v>
      </c>
      <c r="B49" s="9" t="s">
        <v>291</v>
      </c>
      <c r="C49" s="5" t="s">
        <v>292</v>
      </c>
      <c r="D49" s="23" t="str">
        <f t="shared" si="1"/>
        <v>APWORKS 2024.2 - PHASE 4: Vendor mapping enhancement for Non-media</v>
      </c>
      <c r="E49" s="10" t="s">
        <v>200</v>
      </c>
      <c r="F49" s="9" t="s">
        <v>233</v>
      </c>
      <c r="G49" s="10" t="s">
        <v>225</v>
      </c>
      <c r="H49" s="10" t="s">
        <v>225</v>
      </c>
    </row>
    <row r="50" spans="1:14" x14ac:dyDescent="0.25">
      <c r="A50" s="5" t="s">
        <v>506</v>
      </c>
      <c r="B50" s="12" t="s">
        <v>293</v>
      </c>
      <c r="C50" s="12"/>
      <c r="D50" s="23" t="str">
        <f t="shared" si="1"/>
        <v xml:space="preserve">APWORKS 2024.2 - PHASE 4: </v>
      </c>
      <c r="E50" s="13" t="s">
        <v>161</v>
      </c>
      <c r="F50" s="12" t="s">
        <v>214</v>
      </c>
      <c r="G50" s="13" t="s">
        <v>225</v>
      </c>
      <c r="H50" s="13" t="s">
        <v>294</v>
      </c>
    </row>
    <row r="51" spans="1:14" x14ac:dyDescent="0.25">
      <c r="A51" s="5" t="s">
        <v>506</v>
      </c>
      <c r="B51" s="12" t="s">
        <v>295</v>
      </c>
      <c r="C51" s="12"/>
      <c r="D51" s="23" t="str">
        <f t="shared" si="1"/>
        <v xml:space="preserve">APWORKS 2024.2 - PHASE 4: </v>
      </c>
      <c r="E51" s="13" t="s">
        <v>200</v>
      </c>
      <c r="F51" s="12" t="s">
        <v>233</v>
      </c>
      <c r="G51" s="13" t="s">
        <v>225</v>
      </c>
      <c r="H51" s="13" t="s">
        <v>225</v>
      </c>
    </row>
    <row r="52" spans="1:14" x14ac:dyDescent="0.25">
      <c r="A52" s="5" t="s">
        <v>506</v>
      </c>
      <c r="B52" s="12" t="s">
        <v>296</v>
      </c>
      <c r="C52" s="12"/>
      <c r="D52" s="23" t="str">
        <f t="shared" si="1"/>
        <v xml:space="preserve">APWORKS 2024.2 - PHASE 4: </v>
      </c>
      <c r="E52" s="13" t="s">
        <v>200</v>
      </c>
      <c r="F52" s="16"/>
      <c r="G52" s="17"/>
      <c r="H52" s="17"/>
    </row>
    <row r="53" spans="1:14" s="8" customFormat="1" x14ac:dyDescent="0.25">
      <c r="A53" s="6" t="s">
        <v>509</v>
      </c>
      <c r="B53" s="6" t="s">
        <v>297</v>
      </c>
      <c r="C53" s="6"/>
      <c r="D53" s="6" t="str">
        <f>CONCATENATE(A53,": ",B53)</f>
        <v>:          Sprint 5</v>
      </c>
      <c r="E53" s="7" t="s">
        <v>267</v>
      </c>
      <c r="F53" s="6" t="s">
        <v>153</v>
      </c>
      <c r="G53" s="7" t="s">
        <v>149</v>
      </c>
      <c r="H53" s="7" t="s">
        <v>154</v>
      </c>
      <c r="I53" s="28"/>
      <c r="J53" s="28"/>
      <c r="K53" s="28"/>
      <c r="L53" s="28"/>
      <c r="M53" s="28"/>
      <c r="N53" s="28"/>
    </row>
    <row r="54" spans="1:14" x14ac:dyDescent="0.25">
      <c r="A54" s="5" t="s">
        <v>506</v>
      </c>
      <c r="B54" s="12" t="s">
        <v>298</v>
      </c>
      <c r="C54" s="5" t="s">
        <v>113</v>
      </c>
      <c r="D54" s="23" t="str">
        <f>CONCATENATE(A54,": ",C54)</f>
        <v>APWORKS 2024.2 - PHASE 4: Google Drive Setup (company configuration UI)</v>
      </c>
      <c r="E54" s="13" t="s">
        <v>267</v>
      </c>
      <c r="F54" s="12" t="s">
        <v>265</v>
      </c>
      <c r="G54" s="13" t="s">
        <v>299</v>
      </c>
      <c r="H54" s="13" t="s">
        <v>154</v>
      </c>
    </row>
    <row r="55" spans="1:14" x14ac:dyDescent="0.25">
      <c r="A55" s="5" t="s">
        <v>506</v>
      </c>
      <c r="B55" s="12" t="s">
        <v>300</v>
      </c>
      <c r="C55" s="12"/>
      <c r="D55" s="23" t="str">
        <f>CONCATENATE(A55,": ",C55)</f>
        <v xml:space="preserve">APWORKS 2024.2 - PHASE 4: </v>
      </c>
      <c r="E55" s="13" t="s">
        <v>200</v>
      </c>
      <c r="F55" s="12" t="s">
        <v>233</v>
      </c>
      <c r="G55" s="13" t="s">
        <v>149</v>
      </c>
      <c r="H55" s="13" t="s">
        <v>149</v>
      </c>
    </row>
    <row r="56" spans="1:14" s="8" customFormat="1" x14ac:dyDescent="0.25">
      <c r="A56" s="6" t="s">
        <v>509</v>
      </c>
      <c r="B56" s="6" t="s">
        <v>301</v>
      </c>
      <c r="C56" s="6"/>
      <c r="D56" s="6" t="str">
        <f>CONCATENATE(A56,": ",B56)</f>
        <v>:          Sprint #6</v>
      </c>
      <c r="E56" s="7" t="s">
        <v>200</v>
      </c>
      <c r="F56" s="6" t="s">
        <v>153</v>
      </c>
      <c r="G56" s="7" t="s">
        <v>149</v>
      </c>
      <c r="H56" s="7" t="s">
        <v>154</v>
      </c>
      <c r="I56" s="28"/>
      <c r="J56" s="28"/>
      <c r="K56" s="28"/>
      <c r="L56" s="28"/>
      <c r="M56" s="28"/>
      <c r="N56" s="28"/>
    </row>
    <row r="57" spans="1:14" x14ac:dyDescent="0.25">
      <c r="A57" s="5" t="s">
        <v>473</v>
      </c>
      <c r="B57" s="9" t="s">
        <v>302</v>
      </c>
      <c r="C57" s="9"/>
      <c r="D57" s="23" t="str">
        <f t="shared" ref="D57:D88" si="2">CONCATENATE(A57,": ",C57)</f>
        <v xml:space="preserve">APWORKS 2024.2 - PHASE 6: </v>
      </c>
      <c r="E57" s="10" t="s">
        <v>200</v>
      </c>
      <c r="F57" s="9" t="s">
        <v>303</v>
      </c>
      <c r="G57" s="10" t="s">
        <v>270</v>
      </c>
      <c r="H57" s="10" t="s">
        <v>154</v>
      </c>
    </row>
    <row r="58" spans="1:14" x14ac:dyDescent="0.25">
      <c r="A58" s="5" t="s">
        <v>473</v>
      </c>
      <c r="B58" s="12" t="s">
        <v>304</v>
      </c>
      <c r="C58" s="12"/>
      <c r="D58" s="23" t="str">
        <f t="shared" si="2"/>
        <v xml:space="preserve">APWORKS 2024.2 - PHASE 6: </v>
      </c>
      <c r="E58" s="13" t="s">
        <v>200</v>
      </c>
      <c r="F58" s="12" t="s">
        <v>290</v>
      </c>
      <c r="G58" s="13" t="s">
        <v>154</v>
      </c>
      <c r="H58" s="13" t="s">
        <v>154</v>
      </c>
    </row>
    <row r="59" spans="1:14" x14ac:dyDescent="0.25">
      <c r="A59" s="5" t="s">
        <v>473</v>
      </c>
      <c r="B59" s="9" t="s">
        <v>305</v>
      </c>
      <c r="C59" s="9"/>
      <c r="D59" s="23" t="str">
        <f t="shared" si="2"/>
        <v xml:space="preserve">APWORKS 2024.2 - PHASE 6: </v>
      </c>
      <c r="E59" s="10" t="s">
        <v>200</v>
      </c>
      <c r="F59" s="9" t="s">
        <v>290</v>
      </c>
      <c r="G59" s="10" t="s">
        <v>306</v>
      </c>
      <c r="H59" s="10" t="s">
        <v>306</v>
      </c>
    </row>
    <row r="60" spans="1:14" ht="30" x14ac:dyDescent="0.25">
      <c r="A60" s="5" t="s">
        <v>473</v>
      </c>
      <c r="B60" s="9" t="s">
        <v>307</v>
      </c>
      <c r="C60" s="9"/>
      <c r="D60" s="23" t="str">
        <f t="shared" si="2"/>
        <v xml:space="preserve">APWORKS 2024.2 - PHASE 6: </v>
      </c>
      <c r="E60" s="10" t="s">
        <v>200</v>
      </c>
      <c r="F60" s="9" t="s">
        <v>290</v>
      </c>
      <c r="G60" s="10" t="s">
        <v>306</v>
      </c>
      <c r="H60" s="10" t="s">
        <v>306</v>
      </c>
    </row>
    <row r="61" spans="1:14" ht="30" x14ac:dyDescent="0.25">
      <c r="A61" s="5" t="s">
        <v>473</v>
      </c>
      <c r="B61" s="9" t="s">
        <v>308</v>
      </c>
      <c r="C61" s="9"/>
      <c r="D61" s="23" t="str">
        <f t="shared" si="2"/>
        <v xml:space="preserve">APWORKS 2024.2 - PHASE 6: </v>
      </c>
      <c r="E61" s="10" t="s">
        <v>200</v>
      </c>
      <c r="F61" s="9" t="s">
        <v>309</v>
      </c>
      <c r="G61" s="10" t="s">
        <v>149</v>
      </c>
      <c r="H61" s="10" t="s">
        <v>306</v>
      </c>
    </row>
    <row r="62" spans="1:14" ht="30" x14ac:dyDescent="0.25">
      <c r="A62" s="5" t="s">
        <v>473</v>
      </c>
      <c r="B62" s="9" t="s">
        <v>310</v>
      </c>
      <c r="C62" s="9"/>
      <c r="D62" s="23" t="str">
        <f t="shared" si="2"/>
        <v xml:space="preserve">APWORKS 2024.2 - PHASE 6: </v>
      </c>
      <c r="E62" s="10" t="s">
        <v>200</v>
      </c>
      <c r="F62" s="9" t="s">
        <v>309</v>
      </c>
      <c r="G62" s="10" t="s">
        <v>149</v>
      </c>
      <c r="H62" s="10" t="s">
        <v>306</v>
      </c>
    </row>
    <row r="63" spans="1:14" x14ac:dyDescent="0.25">
      <c r="A63" s="5" t="s">
        <v>473</v>
      </c>
      <c r="B63" s="12" t="s">
        <v>311</v>
      </c>
      <c r="C63" s="12"/>
      <c r="D63" s="23" t="str">
        <f t="shared" si="2"/>
        <v xml:space="preserve">APWORKS 2024.2 - PHASE 6: </v>
      </c>
      <c r="E63" s="13" t="s">
        <v>200</v>
      </c>
      <c r="F63" s="12" t="s">
        <v>233</v>
      </c>
      <c r="G63" s="13" t="s">
        <v>149</v>
      </c>
      <c r="H63" s="13" t="s">
        <v>149</v>
      </c>
    </row>
    <row r="64" spans="1:14" x14ac:dyDescent="0.25">
      <c r="A64" s="5" t="s">
        <v>473</v>
      </c>
      <c r="B64" s="12" t="s">
        <v>312</v>
      </c>
      <c r="C64" s="12"/>
      <c r="D64" s="23" t="str">
        <f t="shared" si="2"/>
        <v xml:space="preserve">APWORKS 2024.2 - PHASE 6: </v>
      </c>
      <c r="E64" s="13" t="s">
        <v>200</v>
      </c>
      <c r="F64" s="16"/>
      <c r="G64" s="17"/>
      <c r="H64" s="17"/>
    </row>
    <row r="65" spans="1:8" x14ac:dyDescent="0.25">
      <c r="A65" s="5" t="s">
        <v>473</v>
      </c>
      <c r="B65" s="12" t="s">
        <v>313</v>
      </c>
      <c r="C65" s="12"/>
      <c r="D65" s="23" t="str">
        <f t="shared" si="2"/>
        <v xml:space="preserve">APWORKS 2024.2 - PHASE 6: </v>
      </c>
      <c r="E65" s="13" t="s">
        <v>200</v>
      </c>
      <c r="F65" s="12" t="s">
        <v>233</v>
      </c>
      <c r="G65" s="13" t="s">
        <v>149</v>
      </c>
      <c r="H65" s="13" t="s">
        <v>149</v>
      </c>
    </row>
    <row r="66" spans="1:8" x14ac:dyDescent="0.25">
      <c r="A66" s="5" t="s">
        <v>473</v>
      </c>
      <c r="B66" s="12" t="s">
        <v>314</v>
      </c>
      <c r="C66" s="12"/>
      <c r="D66" s="23" t="str">
        <f t="shared" si="2"/>
        <v xml:space="preserve">APWORKS 2024.2 - PHASE 6: </v>
      </c>
      <c r="E66" s="13" t="s">
        <v>200</v>
      </c>
      <c r="F66" s="16"/>
      <c r="G66" s="17"/>
      <c r="H66" s="17"/>
    </row>
    <row r="67" spans="1:8" x14ac:dyDescent="0.25">
      <c r="A67" s="5" t="s">
        <v>473</v>
      </c>
      <c r="B67" s="12" t="s">
        <v>315</v>
      </c>
      <c r="C67" s="12"/>
      <c r="D67" s="23" t="str">
        <f t="shared" si="2"/>
        <v xml:space="preserve">APWORKS 2024.2 - PHASE 6: </v>
      </c>
      <c r="E67" s="13" t="s">
        <v>200</v>
      </c>
      <c r="F67" s="16"/>
      <c r="G67" s="17"/>
      <c r="H67" s="17"/>
    </row>
    <row r="68" spans="1:8" x14ac:dyDescent="0.25">
      <c r="A68" s="5" t="s">
        <v>473</v>
      </c>
      <c r="B68" s="12" t="s">
        <v>316</v>
      </c>
      <c r="C68" s="12"/>
      <c r="D68" s="23" t="str">
        <f t="shared" si="2"/>
        <v xml:space="preserve">APWORKS 2024.2 - PHASE 6: </v>
      </c>
      <c r="E68" s="13" t="s">
        <v>218</v>
      </c>
      <c r="F68" s="12" t="s">
        <v>317</v>
      </c>
      <c r="G68" s="13" t="s">
        <v>149</v>
      </c>
      <c r="H68" s="13" t="s">
        <v>234</v>
      </c>
    </row>
    <row r="69" spans="1:8" x14ac:dyDescent="0.25">
      <c r="A69" s="5" t="s">
        <v>473</v>
      </c>
      <c r="B69" s="19" t="s">
        <v>318</v>
      </c>
      <c r="C69" s="19"/>
      <c r="D69" s="23" t="str">
        <f t="shared" si="2"/>
        <v xml:space="preserve">APWORKS 2024.2 - PHASE 6: </v>
      </c>
      <c r="E69" s="20" t="s">
        <v>218</v>
      </c>
      <c r="F69" s="16"/>
      <c r="G69" s="20" t="s">
        <v>149</v>
      </c>
      <c r="H69" s="20" t="s">
        <v>234</v>
      </c>
    </row>
    <row r="70" spans="1:8" x14ac:dyDescent="0.25">
      <c r="A70" s="5" t="s">
        <v>473</v>
      </c>
      <c r="B70" s="9" t="s">
        <v>319</v>
      </c>
      <c r="C70" s="9"/>
      <c r="D70" s="23" t="str">
        <f t="shared" si="2"/>
        <v xml:space="preserve">APWORKS 2024.2 - PHASE 6: </v>
      </c>
      <c r="E70" s="10" t="s">
        <v>320</v>
      </c>
      <c r="F70" s="9" t="s">
        <v>321</v>
      </c>
      <c r="G70" s="10" t="s">
        <v>167</v>
      </c>
      <c r="H70" s="10" t="s">
        <v>322</v>
      </c>
    </row>
    <row r="71" spans="1:8" x14ac:dyDescent="0.25">
      <c r="A71" s="5" t="s">
        <v>473</v>
      </c>
      <c r="B71" s="9" t="s">
        <v>323</v>
      </c>
      <c r="C71" s="9"/>
      <c r="D71" s="23" t="str">
        <f t="shared" si="2"/>
        <v xml:space="preserve">APWORKS 2024.2 - PHASE 6: </v>
      </c>
      <c r="E71" s="10" t="s">
        <v>324</v>
      </c>
      <c r="F71" s="9" t="s">
        <v>325</v>
      </c>
      <c r="G71" s="10" t="s">
        <v>167</v>
      </c>
      <c r="H71" s="10" t="s">
        <v>326</v>
      </c>
    </row>
    <row r="72" spans="1:8" x14ac:dyDescent="0.25">
      <c r="A72" s="5" t="s">
        <v>473</v>
      </c>
      <c r="B72" s="9" t="s">
        <v>327</v>
      </c>
      <c r="C72" s="9"/>
      <c r="D72" s="23" t="str">
        <f t="shared" si="2"/>
        <v xml:space="preserve">APWORKS 2024.2 - PHASE 6: </v>
      </c>
      <c r="E72" s="10" t="s">
        <v>324</v>
      </c>
      <c r="F72" s="9" t="s">
        <v>325</v>
      </c>
      <c r="G72" s="10" t="s">
        <v>167</v>
      </c>
      <c r="H72" s="10" t="s">
        <v>326</v>
      </c>
    </row>
    <row r="73" spans="1:8" ht="30" x14ac:dyDescent="0.25">
      <c r="A73" s="5" t="s">
        <v>473</v>
      </c>
      <c r="B73" s="12" t="s">
        <v>328</v>
      </c>
      <c r="C73" t="s">
        <v>10</v>
      </c>
      <c r="D73" s="23" t="str">
        <f t="shared" si="2"/>
        <v>APWORKS 2024.2 - PHASE 6: Google Drive integration. (Setup and Integration development)</v>
      </c>
      <c r="E73" s="13" t="s">
        <v>214</v>
      </c>
      <c r="F73" s="12" t="s">
        <v>236</v>
      </c>
      <c r="G73" s="13" t="s">
        <v>167</v>
      </c>
      <c r="H73" s="13" t="s">
        <v>329</v>
      </c>
    </row>
    <row r="74" spans="1:8" ht="30" x14ac:dyDescent="0.25">
      <c r="A74" s="5" t="s">
        <v>473</v>
      </c>
      <c r="B74" s="12" t="s">
        <v>330</v>
      </c>
      <c r="C74" t="s">
        <v>6</v>
      </c>
      <c r="D74" s="23" t="str">
        <f t="shared" si="2"/>
        <v>APWORKS 2024.2 - PHASE 6: Ability to automatically attach additional documents to Invoice</v>
      </c>
      <c r="E74" s="13" t="s">
        <v>331</v>
      </c>
      <c r="F74" s="12" t="s">
        <v>332</v>
      </c>
      <c r="G74" s="13" t="s">
        <v>171</v>
      </c>
      <c r="H74" s="13" t="s">
        <v>209</v>
      </c>
    </row>
    <row r="75" spans="1:8" ht="45" x14ac:dyDescent="0.25">
      <c r="A75" s="5" t="s">
        <v>473</v>
      </c>
      <c r="B75" s="12" t="s">
        <v>333</v>
      </c>
      <c r="C75" s="12"/>
      <c r="D75" s="23" t="str">
        <f t="shared" si="2"/>
        <v xml:space="preserve">APWORKS 2024.2 - PHASE 6: </v>
      </c>
      <c r="E75" s="13" t="s">
        <v>331</v>
      </c>
      <c r="F75" s="12" t="s">
        <v>332</v>
      </c>
      <c r="G75" s="13" t="s">
        <v>205</v>
      </c>
      <c r="H75" s="13" t="s">
        <v>175</v>
      </c>
    </row>
    <row r="76" spans="1:8" x14ac:dyDescent="0.25">
      <c r="A76" s="5" t="s">
        <v>473</v>
      </c>
      <c r="B76" s="9" t="s">
        <v>334</v>
      </c>
      <c r="C76" s="9"/>
      <c r="D76" s="23" t="str">
        <f t="shared" si="2"/>
        <v xml:space="preserve">APWORKS 2024.2 - PHASE 6: </v>
      </c>
      <c r="E76" s="10" t="s">
        <v>228</v>
      </c>
      <c r="F76" s="9" t="s">
        <v>265</v>
      </c>
      <c r="G76" s="10" t="s">
        <v>175</v>
      </c>
      <c r="H76" s="10" t="s">
        <v>335</v>
      </c>
    </row>
    <row r="77" spans="1:8" x14ac:dyDescent="0.25">
      <c r="A77" s="5" t="s">
        <v>473</v>
      </c>
      <c r="B77" s="21" t="s">
        <v>336</v>
      </c>
      <c r="C77" s="21"/>
      <c r="D77" s="23" t="str">
        <f t="shared" si="2"/>
        <v xml:space="preserve">APWORKS 2024.2 - PHASE 6: </v>
      </c>
      <c r="E77" s="22" t="s">
        <v>214</v>
      </c>
      <c r="F77" s="21" t="s">
        <v>271</v>
      </c>
      <c r="G77" s="22" t="s">
        <v>167</v>
      </c>
      <c r="H77" s="22" t="s">
        <v>329</v>
      </c>
    </row>
    <row r="78" spans="1:8" x14ac:dyDescent="0.25">
      <c r="A78" s="5" t="s">
        <v>473</v>
      </c>
      <c r="B78" s="12" t="s">
        <v>337</v>
      </c>
      <c r="C78" t="s">
        <v>82</v>
      </c>
      <c r="D78" s="23" t="str">
        <f t="shared" si="2"/>
        <v>APWORKS 2024.2 - PHASE 6: Broadcast Invoice: User Group Management Changes</v>
      </c>
      <c r="E78" s="13" t="s">
        <v>338</v>
      </c>
      <c r="F78" s="16"/>
      <c r="G78" s="17"/>
      <c r="H78" s="17"/>
    </row>
    <row r="79" spans="1:8" x14ac:dyDescent="0.25">
      <c r="A79" s="5" t="s">
        <v>473</v>
      </c>
      <c r="B79" s="12" t="s">
        <v>339</v>
      </c>
      <c r="C79" s="12"/>
      <c r="D79" s="23" t="str">
        <f t="shared" si="2"/>
        <v xml:space="preserve">APWORKS 2024.2 - PHASE 6: </v>
      </c>
      <c r="E79" s="13" t="s">
        <v>200</v>
      </c>
      <c r="F79" s="16"/>
      <c r="G79" s="17"/>
      <c r="H79" s="17"/>
    </row>
    <row r="80" spans="1:8" x14ac:dyDescent="0.25">
      <c r="A80" s="5" t="s">
        <v>473</v>
      </c>
      <c r="B80" s="12" t="s">
        <v>340</v>
      </c>
      <c r="C80" t="s">
        <v>79</v>
      </c>
      <c r="D80" s="23" t="str">
        <f t="shared" si="2"/>
        <v>APWORKS 2024.2 - PHASE 6: Broadcast Invoice: Manage Invoice Models List</v>
      </c>
      <c r="E80" s="13" t="s">
        <v>200</v>
      </c>
      <c r="F80" s="16"/>
      <c r="G80" s="17"/>
      <c r="H80" s="17"/>
    </row>
    <row r="81" spans="1:8" x14ac:dyDescent="0.25">
      <c r="A81" s="5" t="s">
        <v>473</v>
      </c>
      <c r="B81" s="12" t="s">
        <v>341</v>
      </c>
      <c r="C81" t="s">
        <v>83</v>
      </c>
      <c r="D81" s="23" t="str">
        <f t="shared" si="2"/>
        <v>APWORKS 2024.2 - PHASE 6: Broadcast Invoice: Manage Non-Mapped Broadcast Invoices</v>
      </c>
      <c r="E81" s="13" t="s">
        <v>200</v>
      </c>
      <c r="F81" s="16"/>
      <c r="G81" s="17"/>
      <c r="H81" s="17"/>
    </row>
    <row r="82" spans="1:8" x14ac:dyDescent="0.25">
      <c r="A82" s="5" t="s">
        <v>473</v>
      </c>
      <c r="B82" s="12" t="s">
        <v>342</v>
      </c>
      <c r="C82" t="s">
        <v>16</v>
      </c>
      <c r="D82" s="23" t="str">
        <f t="shared" si="2"/>
        <v>APWORKS 2024.2 - PHASE 6: Broadcast Invoice: EDI File Processing</v>
      </c>
      <c r="E82" s="13" t="s">
        <v>267</v>
      </c>
      <c r="F82" s="12" t="s">
        <v>265</v>
      </c>
      <c r="G82" s="13" t="s">
        <v>175</v>
      </c>
      <c r="H82" s="13" t="s">
        <v>335</v>
      </c>
    </row>
    <row r="83" spans="1:8" x14ac:dyDescent="0.25">
      <c r="A83" s="5" t="s">
        <v>473</v>
      </c>
      <c r="B83" s="12" t="s">
        <v>343</v>
      </c>
      <c r="C83" t="s">
        <v>38</v>
      </c>
      <c r="D83" s="23" t="str">
        <f t="shared" si="2"/>
        <v>APWORKS 2024.2 - PHASE 6: Broadcast Invoice: Invoice View UI</v>
      </c>
      <c r="E83" s="13" t="s">
        <v>182</v>
      </c>
      <c r="F83" s="12" t="s">
        <v>246</v>
      </c>
      <c r="G83" s="13" t="s">
        <v>344</v>
      </c>
      <c r="H83" s="13" t="s">
        <v>345</v>
      </c>
    </row>
    <row r="84" spans="1:8" x14ac:dyDescent="0.25">
      <c r="A84" s="5" t="s">
        <v>473</v>
      </c>
      <c r="B84" s="12" t="s">
        <v>346</v>
      </c>
      <c r="C84" t="s">
        <v>18</v>
      </c>
      <c r="D84" s="23" t="str">
        <f t="shared" si="2"/>
        <v>APWORKS 2024.2 - PHASE 6: Broadcast Invoice: PDF file generation</v>
      </c>
      <c r="E84" s="13" t="s">
        <v>255</v>
      </c>
      <c r="F84" s="12" t="s">
        <v>256</v>
      </c>
      <c r="G84" s="13" t="s">
        <v>159</v>
      </c>
      <c r="H84" s="13" t="s">
        <v>344</v>
      </c>
    </row>
    <row r="85" spans="1:8" ht="45" x14ac:dyDescent="0.25">
      <c r="A85" s="5" t="s">
        <v>473</v>
      </c>
      <c r="B85" s="12" t="s">
        <v>347</v>
      </c>
      <c r="C85" t="s">
        <v>21</v>
      </c>
      <c r="D85" s="23" t="str">
        <f t="shared" si="2"/>
        <v>APWORKS 2024.2 - PHASE 6: Customer Information: Select Client on Vendor Invoice</v>
      </c>
      <c r="E85" s="13" t="s">
        <v>161</v>
      </c>
      <c r="F85" s="12" t="s">
        <v>162</v>
      </c>
      <c r="G85" s="13" t="s">
        <v>205</v>
      </c>
      <c r="H85" s="13" t="s">
        <v>205</v>
      </c>
    </row>
    <row r="86" spans="1:8" ht="45" x14ac:dyDescent="0.25">
      <c r="A86" s="5" t="s">
        <v>473</v>
      </c>
      <c r="B86" s="12" t="s">
        <v>348</v>
      </c>
      <c r="C86" s="12"/>
      <c r="D86" s="23" t="str">
        <f t="shared" si="2"/>
        <v xml:space="preserve">APWORKS 2024.2 - PHASE 6: </v>
      </c>
      <c r="E86" s="13" t="s">
        <v>267</v>
      </c>
      <c r="F86" s="12" t="s">
        <v>265</v>
      </c>
      <c r="G86" s="13" t="s">
        <v>209</v>
      </c>
      <c r="H86" s="13" t="s">
        <v>349</v>
      </c>
    </row>
    <row r="87" spans="1:8" ht="30" x14ac:dyDescent="0.25">
      <c r="A87" s="5" t="s">
        <v>473</v>
      </c>
      <c r="B87" s="12" t="s">
        <v>350</v>
      </c>
      <c r="C87" s="12"/>
      <c r="D87" s="23" t="str">
        <f t="shared" si="2"/>
        <v xml:space="preserve">APWORKS 2024.2 - PHASE 6: </v>
      </c>
      <c r="E87" s="13" t="s">
        <v>255</v>
      </c>
      <c r="F87" s="12" t="s">
        <v>256</v>
      </c>
      <c r="G87" s="13" t="s">
        <v>205</v>
      </c>
      <c r="H87" s="13" t="s">
        <v>216</v>
      </c>
    </row>
    <row r="88" spans="1:8" ht="30" x14ac:dyDescent="0.25">
      <c r="A88" s="5" t="s">
        <v>473</v>
      </c>
      <c r="B88" s="12" t="s">
        <v>351</v>
      </c>
      <c r="C88" s="12"/>
      <c r="D88" s="23" t="str">
        <f t="shared" si="2"/>
        <v xml:space="preserve">APWORKS 2024.2 - PHASE 6: </v>
      </c>
      <c r="E88" s="13" t="s">
        <v>214</v>
      </c>
      <c r="F88" s="12" t="s">
        <v>352</v>
      </c>
      <c r="G88" s="13" t="s">
        <v>220</v>
      </c>
      <c r="H88" s="13" t="s">
        <v>353</v>
      </c>
    </row>
    <row r="89" spans="1:8" x14ac:dyDescent="0.25">
      <c r="A89" s="5" t="s">
        <v>473</v>
      </c>
      <c r="B89" s="12" t="s">
        <v>354</v>
      </c>
      <c r="C89" s="12"/>
      <c r="D89" s="23" t="str">
        <f t="shared" ref="D89:D111" si="3">CONCATENATE(A89,": ",C89)</f>
        <v xml:space="preserve">APWORKS 2024.2 - PHASE 6: </v>
      </c>
      <c r="E89" s="13" t="s">
        <v>228</v>
      </c>
      <c r="F89" s="12" t="s">
        <v>355</v>
      </c>
      <c r="G89" s="13" t="s">
        <v>205</v>
      </c>
      <c r="H89" s="13" t="s">
        <v>326</v>
      </c>
    </row>
    <row r="90" spans="1:8" x14ac:dyDescent="0.25">
      <c r="A90" s="5" t="s">
        <v>473</v>
      </c>
      <c r="B90" s="9" t="s">
        <v>356</v>
      </c>
      <c r="C90" s="9"/>
      <c r="D90" s="23" t="str">
        <f t="shared" si="3"/>
        <v xml:space="preserve">APWORKS 2024.2 - PHASE 6: </v>
      </c>
      <c r="E90" s="10" t="s">
        <v>357</v>
      </c>
      <c r="F90" s="9" t="s">
        <v>358</v>
      </c>
      <c r="G90" s="10" t="s">
        <v>247</v>
      </c>
      <c r="H90" s="10" t="s">
        <v>359</v>
      </c>
    </row>
    <row r="91" spans="1:8" x14ac:dyDescent="0.25">
      <c r="A91" s="5" t="s">
        <v>473</v>
      </c>
      <c r="B91" s="12" t="s">
        <v>259</v>
      </c>
      <c r="C91" s="12"/>
      <c r="D91" s="23" t="str">
        <f t="shared" si="3"/>
        <v xml:space="preserve">APWORKS 2024.2 - PHASE 6: </v>
      </c>
      <c r="E91" s="13" t="s">
        <v>161</v>
      </c>
      <c r="F91" s="12" t="s">
        <v>360</v>
      </c>
      <c r="G91" s="13" t="s">
        <v>247</v>
      </c>
      <c r="H91" s="13" t="s">
        <v>247</v>
      </c>
    </row>
    <row r="92" spans="1:8" x14ac:dyDescent="0.25">
      <c r="A92" s="5" t="s">
        <v>473</v>
      </c>
      <c r="B92" s="12" t="s">
        <v>254</v>
      </c>
      <c r="C92" s="12"/>
      <c r="D92" s="23" t="str">
        <f t="shared" si="3"/>
        <v xml:space="preserve">APWORKS 2024.2 - PHASE 6: </v>
      </c>
      <c r="E92" s="13" t="s">
        <v>161</v>
      </c>
      <c r="F92" s="12" t="s">
        <v>361</v>
      </c>
      <c r="G92" s="13" t="s">
        <v>247</v>
      </c>
      <c r="H92" s="13" t="s">
        <v>248</v>
      </c>
    </row>
    <row r="93" spans="1:8" x14ac:dyDescent="0.25">
      <c r="A93" s="5" t="s">
        <v>473</v>
      </c>
      <c r="B93" s="12" t="s">
        <v>261</v>
      </c>
      <c r="C93" s="12"/>
      <c r="D93" s="23" t="str">
        <f t="shared" si="3"/>
        <v xml:space="preserve">APWORKS 2024.2 - PHASE 6: </v>
      </c>
      <c r="E93" s="13" t="s">
        <v>161</v>
      </c>
      <c r="F93" s="12" t="s">
        <v>361</v>
      </c>
      <c r="G93" s="13" t="s">
        <v>248</v>
      </c>
      <c r="H93" s="13" t="s">
        <v>248</v>
      </c>
    </row>
    <row r="94" spans="1:8" ht="30" x14ac:dyDescent="0.25">
      <c r="A94" s="5" t="s">
        <v>473</v>
      </c>
      <c r="B94" s="9" t="s">
        <v>264</v>
      </c>
      <c r="C94" s="9"/>
      <c r="D94" s="23" t="str">
        <f t="shared" si="3"/>
        <v xml:space="preserve">APWORKS 2024.2 - PHASE 6: </v>
      </c>
      <c r="E94" s="10" t="s">
        <v>362</v>
      </c>
      <c r="F94" s="9" t="s">
        <v>363</v>
      </c>
      <c r="G94" s="10" t="s">
        <v>248</v>
      </c>
      <c r="H94" s="10" t="s">
        <v>288</v>
      </c>
    </row>
    <row r="95" spans="1:8" x14ac:dyDescent="0.25">
      <c r="A95" s="5" t="s">
        <v>473</v>
      </c>
      <c r="B95" s="9" t="s">
        <v>367</v>
      </c>
      <c r="C95" s="9"/>
      <c r="D95" s="23" t="str">
        <f t="shared" si="3"/>
        <v xml:space="preserve">APWORKS 2024.2 - PHASE 6: </v>
      </c>
      <c r="E95" s="10" t="s">
        <v>214</v>
      </c>
      <c r="F95" s="9" t="s">
        <v>368</v>
      </c>
      <c r="G95" s="10" t="s">
        <v>365</v>
      </c>
      <c r="H95" s="10" t="s">
        <v>288</v>
      </c>
    </row>
    <row r="96" spans="1:8" x14ac:dyDescent="0.25">
      <c r="A96" s="5" t="s">
        <v>473</v>
      </c>
      <c r="B96" s="9" t="s">
        <v>369</v>
      </c>
      <c r="C96" s="9"/>
      <c r="D96" s="23" t="str">
        <f t="shared" si="3"/>
        <v xml:space="preserve">APWORKS 2024.2 - PHASE 6: </v>
      </c>
      <c r="E96" s="10" t="s">
        <v>169</v>
      </c>
      <c r="F96" s="9" t="s">
        <v>370</v>
      </c>
      <c r="G96" s="10" t="s">
        <v>266</v>
      </c>
      <c r="H96" s="10" t="s">
        <v>359</v>
      </c>
    </row>
    <row r="97" spans="1:14" x14ac:dyDescent="0.25">
      <c r="A97" s="5" t="s">
        <v>473</v>
      </c>
      <c r="B97" s="12" t="s">
        <v>371</v>
      </c>
      <c r="C97" s="12"/>
      <c r="D97" s="23" t="str">
        <f t="shared" si="3"/>
        <v xml:space="preserve">APWORKS 2024.2 - PHASE 6: </v>
      </c>
      <c r="E97" s="13" t="s">
        <v>200</v>
      </c>
      <c r="F97" s="12" t="s">
        <v>364</v>
      </c>
      <c r="G97" s="13" t="s">
        <v>248</v>
      </c>
      <c r="H97" s="13" t="s">
        <v>365</v>
      </c>
    </row>
    <row r="98" spans="1:14" x14ac:dyDescent="0.25">
      <c r="A98" s="5" t="s">
        <v>473</v>
      </c>
      <c r="B98" s="9" t="s">
        <v>372</v>
      </c>
      <c r="C98" s="9"/>
      <c r="D98" s="23" t="str">
        <f t="shared" si="3"/>
        <v xml:space="preserve">APWORKS 2024.2 - PHASE 6: </v>
      </c>
      <c r="E98" s="10" t="s">
        <v>186</v>
      </c>
      <c r="F98" s="9" t="s">
        <v>366</v>
      </c>
      <c r="G98" s="10" t="s">
        <v>154</v>
      </c>
      <c r="H98" s="10" t="s">
        <v>322</v>
      </c>
    </row>
    <row r="99" spans="1:14" x14ac:dyDescent="0.25">
      <c r="A99" s="5" t="s">
        <v>473</v>
      </c>
      <c r="B99" s="9" t="s">
        <v>373</v>
      </c>
      <c r="C99" s="9"/>
      <c r="D99" s="23" t="str">
        <f t="shared" si="3"/>
        <v xml:space="preserve">APWORKS 2024.2 - PHASE 6: </v>
      </c>
      <c r="E99" s="10" t="s">
        <v>374</v>
      </c>
      <c r="F99" s="9" t="s">
        <v>151</v>
      </c>
      <c r="G99" s="10" t="s">
        <v>149</v>
      </c>
      <c r="H99" s="10" t="s">
        <v>152</v>
      </c>
    </row>
    <row r="100" spans="1:14" x14ac:dyDescent="0.25">
      <c r="A100" s="5" t="s">
        <v>473</v>
      </c>
      <c r="B100" s="9" t="s">
        <v>375</v>
      </c>
      <c r="C100" s="9"/>
      <c r="D100" s="23" t="str">
        <f t="shared" si="3"/>
        <v xml:space="preserve">APWORKS 2024.2 - PHASE 6: </v>
      </c>
      <c r="E100" s="10" t="s">
        <v>355</v>
      </c>
      <c r="F100" s="9" t="s">
        <v>376</v>
      </c>
      <c r="G100" s="10" t="s">
        <v>194</v>
      </c>
      <c r="H100" s="10" t="s">
        <v>225</v>
      </c>
    </row>
    <row r="101" spans="1:14" x14ac:dyDescent="0.25">
      <c r="A101" s="5" t="s">
        <v>473</v>
      </c>
      <c r="B101" s="9" t="s">
        <v>356</v>
      </c>
      <c r="C101" s="9"/>
      <c r="D101" s="23" t="str">
        <f t="shared" si="3"/>
        <v xml:space="preserve">APWORKS 2024.2 - PHASE 6: </v>
      </c>
      <c r="E101" s="10" t="s">
        <v>169</v>
      </c>
      <c r="F101" s="9" t="s">
        <v>377</v>
      </c>
      <c r="G101" s="10" t="s">
        <v>149</v>
      </c>
      <c r="H101" s="10" t="s">
        <v>378</v>
      </c>
    </row>
    <row r="102" spans="1:14" ht="30" x14ac:dyDescent="0.25">
      <c r="A102" s="5" t="s">
        <v>473</v>
      </c>
      <c r="B102" s="9" t="s">
        <v>264</v>
      </c>
      <c r="C102" s="9"/>
      <c r="D102" s="23" t="str">
        <f t="shared" si="3"/>
        <v xml:space="preserve">APWORKS 2024.2 - PHASE 6: </v>
      </c>
      <c r="E102" s="10" t="s">
        <v>379</v>
      </c>
      <c r="F102" s="9" t="s">
        <v>364</v>
      </c>
      <c r="G102" s="10" t="s">
        <v>288</v>
      </c>
      <c r="H102" s="10" t="s">
        <v>277</v>
      </c>
    </row>
    <row r="103" spans="1:14" x14ac:dyDescent="0.25">
      <c r="A103" s="5" t="s">
        <v>473</v>
      </c>
      <c r="B103" s="9" t="s">
        <v>367</v>
      </c>
      <c r="C103" s="9"/>
      <c r="D103" s="23" t="str">
        <f t="shared" si="3"/>
        <v xml:space="preserve">APWORKS 2024.2 - PHASE 6: </v>
      </c>
      <c r="E103" s="10" t="s">
        <v>380</v>
      </c>
      <c r="F103" s="9" t="s">
        <v>381</v>
      </c>
      <c r="G103" s="10" t="s">
        <v>288</v>
      </c>
      <c r="H103" s="10" t="s">
        <v>288</v>
      </c>
    </row>
    <row r="104" spans="1:14" x14ac:dyDescent="0.25">
      <c r="A104" s="5" t="s">
        <v>473</v>
      </c>
      <c r="B104" s="9" t="s">
        <v>369</v>
      </c>
      <c r="C104" s="9"/>
      <c r="D104" s="23" t="str">
        <f t="shared" si="3"/>
        <v xml:space="preserve">APWORKS 2024.2 - PHASE 6: </v>
      </c>
      <c r="E104" s="10" t="s">
        <v>186</v>
      </c>
      <c r="F104" s="9" t="s">
        <v>382</v>
      </c>
      <c r="G104" s="10" t="s">
        <v>359</v>
      </c>
      <c r="H104" s="10" t="s">
        <v>378</v>
      </c>
    </row>
    <row r="105" spans="1:14" x14ac:dyDescent="0.25">
      <c r="A105" s="5" t="s">
        <v>473</v>
      </c>
      <c r="B105" s="9" t="s">
        <v>371</v>
      </c>
      <c r="C105" s="9"/>
      <c r="D105" s="23" t="str">
        <f t="shared" si="3"/>
        <v xml:space="preserve">APWORKS 2024.2 - PHASE 6: </v>
      </c>
      <c r="E105" s="10" t="s">
        <v>200</v>
      </c>
      <c r="F105" s="9" t="s">
        <v>200</v>
      </c>
      <c r="G105" s="10" t="s">
        <v>149</v>
      </c>
      <c r="H105" s="10" t="s">
        <v>149</v>
      </c>
    </row>
    <row r="106" spans="1:14" x14ac:dyDescent="0.25">
      <c r="A106" s="5" t="s">
        <v>473</v>
      </c>
      <c r="B106" s="9" t="s">
        <v>372</v>
      </c>
      <c r="C106" s="9"/>
      <c r="D106" s="23" t="str">
        <f t="shared" si="3"/>
        <v xml:space="preserve">APWORKS 2024.2 - PHASE 6: </v>
      </c>
      <c r="E106" s="10" t="s">
        <v>214</v>
      </c>
      <c r="F106" s="9" t="s">
        <v>151</v>
      </c>
      <c r="G106" s="10" t="s">
        <v>149</v>
      </c>
      <c r="H106" s="10" t="s">
        <v>152</v>
      </c>
    </row>
    <row r="107" spans="1:14" x14ac:dyDescent="0.25">
      <c r="A107" s="5" t="s">
        <v>473</v>
      </c>
      <c r="B107" s="9" t="s">
        <v>383</v>
      </c>
      <c r="C107" s="9"/>
      <c r="D107" s="23" t="str">
        <f t="shared" si="3"/>
        <v xml:space="preserve">APWORKS 2024.2 - PHASE 6: </v>
      </c>
      <c r="E107" s="10" t="s">
        <v>384</v>
      </c>
      <c r="F107" s="9" t="s">
        <v>385</v>
      </c>
      <c r="G107" s="10" t="s">
        <v>149</v>
      </c>
      <c r="H107" s="10" t="s">
        <v>386</v>
      </c>
    </row>
    <row r="108" spans="1:14" x14ac:dyDescent="0.25">
      <c r="A108" s="5" t="s">
        <v>473</v>
      </c>
      <c r="B108" s="12" t="s">
        <v>387</v>
      </c>
      <c r="C108" s="12"/>
      <c r="D108" s="23" t="str">
        <f t="shared" si="3"/>
        <v xml:space="preserve">APWORKS 2024.2 - PHASE 6: </v>
      </c>
      <c r="E108" s="13" t="s">
        <v>388</v>
      </c>
      <c r="F108" s="12" t="s">
        <v>272</v>
      </c>
      <c r="G108" s="13" t="s">
        <v>386</v>
      </c>
      <c r="H108" s="13" t="s">
        <v>150</v>
      </c>
    </row>
    <row r="109" spans="1:14" x14ac:dyDescent="0.25">
      <c r="A109" s="5" t="s">
        <v>473</v>
      </c>
      <c r="B109" s="12" t="s">
        <v>389</v>
      </c>
      <c r="C109" s="12"/>
      <c r="D109" s="23" t="str">
        <f t="shared" si="3"/>
        <v xml:space="preserve">APWORKS 2024.2 - PHASE 6: </v>
      </c>
      <c r="E109" s="13" t="s">
        <v>267</v>
      </c>
      <c r="F109" s="12" t="s">
        <v>390</v>
      </c>
      <c r="G109" s="13" t="s">
        <v>386</v>
      </c>
      <c r="H109" s="13" t="s">
        <v>150</v>
      </c>
    </row>
    <row r="110" spans="1:14" x14ac:dyDescent="0.25">
      <c r="A110" s="5" t="s">
        <v>473</v>
      </c>
      <c r="B110" s="12" t="s">
        <v>391</v>
      </c>
      <c r="C110" s="12"/>
      <c r="D110" s="23" t="str">
        <f t="shared" si="3"/>
        <v xml:space="preserve">APWORKS 2024.2 - PHASE 6: </v>
      </c>
      <c r="E110" s="13" t="s">
        <v>331</v>
      </c>
      <c r="F110" s="12" t="s">
        <v>392</v>
      </c>
      <c r="G110" s="13" t="s">
        <v>150</v>
      </c>
      <c r="H110" s="13" t="s">
        <v>393</v>
      </c>
    </row>
    <row r="111" spans="1:14" x14ac:dyDescent="0.25">
      <c r="A111" s="16" t="s">
        <v>509</v>
      </c>
      <c r="B111" s="16"/>
      <c r="C111" s="16"/>
      <c r="D111" s="23" t="str">
        <f t="shared" si="3"/>
        <v xml:space="preserve">: </v>
      </c>
      <c r="E111" s="13" t="s">
        <v>200</v>
      </c>
      <c r="F111" s="16"/>
      <c r="G111" s="17"/>
      <c r="H111" s="17"/>
    </row>
    <row r="112" spans="1:14" s="8" customFormat="1" x14ac:dyDescent="0.25">
      <c r="A112" s="6" t="s">
        <v>509</v>
      </c>
      <c r="B112" s="6" t="s">
        <v>394</v>
      </c>
      <c r="C112" s="6"/>
      <c r="D112" s="6" t="str">
        <f>CONCATENATE(A112,": ",B112)</f>
        <v>: Nexelus 2024.1 SP2</v>
      </c>
      <c r="E112" s="7" t="s">
        <v>395</v>
      </c>
      <c r="F112" s="6" t="s">
        <v>396</v>
      </c>
      <c r="G112" s="7" t="s">
        <v>159</v>
      </c>
      <c r="H112" s="7" t="s">
        <v>152</v>
      </c>
      <c r="I112" s="28"/>
      <c r="J112" s="28"/>
      <c r="K112" s="28"/>
      <c r="L112" s="28"/>
      <c r="M112" s="28"/>
      <c r="N112" s="28"/>
    </row>
    <row r="113" spans="1:14" x14ac:dyDescent="0.25">
      <c r="A113" s="5" t="s">
        <v>505</v>
      </c>
      <c r="B113" s="9" t="s">
        <v>397</v>
      </c>
      <c r="C113" s="9"/>
      <c r="D113" s="23" t="str">
        <f t="shared" ref="D113:D151" si="4">CONCATENATE(A113,": ",C113)</f>
        <v xml:space="preserve">NEXELUS 2024.1 SP2: </v>
      </c>
      <c r="E113" s="10" t="s">
        <v>398</v>
      </c>
      <c r="F113" s="9" t="s">
        <v>399</v>
      </c>
      <c r="G113" s="10" t="s">
        <v>159</v>
      </c>
      <c r="H113" s="10" t="s">
        <v>378</v>
      </c>
    </row>
    <row r="114" spans="1:14" x14ac:dyDescent="0.25">
      <c r="A114" s="5" t="s">
        <v>505</v>
      </c>
      <c r="B114" s="9" t="s">
        <v>400</v>
      </c>
      <c r="C114" s="5" t="s">
        <v>34</v>
      </c>
      <c r="D114" s="23" t="str">
        <f t="shared" si="4"/>
        <v>NEXELUS 2024.1 SP2: Backup Table for vendor/client lines relationship</v>
      </c>
      <c r="E114" s="10" t="s">
        <v>401</v>
      </c>
      <c r="F114" s="9" t="s">
        <v>402</v>
      </c>
      <c r="G114" s="10" t="s">
        <v>403</v>
      </c>
      <c r="H114" s="10" t="s">
        <v>253</v>
      </c>
      <c r="M114" s="24">
        <v>8</v>
      </c>
    </row>
    <row r="115" spans="1:14" x14ac:dyDescent="0.25">
      <c r="A115" s="5" t="s">
        <v>505</v>
      </c>
      <c r="B115" s="12" t="s">
        <v>404</v>
      </c>
      <c r="C115" s="12"/>
      <c r="D115" s="23" t="str">
        <f t="shared" si="4"/>
        <v xml:space="preserve">NEXELUS 2024.1 SP2: </v>
      </c>
      <c r="E115" s="13" t="s">
        <v>214</v>
      </c>
      <c r="F115" s="12" t="s">
        <v>239</v>
      </c>
      <c r="G115" s="13" t="s">
        <v>403</v>
      </c>
      <c r="H115" s="13" t="s">
        <v>231</v>
      </c>
    </row>
    <row r="116" spans="1:14" x14ac:dyDescent="0.25">
      <c r="A116" s="5" t="s">
        <v>505</v>
      </c>
      <c r="B116" s="12" t="s">
        <v>405</v>
      </c>
      <c r="C116" s="12"/>
      <c r="D116" s="23" t="str">
        <f t="shared" si="4"/>
        <v xml:space="preserve">NEXELUS 2024.1 SP2: </v>
      </c>
      <c r="E116" s="13" t="s">
        <v>169</v>
      </c>
      <c r="F116" s="12" t="s">
        <v>406</v>
      </c>
      <c r="G116" s="13" t="s">
        <v>403</v>
      </c>
      <c r="H116" s="13" t="s">
        <v>407</v>
      </c>
    </row>
    <row r="117" spans="1:14" ht="30" x14ac:dyDescent="0.25">
      <c r="A117" s="5" t="s">
        <v>505</v>
      </c>
      <c r="B117" s="9" t="s">
        <v>408</v>
      </c>
      <c r="C117" s="9"/>
      <c r="D117" s="23" t="str">
        <f t="shared" si="4"/>
        <v xml:space="preserve">NEXELUS 2024.1 SP2: </v>
      </c>
      <c r="E117" s="10" t="s">
        <v>409</v>
      </c>
      <c r="F117" s="9" t="s">
        <v>410</v>
      </c>
      <c r="G117" s="10" t="s">
        <v>345</v>
      </c>
      <c r="H117" s="10" t="s">
        <v>257</v>
      </c>
    </row>
    <row r="118" spans="1:14" x14ac:dyDescent="0.25">
      <c r="A118" s="5" t="s">
        <v>505</v>
      </c>
      <c r="B118" s="9" t="s">
        <v>411</v>
      </c>
      <c r="C118" s="5" t="s">
        <v>59</v>
      </c>
      <c r="D118" s="23" t="str">
        <f t="shared" si="4"/>
        <v>NEXELUS 2024.1 SP2: UDF &amp; Naming Convention in Vendor Portal - Proposal Import/exp</v>
      </c>
      <c r="E118" s="10" t="s">
        <v>412</v>
      </c>
      <c r="F118" s="9" t="s">
        <v>413</v>
      </c>
      <c r="G118" s="10" t="s">
        <v>345</v>
      </c>
      <c r="H118" s="10" t="s">
        <v>253</v>
      </c>
      <c r="L118" s="24">
        <v>0.9</v>
      </c>
      <c r="M118" s="24">
        <v>13.1</v>
      </c>
    </row>
    <row r="119" spans="1:14" x14ac:dyDescent="0.25">
      <c r="A119" s="5" t="s">
        <v>505</v>
      </c>
      <c r="B119" s="9" t="s">
        <v>417</v>
      </c>
      <c r="C119" s="5" t="s">
        <v>90</v>
      </c>
      <c r="D119" s="23" t="str">
        <f t="shared" si="4"/>
        <v>NEXELUS 2024.1 SP2: UDF &amp; Naming Convention in Nexelus - Export on Proposal</v>
      </c>
      <c r="E119" s="10" t="s">
        <v>285</v>
      </c>
      <c r="F119" s="9" t="s">
        <v>201</v>
      </c>
      <c r="G119" s="10" t="s">
        <v>225</v>
      </c>
      <c r="H119" s="10" t="s">
        <v>418</v>
      </c>
      <c r="L119" s="24">
        <v>12</v>
      </c>
    </row>
    <row r="120" spans="1:14" x14ac:dyDescent="0.25">
      <c r="A120" s="5" t="s">
        <v>505</v>
      </c>
      <c r="B120" s="9" t="s">
        <v>419</v>
      </c>
      <c r="C120" s="5" t="s">
        <v>91</v>
      </c>
      <c r="D120" s="23" t="str">
        <f t="shared" si="4"/>
        <v>NEXELUS 2024.1 SP2: UDF &amp; Naming Convention in RFP - Nexelus RFP(Exp and Imp)</v>
      </c>
      <c r="E120" s="10" t="s">
        <v>420</v>
      </c>
      <c r="F120" s="9" t="s">
        <v>410</v>
      </c>
      <c r="G120" s="10" t="s">
        <v>345</v>
      </c>
      <c r="H120" s="10" t="s">
        <v>257</v>
      </c>
    </row>
    <row r="121" spans="1:14" x14ac:dyDescent="0.25">
      <c r="A121" s="5" t="s">
        <v>505</v>
      </c>
      <c r="B121" s="21" t="s">
        <v>421</v>
      </c>
      <c r="C121" s="21"/>
      <c r="D121" s="23" t="str">
        <f t="shared" si="4"/>
        <v xml:space="preserve">NEXELUS 2024.1 SP2: </v>
      </c>
      <c r="E121" s="22" t="s">
        <v>422</v>
      </c>
      <c r="F121" s="21" t="s">
        <v>423</v>
      </c>
      <c r="G121" s="22" t="s">
        <v>345</v>
      </c>
      <c r="H121" s="22" t="s">
        <v>326</v>
      </c>
    </row>
    <row r="122" spans="1:14" x14ac:dyDescent="0.25">
      <c r="A122" s="5" t="s">
        <v>505</v>
      </c>
      <c r="B122" s="9" t="s">
        <v>424</v>
      </c>
      <c r="C122" s="5" t="s">
        <v>24</v>
      </c>
      <c r="D122" s="23" t="str">
        <f t="shared" si="4"/>
        <v>NEXELUS 2024.1 SP2: Generate Client Schedule Lines based on media type</v>
      </c>
      <c r="E122" s="10" t="s">
        <v>425</v>
      </c>
      <c r="F122" s="9" t="s">
        <v>399</v>
      </c>
      <c r="G122" s="10" t="s">
        <v>159</v>
      </c>
      <c r="H122" s="10" t="s">
        <v>378</v>
      </c>
    </row>
    <row r="123" spans="1:14" x14ac:dyDescent="0.25">
      <c r="A123" s="5" t="s">
        <v>505</v>
      </c>
      <c r="B123" s="9" t="s">
        <v>426</v>
      </c>
      <c r="C123" s="9"/>
      <c r="D123" s="23" t="str">
        <f t="shared" si="4"/>
        <v xml:space="preserve">NEXELUS 2024.1 SP2: </v>
      </c>
      <c r="E123" s="10" t="s">
        <v>250</v>
      </c>
      <c r="F123" s="9" t="s">
        <v>162</v>
      </c>
      <c r="G123" s="10" t="s">
        <v>415</v>
      </c>
      <c r="H123" s="10" t="s">
        <v>415</v>
      </c>
    </row>
    <row r="124" spans="1:14" x14ac:dyDescent="0.25">
      <c r="A124" s="5" t="s">
        <v>505</v>
      </c>
      <c r="B124" s="9" t="s">
        <v>427</v>
      </c>
      <c r="C124" s="9"/>
      <c r="D124" s="23" t="str">
        <f t="shared" si="4"/>
        <v xml:space="preserve">NEXELUS 2024.1 SP2: </v>
      </c>
      <c r="E124" s="10" t="s">
        <v>250</v>
      </c>
      <c r="F124" s="9" t="s">
        <v>162</v>
      </c>
      <c r="G124" s="10" t="s">
        <v>415</v>
      </c>
      <c r="H124" s="10" t="s">
        <v>230</v>
      </c>
    </row>
    <row r="125" spans="1:14" x14ac:dyDescent="0.25">
      <c r="A125" s="5" t="s">
        <v>505</v>
      </c>
      <c r="B125" s="9" t="s">
        <v>428</v>
      </c>
      <c r="C125" s="9"/>
      <c r="D125" s="23" t="str">
        <f t="shared" si="4"/>
        <v xml:space="preserve">NEXELUS 2024.1 SP2: </v>
      </c>
      <c r="E125" s="10" t="s">
        <v>388</v>
      </c>
      <c r="F125" s="9" t="s">
        <v>429</v>
      </c>
      <c r="G125" s="10" t="s">
        <v>159</v>
      </c>
      <c r="H125" s="10" t="s">
        <v>277</v>
      </c>
      <c r="N125" s="24">
        <v>8</v>
      </c>
    </row>
    <row r="126" spans="1:14" x14ac:dyDescent="0.25">
      <c r="A126" s="5" t="s">
        <v>505</v>
      </c>
      <c r="B126" s="9" t="s">
        <v>431</v>
      </c>
      <c r="C126" t="s">
        <v>92</v>
      </c>
      <c r="D126" s="23" t="str">
        <f t="shared" si="4"/>
        <v>NEXELUS 2024.1 SP2: Billing by Media Type</v>
      </c>
      <c r="E126" s="10" t="s">
        <v>432</v>
      </c>
      <c r="F126" s="9" t="s">
        <v>433</v>
      </c>
      <c r="G126" s="10" t="s">
        <v>430</v>
      </c>
      <c r="H126" s="10" t="s">
        <v>378</v>
      </c>
      <c r="N126" s="24">
        <v>20</v>
      </c>
    </row>
    <row r="127" spans="1:14" x14ac:dyDescent="0.25">
      <c r="A127" s="5" t="s">
        <v>505</v>
      </c>
      <c r="B127" s="12" t="s">
        <v>414</v>
      </c>
      <c r="C127" s="12"/>
      <c r="D127" s="23" t="str">
        <f t="shared" si="4"/>
        <v xml:space="preserve">NEXELUS 2024.1 SP2: </v>
      </c>
      <c r="E127" s="13" t="s">
        <v>392</v>
      </c>
      <c r="F127" s="12" t="s">
        <v>434</v>
      </c>
      <c r="G127" s="13" t="s">
        <v>430</v>
      </c>
      <c r="H127" s="13" t="s">
        <v>435</v>
      </c>
    </row>
    <row r="128" spans="1:14" x14ac:dyDescent="0.25">
      <c r="A128" s="5" t="s">
        <v>505</v>
      </c>
      <c r="B128" s="21" t="s">
        <v>436</v>
      </c>
      <c r="C128" s="5" t="s">
        <v>119</v>
      </c>
      <c r="D128" s="23" t="str">
        <f t="shared" si="4"/>
        <v>NEXELUS 2024.1 SP2: Media Plan Approval</v>
      </c>
      <c r="E128" s="22" t="s">
        <v>416</v>
      </c>
      <c r="F128" s="21" t="s">
        <v>352</v>
      </c>
      <c r="G128" s="22" t="s">
        <v>231</v>
      </c>
      <c r="H128" s="22" t="s">
        <v>407</v>
      </c>
    </row>
    <row r="129" spans="1:13" ht="45" x14ac:dyDescent="0.25">
      <c r="A129" s="5" t="s">
        <v>505</v>
      </c>
      <c r="B129" s="21" t="s">
        <v>437</v>
      </c>
      <c r="C129" s="21"/>
      <c r="D129" s="23" t="str">
        <f t="shared" si="4"/>
        <v xml:space="preserve">NEXELUS 2024.1 SP2: </v>
      </c>
      <c r="E129" s="22" t="s">
        <v>200</v>
      </c>
      <c r="F129" s="21" t="s">
        <v>233</v>
      </c>
      <c r="G129" s="22" t="s">
        <v>159</v>
      </c>
      <c r="H129" s="22" t="s">
        <v>159</v>
      </c>
    </row>
    <row r="130" spans="1:13" x14ac:dyDescent="0.25">
      <c r="A130" s="5" t="s">
        <v>505</v>
      </c>
      <c r="B130" s="9" t="s">
        <v>438</v>
      </c>
      <c r="C130" s="5" t="s">
        <v>88</v>
      </c>
      <c r="D130" s="23" t="str">
        <f t="shared" si="4"/>
        <v>NEXELUS 2024.1 SP2: Client Profile: Media &gt; Flag to make the vendor inactive</v>
      </c>
      <c r="E130" s="10" t="s">
        <v>272</v>
      </c>
      <c r="F130" s="9" t="s">
        <v>439</v>
      </c>
      <c r="G130" s="10" t="s">
        <v>415</v>
      </c>
      <c r="H130" s="10" t="s">
        <v>418</v>
      </c>
      <c r="M130" s="24">
        <v>2</v>
      </c>
    </row>
    <row r="131" spans="1:13" x14ac:dyDescent="0.25">
      <c r="A131" s="5" t="s">
        <v>505</v>
      </c>
      <c r="B131" s="9" t="s">
        <v>440</v>
      </c>
      <c r="C131" s="9"/>
      <c r="D131" s="23" t="str">
        <f t="shared" si="4"/>
        <v xml:space="preserve">NEXELUS 2024.1 SP2: </v>
      </c>
      <c r="E131" s="10" t="s">
        <v>441</v>
      </c>
      <c r="F131" s="9" t="s">
        <v>442</v>
      </c>
      <c r="G131" s="10" t="s">
        <v>159</v>
      </c>
      <c r="H131" s="10" t="s">
        <v>244</v>
      </c>
      <c r="M131" s="24">
        <v>1</v>
      </c>
    </row>
    <row r="132" spans="1:13" x14ac:dyDescent="0.25">
      <c r="A132" s="5" t="s">
        <v>505</v>
      </c>
      <c r="B132" s="9" t="s">
        <v>443</v>
      </c>
      <c r="C132" s="9"/>
      <c r="D132" s="23" t="str">
        <f t="shared" si="4"/>
        <v xml:space="preserve">NEXELUS 2024.1 SP2: </v>
      </c>
      <c r="E132" s="10" t="s">
        <v>200</v>
      </c>
      <c r="F132" s="9" t="s">
        <v>200</v>
      </c>
      <c r="G132" s="10" t="s">
        <v>159</v>
      </c>
      <c r="H132" s="10" t="s">
        <v>159</v>
      </c>
    </row>
    <row r="133" spans="1:13" ht="30" x14ac:dyDescent="0.25">
      <c r="A133" s="5" t="s">
        <v>505</v>
      </c>
      <c r="B133" s="12" t="s">
        <v>444</v>
      </c>
      <c r="C133" s="12"/>
      <c r="D133" s="23" t="str">
        <f t="shared" si="4"/>
        <v xml:space="preserve">NEXELUS 2024.1 SP2: </v>
      </c>
      <c r="E133" s="13" t="s">
        <v>200</v>
      </c>
      <c r="F133" s="16"/>
      <c r="G133" s="17"/>
      <c r="H133" s="17"/>
    </row>
    <row r="134" spans="1:13" ht="30" x14ac:dyDescent="0.25">
      <c r="A134" s="5" t="s">
        <v>505</v>
      </c>
      <c r="B134" s="12" t="s">
        <v>445</v>
      </c>
      <c r="C134" s="12"/>
      <c r="D134" s="23" t="str">
        <f t="shared" si="4"/>
        <v xml:space="preserve">NEXELUS 2024.1 SP2: </v>
      </c>
      <c r="E134" s="13" t="s">
        <v>200</v>
      </c>
      <c r="F134" s="16"/>
      <c r="G134" s="17"/>
      <c r="H134" s="17"/>
    </row>
    <row r="135" spans="1:13" ht="30" x14ac:dyDescent="0.25">
      <c r="A135" s="5" t="s">
        <v>505</v>
      </c>
      <c r="B135" s="12" t="s">
        <v>446</v>
      </c>
      <c r="C135" s="12"/>
      <c r="D135" s="23" t="str">
        <f t="shared" si="4"/>
        <v xml:space="preserve">NEXELUS 2024.1 SP2: </v>
      </c>
      <c r="E135" s="13" t="s">
        <v>200</v>
      </c>
      <c r="F135" s="16"/>
      <c r="G135" s="17"/>
      <c r="H135" s="17"/>
    </row>
    <row r="136" spans="1:13" ht="45" x14ac:dyDescent="0.25">
      <c r="A136" s="5" t="s">
        <v>505</v>
      </c>
      <c r="B136" s="12" t="s">
        <v>447</v>
      </c>
      <c r="C136" s="12"/>
      <c r="D136" s="23" t="str">
        <f t="shared" si="4"/>
        <v xml:space="preserve">NEXELUS 2024.1 SP2: </v>
      </c>
      <c r="E136" s="13" t="s">
        <v>200</v>
      </c>
      <c r="F136" s="16"/>
      <c r="G136" s="17"/>
      <c r="H136" s="17"/>
    </row>
    <row r="137" spans="1:13" ht="30" x14ac:dyDescent="0.25">
      <c r="A137" s="5" t="s">
        <v>505</v>
      </c>
      <c r="B137" s="12" t="s">
        <v>448</v>
      </c>
      <c r="C137" s="12"/>
      <c r="D137" s="23" t="str">
        <f t="shared" si="4"/>
        <v xml:space="preserve">NEXELUS 2024.1 SP2: </v>
      </c>
      <c r="E137" s="13" t="s">
        <v>200</v>
      </c>
      <c r="F137" s="16"/>
      <c r="G137" s="17"/>
      <c r="H137" s="17"/>
    </row>
    <row r="138" spans="1:13" ht="30" x14ac:dyDescent="0.25">
      <c r="A138" s="5" t="s">
        <v>505</v>
      </c>
      <c r="B138" s="12" t="s">
        <v>449</v>
      </c>
      <c r="C138" s="12"/>
      <c r="D138" s="23" t="str">
        <f t="shared" si="4"/>
        <v xml:space="preserve">NEXELUS 2024.1 SP2: </v>
      </c>
      <c r="E138" s="13" t="s">
        <v>200</v>
      </c>
      <c r="F138" s="16"/>
      <c r="G138" s="17"/>
      <c r="H138" s="17"/>
    </row>
    <row r="139" spans="1:13" ht="45" x14ac:dyDescent="0.25">
      <c r="A139" s="5" t="s">
        <v>505</v>
      </c>
      <c r="B139" s="12" t="s">
        <v>450</v>
      </c>
      <c r="C139" s="12"/>
      <c r="D139" s="23" t="str">
        <f t="shared" si="4"/>
        <v xml:space="preserve">NEXELUS 2024.1 SP2: </v>
      </c>
      <c r="E139" s="13" t="s">
        <v>200</v>
      </c>
      <c r="F139" s="16"/>
      <c r="G139" s="17"/>
      <c r="H139" s="17"/>
    </row>
    <row r="140" spans="1:13" ht="45" x14ac:dyDescent="0.25">
      <c r="A140" s="5" t="s">
        <v>505</v>
      </c>
      <c r="B140" s="12" t="s">
        <v>451</v>
      </c>
      <c r="C140" s="12"/>
      <c r="D140" s="23" t="str">
        <f t="shared" si="4"/>
        <v xml:space="preserve">NEXELUS 2024.1 SP2: </v>
      </c>
      <c r="E140" s="13" t="s">
        <v>200</v>
      </c>
      <c r="F140" s="16"/>
      <c r="G140" s="17"/>
      <c r="H140" s="17"/>
    </row>
    <row r="141" spans="1:13" ht="60" x14ac:dyDescent="0.25">
      <c r="A141" s="5" t="s">
        <v>505</v>
      </c>
      <c r="B141" s="12" t="s">
        <v>452</v>
      </c>
      <c r="C141" s="12"/>
      <c r="D141" s="23" t="str">
        <f t="shared" si="4"/>
        <v xml:space="preserve">NEXELUS 2024.1 SP2: </v>
      </c>
      <c r="E141" s="13" t="s">
        <v>200</v>
      </c>
      <c r="F141" s="16"/>
      <c r="G141" s="17"/>
      <c r="H141" s="17"/>
    </row>
    <row r="142" spans="1:13" ht="30" x14ac:dyDescent="0.25">
      <c r="A142" s="5" t="s">
        <v>505</v>
      </c>
      <c r="B142" s="12" t="s">
        <v>453</v>
      </c>
      <c r="C142" s="12"/>
      <c r="D142" s="23" t="str">
        <f t="shared" si="4"/>
        <v xml:space="preserve">NEXELUS 2024.1 SP2: </v>
      </c>
      <c r="E142" s="13" t="s">
        <v>200</v>
      </c>
      <c r="F142" s="16"/>
      <c r="G142" s="17"/>
      <c r="H142" s="17"/>
    </row>
    <row r="143" spans="1:13" ht="60" x14ac:dyDescent="0.25">
      <c r="A143" s="5" t="s">
        <v>505</v>
      </c>
      <c r="B143" s="12" t="s">
        <v>454</v>
      </c>
      <c r="C143" s="12"/>
      <c r="D143" s="23" t="str">
        <f t="shared" si="4"/>
        <v xml:space="preserve">NEXELUS 2024.1 SP2: </v>
      </c>
      <c r="E143" s="13" t="s">
        <v>200</v>
      </c>
      <c r="F143" s="16"/>
      <c r="G143" s="17"/>
      <c r="H143" s="17"/>
    </row>
    <row r="144" spans="1:13" x14ac:dyDescent="0.25">
      <c r="A144" s="5" t="s">
        <v>505</v>
      </c>
      <c r="B144" s="12" t="s">
        <v>455</v>
      </c>
      <c r="C144" s="12"/>
      <c r="D144" s="23" t="str">
        <f t="shared" si="4"/>
        <v xml:space="preserve">NEXELUS 2024.1 SP2: </v>
      </c>
      <c r="E144" s="13" t="s">
        <v>200</v>
      </c>
      <c r="F144" s="16"/>
      <c r="G144" s="17"/>
      <c r="H144" s="17"/>
    </row>
    <row r="145" spans="1:14" x14ac:dyDescent="0.25">
      <c r="A145" s="5" t="s">
        <v>505</v>
      </c>
      <c r="B145" s="12" t="s">
        <v>456</v>
      </c>
      <c r="C145" s="12"/>
      <c r="D145" s="23" t="str">
        <f t="shared" si="4"/>
        <v xml:space="preserve">NEXELUS 2024.1 SP2: </v>
      </c>
      <c r="E145" s="13" t="s">
        <v>200</v>
      </c>
      <c r="F145" s="16"/>
      <c r="G145" s="17"/>
      <c r="H145" s="17"/>
    </row>
    <row r="146" spans="1:14" x14ac:dyDescent="0.25">
      <c r="A146" s="5" t="s">
        <v>505</v>
      </c>
      <c r="B146" s="9" t="s">
        <v>457</v>
      </c>
      <c r="C146" s="9"/>
      <c r="D146" s="23" t="str">
        <f t="shared" si="4"/>
        <v xml:space="preserve">NEXELUS 2024.1 SP2: </v>
      </c>
      <c r="E146" s="10" t="s">
        <v>200</v>
      </c>
      <c r="F146" s="9" t="s">
        <v>233</v>
      </c>
      <c r="G146" s="10" t="s">
        <v>159</v>
      </c>
      <c r="H146" s="10" t="s">
        <v>159</v>
      </c>
    </row>
    <row r="147" spans="1:14" x14ac:dyDescent="0.25">
      <c r="A147" s="5" t="s">
        <v>505</v>
      </c>
      <c r="B147" s="9" t="s">
        <v>458</v>
      </c>
      <c r="C147" s="9"/>
      <c r="D147" s="23" t="str">
        <f t="shared" si="4"/>
        <v xml:space="preserve">NEXELUS 2024.1 SP2: </v>
      </c>
      <c r="E147" s="10" t="s">
        <v>200</v>
      </c>
      <c r="F147" s="9" t="s">
        <v>233</v>
      </c>
      <c r="G147" s="10" t="s">
        <v>159</v>
      </c>
      <c r="H147" s="10" t="s">
        <v>159</v>
      </c>
    </row>
    <row r="148" spans="1:14" x14ac:dyDescent="0.25">
      <c r="A148" s="5" t="s">
        <v>505</v>
      </c>
      <c r="B148" s="9" t="s">
        <v>459</v>
      </c>
      <c r="C148" s="9"/>
      <c r="D148" s="23" t="str">
        <f t="shared" si="4"/>
        <v xml:space="preserve">NEXELUS 2024.1 SP2: </v>
      </c>
      <c r="E148" s="10" t="s">
        <v>200</v>
      </c>
      <c r="F148" s="9" t="s">
        <v>233</v>
      </c>
      <c r="G148" s="10" t="s">
        <v>159</v>
      </c>
      <c r="H148" s="10" t="s">
        <v>159</v>
      </c>
    </row>
    <row r="149" spans="1:14" ht="30" x14ac:dyDescent="0.25">
      <c r="A149" s="5" t="s">
        <v>505</v>
      </c>
      <c r="B149" s="9" t="s">
        <v>460</v>
      </c>
      <c r="C149" s="9"/>
      <c r="D149" s="23" t="str">
        <f t="shared" si="4"/>
        <v xml:space="preserve">NEXELUS 2024.1 SP2: </v>
      </c>
      <c r="E149" s="10" t="s">
        <v>200</v>
      </c>
      <c r="F149" s="9" t="s">
        <v>233</v>
      </c>
      <c r="G149" s="10" t="s">
        <v>159</v>
      </c>
      <c r="H149" s="10" t="s">
        <v>159</v>
      </c>
    </row>
    <row r="150" spans="1:14" x14ac:dyDescent="0.25">
      <c r="A150" s="5" t="s">
        <v>505</v>
      </c>
      <c r="B150" s="12" t="s">
        <v>461</v>
      </c>
      <c r="C150" s="12"/>
      <c r="D150" s="23" t="str">
        <f t="shared" si="4"/>
        <v xml:space="preserve">NEXELUS 2024.1 SP2: </v>
      </c>
      <c r="E150" s="13" t="s">
        <v>236</v>
      </c>
      <c r="F150" s="12" t="s">
        <v>462</v>
      </c>
      <c r="G150" s="13" t="s">
        <v>430</v>
      </c>
      <c r="H150" s="13" t="s">
        <v>231</v>
      </c>
    </row>
    <row r="151" spans="1:14" x14ac:dyDescent="0.25">
      <c r="A151" s="16" t="s">
        <v>509</v>
      </c>
      <c r="B151" s="16"/>
      <c r="C151" s="16"/>
      <c r="D151" s="23" t="str">
        <f t="shared" si="4"/>
        <v xml:space="preserve">: </v>
      </c>
      <c r="E151" s="13" t="s">
        <v>200</v>
      </c>
      <c r="F151" s="16"/>
      <c r="G151" s="17"/>
      <c r="H151" s="17"/>
    </row>
    <row r="152" spans="1:14" s="8" customFormat="1" x14ac:dyDescent="0.25">
      <c r="A152" s="6" t="s">
        <v>509</v>
      </c>
      <c r="B152" s="6" t="s">
        <v>463</v>
      </c>
      <c r="C152" s="6"/>
      <c r="D152" s="6" t="str">
        <f>CONCATENATE(A152,": ",B152)</f>
        <v>: Hotfix 2024.1</v>
      </c>
      <c r="E152" s="7" t="s">
        <v>464</v>
      </c>
      <c r="F152" s="6" t="s">
        <v>406</v>
      </c>
      <c r="G152" s="7" t="s">
        <v>231</v>
      </c>
      <c r="H152" s="7" t="s">
        <v>253</v>
      </c>
      <c r="I152" s="28"/>
      <c r="J152" s="28"/>
      <c r="K152" s="28"/>
      <c r="L152" s="28"/>
      <c r="M152" s="28"/>
      <c r="N152" s="28"/>
    </row>
    <row r="153" spans="1:14" x14ac:dyDescent="0.25">
      <c r="A153" s="5" t="s">
        <v>505</v>
      </c>
      <c r="B153" s="9" t="s">
        <v>465</v>
      </c>
      <c r="C153" s="5" t="s">
        <v>67</v>
      </c>
      <c r="D153" s="23" t="str">
        <f t="shared" ref="D153:D158" si="5">CONCATENATE(A153,": ",C153)</f>
        <v>NEXELUS 2024.1 SP2: eConnect shell change to service</v>
      </c>
      <c r="E153" s="10" t="s">
        <v>169</v>
      </c>
      <c r="F153" s="9" t="s">
        <v>406</v>
      </c>
      <c r="G153" s="10" t="s">
        <v>231</v>
      </c>
      <c r="H153" s="10" t="s">
        <v>253</v>
      </c>
    </row>
    <row r="154" spans="1:14" x14ac:dyDescent="0.25">
      <c r="A154" s="5" t="s">
        <v>505</v>
      </c>
      <c r="B154" s="12" t="s">
        <v>466</v>
      </c>
      <c r="C154" s="12"/>
      <c r="D154" s="23" t="str">
        <f t="shared" si="5"/>
        <v xml:space="preserve">NEXELUS 2024.1 SP2: </v>
      </c>
      <c r="E154" s="13" t="s">
        <v>169</v>
      </c>
      <c r="F154" s="12" t="s">
        <v>406</v>
      </c>
      <c r="G154" s="13" t="s">
        <v>231</v>
      </c>
      <c r="H154" s="13" t="s">
        <v>253</v>
      </c>
    </row>
    <row r="155" spans="1:14" x14ac:dyDescent="0.25">
      <c r="A155" s="5" t="s">
        <v>505</v>
      </c>
      <c r="B155" s="12" t="s">
        <v>467</v>
      </c>
      <c r="C155" s="12"/>
      <c r="D155" s="23" t="str">
        <f t="shared" si="5"/>
        <v xml:space="preserve">NEXELUS 2024.1 SP2: </v>
      </c>
      <c r="E155" s="13" t="s">
        <v>392</v>
      </c>
      <c r="F155" s="16"/>
      <c r="G155" s="17"/>
      <c r="H155" s="17"/>
    </row>
    <row r="156" spans="1:14" x14ac:dyDescent="0.25">
      <c r="A156" s="5" t="s">
        <v>505</v>
      </c>
      <c r="B156" s="19" t="s">
        <v>468</v>
      </c>
      <c r="C156" s="19"/>
      <c r="D156" s="23" t="str">
        <f t="shared" si="5"/>
        <v xml:space="preserve">NEXELUS 2024.1 SP2: </v>
      </c>
      <c r="E156" s="20" t="s">
        <v>392</v>
      </c>
      <c r="F156" s="16"/>
      <c r="G156" s="20" t="s">
        <v>231</v>
      </c>
      <c r="H156" s="20" t="s">
        <v>231</v>
      </c>
    </row>
    <row r="157" spans="1:14" x14ac:dyDescent="0.25">
      <c r="A157" s="5" t="s">
        <v>505</v>
      </c>
      <c r="B157" s="12" t="s">
        <v>469</v>
      </c>
      <c r="C157" s="12"/>
      <c r="D157" s="23" t="str">
        <f t="shared" si="5"/>
        <v xml:space="preserve">NEXELUS 2024.1 SP2: </v>
      </c>
      <c r="E157" s="13" t="s">
        <v>200</v>
      </c>
      <c r="F157" s="16"/>
      <c r="G157" s="17"/>
      <c r="H157" s="17"/>
    </row>
    <row r="158" spans="1:14" x14ac:dyDescent="0.25">
      <c r="A158" s="5" t="s">
        <v>505</v>
      </c>
      <c r="B158" s="12" t="s">
        <v>470</v>
      </c>
      <c r="C158" s="12"/>
      <c r="D158" s="23" t="str">
        <f t="shared" si="5"/>
        <v xml:space="preserve">NEXELUS 2024.1 SP2: </v>
      </c>
      <c r="E158" s="13" t="s">
        <v>200</v>
      </c>
      <c r="F158" s="16"/>
      <c r="G158" s="17"/>
      <c r="H158" s="17"/>
    </row>
    <row r="159" spans="1:14" x14ac:dyDescent="0.25">
      <c r="A159" s="5" t="s">
        <v>509</v>
      </c>
    </row>
    <row r="160" spans="1:14" x14ac:dyDescent="0.25">
      <c r="A160" s="5" t="s">
        <v>509</v>
      </c>
    </row>
    <row r="161" spans="1:1" x14ac:dyDescent="0.25">
      <c r="A161" s="5" t="s">
        <v>509</v>
      </c>
    </row>
    <row r="162" spans="1:1" x14ac:dyDescent="0.25">
      <c r="A162" s="5" t="s">
        <v>509</v>
      </c>
    </row>
    <row r="163" spans="1:1" x14ac:dyDescent="0.25">
      <c r="A163" s="5" t="s">
        <v>509</v>
      </c>
    </row>
    <row r="164" spans="1:1" x14ac:dyDescent="0.25">
      <c r="A164" s="5" t="s">
        <v>509</v>
      </c>
    </row>
    <row r="165" spans="1:1" x14ac:dyDescent="0.25">
      <c r="A165" s="5" t="s">
        <v>509</v>
      </c>
    </row>
    <row r="166" spans="1:1" x14ac:dyDescent="0.25">
      <c r="A166" s="5" t="s">
        <v>509</v>
      </c>
    </row>
    <row r="167" spans="1:1" x14ac:dyDescent="0.25">
      <c r="A167" s="5" t="s">
        <v>509</v>
      </c>
    </row>
    <row r="168" spans="1:1" x14ac:dyDescent="0.25">
      <c r="A168" s="5" t="s">
        <v>509</v>
      </c>
    </row>
    <row r="169" spans="1:1" x14ac:dyDescent="0.25">
      <c r="A169" s="5" t="s">
        <v>509</v>
      </c>
    </row>
    <row r="170" spans="1:1" x14ac:dyDescent="0.25">
      <c r="A170" s="5" t="s">
        <v>509</v>
      </c>
    </row>
    <row r="171" spans="1:1" x14ac:dyDescent="0.25">
      <c r="A171" s="5" t="s">
        <v>509</v>
      </c>
    </row>
    <row r="172" spans="1:1" x14ac:dyDescent="0.25">
      <c r="A172" s="5" t="s">
        <v>509</v>
      </c>
    </row>
    <row r="173" spans="1:1" x14ac:dyDescent="0.25">
      <c r="A173" s="5" t="s">
        <v>509</v>
      </c>
    </row>
    <row r="174" spans="1:1" x14ac:dyDescent="0.25">
      <c r="A174" s="5" t="s">
        <v>509</v>
      </c>
    </row>
    <row r="175" spans="1:1" x14ac:dyDescent="0.25">
      <c r="A175" s="5" t="s">
        <v>509</v>
      </c>
    </row>
    <row r="176" spans="1:1" x14ac:dyDescent="0.25">
      <c r="A176" s="5" t="s">
        <v>509</v>
      </c>
    </row>
    <row r="177" spans="1:1" x14ac:dyDescent="0.25">
      <c r="A177" s="5" t="s">
        <v>509</v>
      </c>
    </row>
    <row r="178" spans="1:1" x14ac:dyDescent="0.25">
      <c r="A178" s="5" t="s">
        <v>509</v>
      </c>
    </row>
    <row r="179" spans="1:1" x14ac:dyDescent="0.25">
      <c r="A179" s="5" t="s">
        <v>509</v>
      </c>
    </row>
    <row r="180" spans="1:1" x14ac:dyDescent="0.25">
      <c r="A180" s="5" t="s">
        <v>509</v>
      </c>
    </row>
    <row r="181" spans="1:1" x14ac:dyDescent="0.25">
      <c r="A181" s="5" t="s">
        <v>509</v>
      </c>
    </row>
    <row r="182" spans="1:1" x14ac:dyDescent="0.25">
      <c r="A182" s="5" t="s">
        <v>509</v>
      </c>
    </row>
    <row r="183" spans="1:1" x14ac:dyDescent="0.25">
      <c r="A183" s="5" t="s">
        <v>509</v>
      </c>
    </row>
    <row r="184" spans="1:1" x14ac:dyDescent="0.25">
      <c r="A184" s="5" t="s">
        <v>509</v>
      </c>
    </row>
    <row r="185" spans="1:1" x14ac:dyDescent="0.25">
      <c r="A185" s="5" t="s">
        <v>509</v>
      </c>
    </row>
    <row r="186" spans="1:1" x14ac:dyDescent="0.25">
      <c r="A186" s="5" t="s">
        <v>509</v>
      </c>
    </row>
    <row r="187" spans="1:1" x14ac:dyDescent="0.25">
      <c r="A187" s="5" t="s">
        <v>509</v>
      </c>
    </row>
    <row r="188" spans="1:1" x14ac:dyDescent="0.25">
      <c r="A188" s="5" t="s">
        <v>509</v>
      </c>
    </row>
    <row r="189" spans="1:1" x14ac:dyDescent="0.25">
      <c r="A189" s="5" t="s">
        <v>509</v>
      </c>
    </row>
    <row r="190" spans="1:1" x14ac:dyDescent="0.25">
      <c r="A190" s="5" t="s">
        <v>509</v>
      </c>
    </row>
    <row r="191" spans="1:1" x14ac:dyDescent="0.25">
      <c r="A191" s="5" t="s">
        <v>509</v>
      </c>
    </row>
    <row r="192" spans="1:1" x14ac:dyDescent="0.25">
      <c r="A192" s="5" t="s">
        <v>509</v>
      </c>
    </row>
    <row r="193" spans="1:1" x14ac:dyDescent="0.25">
      <c r="A193" s="5" t="s">
        <v>509</v>
      </c>
    </row>
    <row r="194" spans="1:1" x14ac:dyDescent="0.25">
      <c r="A194" s="5" t="s">
        <v>509</v>
      </c>
    </row>
    <row r="195" spans="1:1" x14ac:dyDescent="0.25">
      <c r="A195" s="5" t="s">
        <v>509</v>
      </c>
    </row>
    <row r="196" spans="1:1" x14ac:dyDescent="0.25">
      <c r="A196" s="5" t="s">
        <v>509</v>
      </c>
    </row>
    <row r="197" spans="1:1" x14ac:dyDescent="0.25">
      <c r="A197" s="5" t="s">
        <v>509</v>
      </c>
    </row>
    <row r="198" spans="1:1" x14ac:dyDescent="0.25">
      <c r="A198" s="5" t="s">
        <v>509</v>
      </c>
    </row>
    <row r="199" spans="1:1" x14ac:dyDescent="0.25">
      <c r="A199" s="5" t="s">
        <v>509</v>
      </c>
    </row>
    <row r="200" spans="1:1" x14ac:dyDescent="0.25">
      <c r="A200" s="5" t="s">
        <v>509</v>
      </c>
    </row>
    <row r="201" spans="1:1" x14ac:dyDescent="0.25">
      <c r="A201" s="5" t="s">
        <v>509</v>
      </c>
    </row>
    <row r="202" spans="1:1" x14ac:dyDescent="0.25">
      <c r="A202" s="5" t="s">
        <v>509</v>
      </c>
    </row>
    <row r="203" spans="1:1" x14ac:dyDescent="0.25">
      <c r="A203" s="5" t="s">
        <v>509</v>
      </c>
    </row>
    <row r="204" spans="1:1" x14ac:dyDescent="0.25">
      <c r="A204" s="5" t="s">
        <v>509</v>
      </c>
    </row>
    <row r="205" spans="1:1" x14ac:dyDescent="0.25">
      <c r="A205" s="5" t="s">
        <v>509</v>
      </c>
    </row>
    <row r="206" spans="1:1" x14ac:dyDescent="0.25">
      <c r="A206" s="5" t="s">
        <v>509</v>
      </c>
    </row>
    <row r="207" spans="1:1" x14ac:dyDescent="0.25">
      <c r="A207" s="5" t="s">
        <v>509</v>
      </c>
    </row>
    <row r="208" spans="1:1" x14ac:dyDescent="0.25">
      <c r="A208" s="5" t="s">
        <v>509</v>
      </c>
    </row>
  </sheetData>
  <mergeCells count="1">
    <mergeCell ref="J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AC0B-3CCC-4BF9-AAD0-1872147554E8}">
  <dimension ref="A2:C38"/>
  <sheetViews>
    <sheetView topLeftCell="B1" workbookViewId="0">
      <selection sqref="A1:A1048576"/>
    </sheetView>
  </sheetViews>
  <sheetFormatPr defaultRowHeight="15" x14ac:dyDescent="0.25"/>
  <cols>
    <col min="1" max="1" width="90.85546875" hidden="1" customWidth="1"/>
    <col min="3" max="3" width="70.5703125" customWidth="1"/>
  </cols>
  <sheetData>
    <row r="2" spans="1:3" x14ac:dyDescent="0.25">
      <c r="A2" t="s">
        <v>120</v>
      </c>
      <c r="C2" s="44" t="s">
        <v>120</v>
      </c>
    </row>
    <row r="3" spans="1:3" ht="75" x14ac:dyDescent="0.25">
      <c r="C3" s="43" t="s">
        <v>534</v>
      </c>
    </row>
    <row r="4" spans="1:3" x14ac:dyDescent="0.25">
      <c r="A4" t="s">
        <v>121</v>
      </c>
    </row>
    <row r="6" spans="1:3" x14ac:dyDescent="0.25">
      <c r="A6" t="s">
        <v>122</v>
      </c>
    </row>
    <row r="8" spans="1:3" x14ac:dyDescent="0.25">
      <c r="A8" t="s">
        <v>123</v>
      </c>
    </row>
    <row r="10" spans="1:3" x14ac:dyDescent="0.25">
      <c r="A10" t="s">
        <v>124</v>
      </c>
    </row>
    <row r="12" spans="1:3" x14ac:dyDescent="0.25">
      <c r="A12" t="s">
        <v>125</v>
      </c>
    </row>
    <row r="14" spans="1:3" x14ac:dyDescent="0.25">
      <c r="A14" t="s">
        <v>126</v>
      </c>
    </row>
    <row r="16" spans="1:3" x14ac:dyDescent="0.25">
      <c r="A16" t="s">
        <v>127</v>
      </c>
    </row>
    <row r="18" spans="1:1" x14ac:dyDescent="0.25">
      <c r="A18" t="s">
        <v>128</v>
      </c>
    </row>
    <row r="20" spans="1:1" x14ac:dyDescent="0.25">
      <c r="A20" t="s">
        <v>129</v>
      </c>
    </row>
    <row r="22" spans="1:1" x14ac:dyDescent="0.25">
      <c r="A22" t="s">
        <v>130</v>
      </c>
    </row>
    <row r="24" spans="1:1" x14ac:dyDescent="0.25">
      <c r="A24" t="s">
        <v>131</v>
      </c>
    </row>
    <row r="25" spans="1:1" x14ac:dyDescent="0.25">
      <c r="A25" t="s">
        <v>132</v>
      </c>
    </row>
    <row r="27" spans="1:1" x14ac:dyDescent="0.25">
      <c r="A27" t="s">
        <v>133</v>
      </c>
    </row>
    <row r="29" spans="1:1" x14ac:dyDescent="0.25">
      <c r="A29" t="s">
        <v>134</v>
      </c>
    </row>
    <row r="30" spans="1:1" x14ac:dyDescent="0.25">
      <c r="A30" t="s">
        <v>135</v>
      </c>
    </row>
    <row r="31" spans="1:1" x14ac:dyDescent="0.25">
      <c r="A31" t="s">
        <v>135</v>
      </c>
    </row>
    <row r="32" spans="1:1" x14ac:dyDescent="0.25">
      <c r="A32" t="s">
        <v>136</v>
      </c>
    </row>
    <row r="34" spans="1:1" x14ac:dyDescent="0.25">
      <c r="A34" t="s">
        <v>137</v>
      </c>
    </row>
    <row r="35" spans="1:1" x14ac:dyDescent="0.25">
      <c r="A35" t="s">
        <v>135</v>
      </c>
    </row>
    <row r="36" spans="1:1" x14ac:dyDescent="0.25">
      <c r="A36" t="e">
        <f>--group by pdd_resources.name_first,pdd_resources.name_last,level2_key,level3_key,task_code</f>
        <v>#NAME?</v>
      </c>
    </row>
    <row r="37" spans="1:1" x14ac:dyDescent="0.25">
      <c r="A37" t="s">
        <v>135</v>
      </c>
    </row>
    <row r="38" spans="1:1" x14ac:dyDescent="0.25">
      <c r="A38" t="s">
        <v>135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01299-8A98-44FF-A2C5-5F02F90DED4B}">
  <dimension ref="B1:L587"/>
  <sheetViews>
    <sheetView tabSelected="1" workbookViewId="0">
      <selection activeCell="B9" sqref="B9"/>
    </sheetView>
  </sheetViews>
  <sheetFormatPr defaultRowHeight="15" x14ac:dyDescent="0.25"/>
  <cols>
    <col min="1" max="1" width="39.7109375" customWidth="1"/>
    <col min="2" max="2" width="50.5703125" bestFit="1" customWidth="1"/>
    <col min="3" max="3" width="19.140625" style="29" bestFit="1" customWidth="1"/>
    <col min="4" max="4" width="6.5703125" style="29" bestFit="1" customWidth="1"/>
    <col min="5" max="5" width="13.42578125" style="29" bestFit="1" customWidth="1"/>
    <col min="6" max="6" width="6.5703125" style="29" bestFit="1" customWidth="1"/>
    <col min="7" max="7" width="9" style="29" bestFit="1" customWidth="1"/>
    <col min="8" max="8" width="6.5703125" style="29" bestFit="1" customWidth="1"/>
    <col min="9" max="9" width="9.28515625" style="29" bestFit="1" customWidth="1"/>
    <col min="10" max="10" width="6.5703125" style="29" bestFit="1" customWidth="1"/>
    <col min="11" max="11" width="14" style="29" bestFit="1" customWidth="1"/>
    <col min="12" max="12" width="11.42578125" style="29" bestFit="1" customWidth="1"/>
    <col min="13" max="13" width="15.140625" bestFit="1" customWidth="1"/>
    <col min="14" max="14" width="6.5703125" bestFit="1" customWidth="1"/>
    <col min="15" max="15" width="9" bestFit="1" customWidth="1"/>
    <col min="16" max="16" width="6.5703125" bestFit="1" customWidth="1"/>
    <col min="17" max="17" width="9.28515625" bestFit="1" customWidth="1"/>
    <col min="18" max="18" width="6.5703125" bestFit="1" customWidth="1"/>
    <col min="19" max="19" width="14.42578125" bestFit="1" customWidth="1"/>
    <col min="20" max="20" width="6.5703125" bestFit="1" customWidth="1"/>
    <col min="21" max="21" width="9" bestFit="1" customWidth="1"/>
    <col min="22" max="22" width="6.5703125" bestFit="1" customWidth="1"/>
    <col min="23" max="23" width="15.140625" bestFit="1" customWidth="1"/>
    <col min="24" max="24" width="6.5703125" bestFit="1" customWidth="1"/>
    <col min="25" max="25" width="9" bestFit="1" customWidth="1"/>
    <col min="26" max="26" width="6.5703125" bestFit="1" customWidth="1"/>
    <col min="27" max="27" width="14" bestFit="1" customWidth="1"/>
    <col min="28" max="28" width="11.42578125" bestFit="1" customWidth="1"/>
    <col min="29" max="29" width="14.42578125" bestFit="1" customWidth="1"/>
    <col min="30" max="30" width="6.5703125" bestFit="1" customWidth="1"/>
    <col min="31" max="31" width="9" bestFit="1" customWidth="1"/>
    <col min="32" max="32" width="7.5703125" bestFit="1" customWidth="1"/>
    <col min="33" max="33" width="9" bestFit="1" customWidth="1"/>
    <col min="34" max="34" width="6.5703125" bestFit="1" customWidth="1"/>
    <col min="35" max="35" width="14.7109375" bestFit="1" customWidth="1"/>
    <col min="36" max="36" width="6.5703125" bestFit="1" customWidth="1"/>
    <col min="37" max="37" width="12.85546875" bestFit="1" customWidth="1"/>
    <col min="38" max="38" width="6.5703125" bestFit="1" customWidth="1"/>
    <col min="39" max="39" width="9.42578125" bestFit="1" customWidth="1"/>
    <col min="40" max="40" width="6.5703125" bestFit="1" customWidth="1"/>
    <col min="41" max="41" width="16.42578125" bestFit="1" customWidth="1"/>
    <col min="42" max="42" width="6.5703125" bestFit="1" customWidth="1"/>
    <col min="43" max="43" width="15.140625" bestFit="1" customWidth="1"/>
    <col min="44" max="44" width="6.5703125" bestFit="1" customWidth="1"/>
    <col min="45" max="45" width="17.85546875" bestFit="1" customWidth="1"/>
    <col min="46" max="46" width="6.5703125" bestFit="1" customWidth="1"/>
    <col min="47" max="47" width="14" bestFit="1" customWidth="1"/>
    <col min="48" max="48" width="6.5703125" bestFit="1" customWidth="1"/>
    <col min="49" max="49" width="9" bestFit="1" customWidth="1"/>
    <col min="50" max="50" width="7.5703125" bestFit="1" customWidth="1"/>
    <col min="51" max="51" width="9" bestFit="1" customWidth="1"/>
    <col min="52" max="52" width="6.5703125" bestFit="1" customWidth="1"/>
    <col min="53" max="53" width="14" bestFit="1" customWidth="1"/>
    <col min="54" max="54" width="11.42578125" bestFit="1" customWidth="1"/>
    <col min="55" max="55" width="16.140625" bestFit="1" customWidth="1"/>
    <col min="56" max="56" width="6.5703125" bestFit="1" customWidth="1"/>
    <col min="57" max="57" width="14" bestFit="1" customWidth="1"/>
    <col min="58" max="58" width="11.42578125" bestFit="1" customWidth="1"/>
    <col min="59" max="59" width="14" bestFit="1" customWidth="1"/>
    <col min="60" max="60" width="11.42578125" bestFit="1" customWidth="1"/>
    <col min="61" max="61" width="14" bestFit="1" customWidth="1"/>
    <col min="62" max="62" width="11.42578125" bestFit="1" customWidth="1"/>
    <col min="63" max="63" width="9" bestFit="1" customWidth="1"/>
    <col min="64" max="64" width="6.5703125" bestFit="1" customWidth="1"/>
    <col min="65" max="65" width="16.140625" bestFit="1" customWidth="1"/>
    <col min="66" max="66" width="6.5703125" bestFit="1" customWidth="1"/>
    <col min="67" max="67" width="14" bestFit="1" customWidth="1"/>
    <col min="68" max="68" width="11.42578125" bestFit="1" customWidth="1"/>
    <col min="69" max="69" width="12.140625" bestFit="1" customWidth="1"/>
    <col min="70" max="70" width="6.5703125" bestFit="1" customWidth="1"/>
    <col min="71" max="71" width="9" bestFit="1" customWidth="1"/>
    <col min="72" max="72" width="6.5703125" bestFit="1" customWidth="1"/>
    <col min="73" max="73" width="16.140625" bestFit="1" customWidth="1"/>
    <col min="74" max="74" width="6.5703125" bestFit="1" customWidth="1"/>
    <col min="75" max="75" width="14" bestFit="1" customWidth="1"/>
    <col min="76" max="76" width="11.42578125" bestFit="1" customWidth="1"/>
    <col min="77" max="77" width="17.85546875" bestFit="1" customWidth="1"/>
    <col min="78" max="78" width="6.5703125" bestFit="1" customWidth="1"/>
    <col min="79" max="79" width="11.7109375" bestFit="1" customWidth="1"/>
    <col min="80" max="80" width="6.5703125" bestFit="1" customWidth="1"/>
    <col min="81" max="81" width="13.42578125" bestFit="1" customWidth="1"/>
    <col min="82" max="82" width="6.5703125" bestFit="1" customWidth="1"/>
    <col min="83" max="83" width="14" bestFit="1" customWidth="1"/>
    <col min="84" max="84" width="6.5703125" bestFit="1" customWidth="1"/>
    <col min="85" max="85" width="9" bestFit="1" customWidth="1"/>
    <col min="86" max="86" width="7.5703125" bestFit="1" customWidth="1"/>
    <col min="87" max="87" width="12.140625" bestFit="1" customWidth="1"/>
    <col min="88" max="88" width="6.5703125" bestFit="1" customWidth="1"/>
    <col min="89" max="89" width="9" bestFit="1" customWidth="1"/>
    <col min="90" max="90" width="6.5703125" bestFit="1" customWidth="1"/>
    <col min="91" max="91" width="16.140625" bestFit="1" customWidth="1"/>
    <col min="92" max="92" width="6.5703125" bestFit="1" customWidth="1"/>
    <col min="93" max="93" width="14" bestFit="1" customWidth="1"/>
    <col min="94" max="94" width="11.42578125" bestFit="1" customWidth="1"/>
    <col min="95" max="95" width="15.140625" bestFit="1" customWidth="1"/>
    <col min="96" max="96" width="6.5703125" bestFit="1" customWidth="1"/>
    <col min="97" max="97" width="22" bestFit="1" customWidth="1"/>
    <col min="98" max="98" width="19.42578125" bestFit="1" customWidth="1"/>
    <col min="99" max="99" width="12" bestFit="1" customWidth="1"/>
    <col min="100" max="100" width="6.5703125" bestFit="1" customWidth="1"/>
    <col min="101" max="101" width="18.85546875" bestFit="1" customWidth="1"/>
    <col min="102" max="102" width="16.28515625" bestFit="1" customWidth="1"/>
    <col min="103" max="103" width="17.5703125" bestFit="1" customWidth="1"/>
    <col min="104" max="104" width="6.5703125" bestFit="1" customWidth="1"/>
    <col min="105" max="105" width="24.42578125" bestFit="1" customWidth="1"/>
    <col min="106" max="106" width="22" bestFit="1" customWidth="1"/>
    <col min="107" max="107" width="16.85546875" bestFit="1" customWidth="1"/>
    <col min="108" max="108" width="6.5703125" bestFit="1" customWidth="1"/>
    <col min="109" max="109" width="23.7109375" bestFit="1" customWidth="1"/>
    <col min="110" max="110" width="21.140625" bestFit="1" customWidth="1"/>
    <col min="111" max="111" width="14" bestFit="1" customWidth="1"/>
    <col min="112" max="112" width="6.5703125" bestFit="1" customWidth="1"/>
    <col min="113" max="113" width="43.28515625" bestFit="1" customWidth="1"/>
    <col min="114" max="114" width="6.5703125" bestFit="1" customWidth="1"/>
    <col min="115" max="115" width="20.5703125" bestFit="1" customWidth="1"/>
    <col min="116" max="116" width="6.5703125" bestFit="1" customWidth="1"/>
    <col min="117" max="117" width="13.85546875" bestFit="1" customWidth="1"/>
    <col min="118" max="118" width="6.5703125" bestFit="1" customWidth="1"/>
    <col min="119" max="119" width="20.85546875" bestFit="1" customWidth="1"/>
    <col min="120" max="120" width="18.42578125" bestFit="1" customWidth="1"/>
    <col min="121" max="121" width="15.140625" bestFit="1" customWidth="1"/>
    <col min="122" max="122" width="6.5703125" bestFit="1" customWidth="1"/>
    <col min="123" max="123" width="16.85546875" bestFit="1" customWidth="1"/>
    <col min="124" max="124" width="6.5703125" bestFit="1" customWidth="1"/>
    <col min="125" max="125" width="15" bestFit="1" customWidth="1"/>
    <col min="126" max="126" width="12.42578125" bestFit="1" customWidth="1"/>
    <col min="127" max="127" width="18" bestFit="1" customWidth="1"/>
    <col min="128" max="128" width="6.5703125" bestFit="1" customWidth="1"/>
    <col min="129" max="129" width="16.7109375" bestFit="1" customWidth="1"/>
    <col min="130" max="130" width="6.5703125" bestFit="1" customWidth="1"/>
    <col min="131" max="131" width="23.85546875" bestFit="1" customWidth="1"/>
    <col min="132" max="132" width="6.5703125" bestFit="1" customWidth="1"/>
    <col min="133" max="133" width="20.85546875" bestFit="1" customWidth="1"/>
    <col min="134" max="134" width="18.42578125" bestFit="1" customWidth="1"/>
    <col min="135" max="135" width="43" bestFit="1" customWidth="1"/>
    <col min="136" max="136" width="6.5703125" bestFit="1" customWidth="1"/>
    <col min="137" max="137" width="58.42578125" bestFit="1" customWidth="1"/>
    <col min="138" max="138" width="6.5703125" bestFit="1" customWidth="1"/>
    <col min="139" max="139" width="44.140625" bestFit="1" customWidth="1"/>
    <col min="140" max="140" width="6.5703125" bestFit="1" customWidth="1"/>
    <col min="141" max="141" width="15.85546875" bestFit="1" customWidth="1"/>
    <col min="142" max="142" width="6.5703125" bestFit="1" customWidth="1"/>
    <col min="143" max="143" width="35.5703125" bestFit="1" customWidth="1"/>
    <col min="144" max="144" width="6.5703125" bestFit="1" customWidth="1"/>
    <col min="145" max="145" width="47" bestFit="1" customWidth="1"/>
    <col min="146" max="146" width="6.5703125" bestFit="1" customWidth="1"/>
    <col min="147" max="147" width="20" bestFit="1" customWidth="1"/>
    <col min="148" max="148" width="6.5703125" bestFit="1" customWidth="1"/>
    <col min="149" max="149" width="32.140625" bestFit="1" customWidth="1"/>
    <col min="150" max="150" width="6.5703125" bestFit="1" customWidth="1"/>
    <col min="151" max="151" width="12.140625" bestFit="1" customWidth="1"/>
    <col min="152" max="152" width="6.5703125" bestFit="1" customWidth="1"/>
    <col min="153" max="153" width="51.5703125" bestFit="1" customWidth="1"/>
    <col min="154" max="154" width="6.5703125" bestFit="1" customWidth="1"/>
    <col min="155" max="155" width="31.5703125" bestFit="1" customWidth="1"/>
    <col min="156" max="156" width="6.5703125" bestFit="1" customWidth="1"/>
    <col min="157" max="157" width="26.7109375" bestFit="1" customWidth="1"/>
    <col min="158" max="158" width="6.5703125" bestFit="1" customWidth="1"/>
    <col min="159" max="159" width="27.140625" bestFit="1" customWidth="1"/>
    <col min="160" max="160" width="6.5703125" bestFit="1" customWidth="1"/>
    <col min="161" max="161" width="43.28515625" bestFit="1" customWidth="1"/>
    <col min="162" max="162" width="6.5703125" bestFit="1" customWidth="1"/>
    <col min="163" max="163" width="49.85546875" bestFit="1" customWidth="1"/>
    <col min="164" max="164" width="6.5703125" bestFit="1" customWidth="1"/>
    <col min="165" max="165" width="55.28515625" bestFit="1" customWidth="1"/>
    <col min="166" max="166" width="6.5703125" bestFit="1" customWidth="1"/>
    <col min="167" max="167" width="35.28515625" bestFit="1" customWidth="1"/>
    <col min="168" max="168" width="6.5703125" bestFit="1" customWidth="1"/>
    <col min="169" max="169" width="41.5703125" bestFit="1" customWidth="1"/>
    <col min="170" max="170" width="6.5703125" bestFit="1" customWidth="1"/>
    <col min="171" max="171" width="54.140625" bestFit="1" customWidth="1"/>
    <col min="172" max="172" width="6.5703125" bestFit="1" customWidth="1"/>
    <col min="173" max="173" width="56.140625" bestFit="1" customWidth="1"/>
    <col min="174" max="174" width="6.5703125" bestFit="1" customWidth="1"/>
    <col min="175" max="175" width="48.140625" bestFit="1" customWidth="1"/>
    <col min="176" max="176" width="6.5703125" bestFit="1" customWidth="1"/>
    <col min="177" max="177" width="38.5703125" bestFit="1" customWidth="1"/>
    <col min="178" max="178" width="6.5703125" bestFit="1" customWidth="1"/>
    <col min="179" max="179" width="25.140625" bestFit="1" customWidth="1"/>
    <col min="180" max="180" width="6.5703125" bestFit="1" customWidth="1"/>
    <col min="181" max="181" width="54.7109375" bestFit="1" customWidth="1"/>
    <col min="182" max="182" width="6.5703125" bestFit="1" customWidth="1"/>
    <col min="183" max="183" width="57.42578125" bestFit="1" customWidth="1"/>
    <col min="184" max="184" width="6.5703125" bestFit="1" customWidth="1"/>
    <col min="185" max="185" width="61" bestFit="1" customWidth="1"/>
    <col min="186" max="186" width="6.5703125" bestFit="1" customWidth="1"/>
    <col min="187" max="187" width="57.140625" bestFit="1" customWidth="1"/>
    <col min="188" max="188" width="6.5703125" bestFit="1" customWidth="1"/>
    <col min="189" max="189" width="22.140625" bestFit="1" customWidth="1"/>
    <col min="190" max="190" width="19.5703125" bestFit="1" customWidth="1"/>
    <col min="191" max="191" width="20" bestFit="1" customWidth="1"/>
    <col min="192" max="192" width="6.5703125" bestFit="1" customWidth="1"/>
    <col min="193" max="193" width="57.7109375" bestFit="1" customWidth="1"/>
    <col min="194" max="194" width="6.5703125" bestFit="1" customWidth="1"/>
    <col min="195" max="195" width="15.140625" bestFit="1" customWidth="1"/>
    <col min="196" max="196" width="6.5703125" bestFit="1" customWidth="1"/>
    <col min="197" max="197" width="16.7109375" bestFit="1" customWidth="1"/>
    <col min="198" max="198" width="6.5703125" bestFit="1" customWidth="1"/>
    <col min="199" max="199" width="23.85546875" bestFit="1" customWidth="1"/>
    <col min="200" max="200" width="21.42578125" bestFit="1" customWidth="1"/>
    <col min="201" max="201" width="18.140625" bestFit="1" customWidth="1"/>
    <col min="202" max="202" width="6.5703125" bestFit="1" customWidth="1"/>
    <col min="203" max="203" width="25" bestFit="1" customWidth="1"/>
    <col min="204" max="204" width="22.5703125" bestFit="1" customWidth="1"/>
    <col min="205" max="205" width="45.85546875" bestFit="1" customWidth="1"/>
    <col min="206" max="206" width="6.5703125" bestFit="1" customWidth="1"/>
    <col min="207" max="207" width="17.85546875" bestFit="1" customWidth="1"/>
    <col min="208" max="208" width="6.5703125" bestFit="1" customWidth="1"/>
    <col min="209" max="209" width="20.7109375" bestFit="1" customWidth="1"/>
    <col min="210" max="210" width="6.5703125" bestFit="1" customWidth="1"/>
    <col min="211" max="211" width="25.140625" bestFit="1" customWidth="1"/>
    <col min="212" max="212" width="22.7109375" bestFit="1" customWidth="1"/>
    <col min="213" max="213" width="21.7109375" bestFit="1" customWidth="1"/>
    <col min="214" max="214" width="6.5703125" bestFit="1" customWidth="1"/>
    <col min="215" max="215" width="22.42578125" bestFit="1" customWidth="1"/>
    <col min="216" max="216" width="6.5703125" bestFit="1" customWidth="1"/>
    <col min="217" max="217" width="24.5703125" bestFit="1" customWidth="1"/>
    <col min="218" max="218" width="22.140625" bestFit="1" customWidth="1"/>
    <col min="219" max="219" width="20" bestFit="1" customWidth="1"/>
    <col min="220" max="220" width="6.5703125" bestFit="1" customWidth="1"/>
    <col min="221" max="221" width="31.5703125" bestFit="1" customWidth="1"/>
    <col min="222" max="222" width="6.5703125" bestFit="1" customWidth="1"/>
    <col min="223" max="223" width="49.85546875" bestFit="1" customWidth="1"/>
    <col min="224" max="224" width="6.5703125" bestFit="1" customWidth="1"/>
    <col min="225" max="225" width="16.7109375" bestFit="1" customWidth="1"/>
    <col min="226" max="226" width="6.5703125" bestFit="1" customWidth="1"/>
    <col min="227" max="227" width="16.85546875" bestFit="1" customWidth="1"/>
    <col min="228" max="228" width="6.5703125" bestFit="1" customWidth="1"/>
    <col min="229" max="229" width="35.28515625" bestFit="1" customWidth="1"/>
    <col min="230" max="230" width="6.5703125" bestFit="1" customWidth="1"/>
    <col min="231" max="231" width="9.28515625" bestFit="1" customWidth="1"/>
    <col min="232" max="232" width="6.5703125" bestFit="1" customWidth="1"/>
    <col min="233" max="233" width="45.85546875" bestFit="1" customWidth="1"/>
    <col min="234" max="234" width="6.5703125" bestFit="1" customWidth="1"/>
    <col min="235" max="235" width="9" bestFit="1" customWidth="1"/>
    <col min="236" max="236" width="6.5703125" bestFit="1" customWidth="1"/>
    <col min="237" max="237" width="57.42578125" bestFit="1" customWidth="1"/>
    <col min="238" max="238" width="6.5703125" bestFit="1" customWidth="1"/>
    <col min="239" max="239" width="24.5703125" bestFit="1" customWidth="1"/>
    <col min="240" max="240" width="22.140625" bestFit="1" customWidth="1"/>
    <col min="241" max="241" width="21.7109375" bestFit="1" customWidth="1"/>
    <col min="242" max="242" width="6.5703125" bestFit="1" customWidth="1"/>
    <col min="243" max="243" width="18.140625" bestFit="1" customWidth="1"/>
    <col min="244" max="244" width="15.5703125" bestFit="1" customWidth="1"/>
    <col min="245" max="245" width="15.140625" bestFit="1" customWidth="1"/>
    <col min="246" max="246" width="6.5703125" bestFit="1" customWidth="1"/>
    <col min="247" max="247" width="16.85546875" bestFit="1" customWidth="1"/>
    <col min="248" max="248" width="6.5703125" bestFit="1" customWidth="1"/>
    <col min="249" max="249" width="19.140625" bestFit="1" customWidth="1"/>
    <col min="250" max="250" width="16.5703125" bestFit="1" customWidth="1"/>
    <col min="251" max="251" width="9" bestFit="1" customWidth="1"/>
    <col min="252" max="252" width="6.5703125" bestFit="1" customWidth="1"/>
    <col min="253" max="253" width="14.85546875" bestFit="1" customWidth="1"/>
    <col min="254" max="254" width="12.28515625" bestFit="1" customWidth="1"/>
    <col min="255" max="255" width="16.7109375" bestFit="1" customWidth="1"/>
    <col min="256" max="256" width="6.5703125" bestFit="1" customWidth="1"/>
    <col min="257" max="257" width="20.5703125" bestFit="1" customWidth="1"/>
    <col min="258" max="258" width="6.5703125" bestFit="1" customWidth="1"/>
    <col min="259" max="259" width="9" bestFit="1" customWidth="1"/>
    <col min="260" max="260" width="6.5703125" bestFit="1" customWidth="1"/>
    <col min="261" max="261" width="18" bestFit="1" customWidth="1"/>
    <col min="262" max="262" width="15.42578125" bestFit="1" customWidth="1"/>
    <col min="263" max="263" width="33.42578125" bestFit="1" customWidth="1"/>
    <col min="264" max="264" width="6.5703125" bestFit="1" customWidth="1"/>
    <col min="265" max="265" width="9" bestFit="1" customWidth="1"/>
    <col min="266" max="266" width="6.5703125" bestFit="1" customWidth="1"/>
    <col min="267" max="267" width="23.140625" bestFit="1" customWidth="1"/>
    <col min="268" max="268" width="20.5703125" bestFit="1" customWidth="1"/>
    <col min="269" max="269" width="18.28515625" bestFit="1" customWidth="1"/>
    <col min="270" max="270" width="6.5703125" bestFit="1" customWidth="1"/>
    <col min="271" max="271" width="25.140625" bestFit="1" customWidth="1"/>
    <col min="272" max="272" width="22.7109375" bestFit="1" customWidth="1"/>
    <col min="273" max="273" width="9" bestFit="1" customWidth="1"/>
    <col min="274" max="274" width="6.5703125" bestFit="1" customWidth="1"/>
    <col min="275" max="275" width="13.7109375" bestFit="1" customWidth="1"/>
    <col min="276" max="276" width="11.140625" bestFit="1" customWidth="1"/>
    <col min="277" max="277" width="16.7109375" bestFit="1" customWidth="1"/>
    <col min="278" max="278" width="6.5703125" bestFit="1" customWidth="1"/>
    <col min="279" max="279" width="23.42578125" bestFit="1" customWidth="1"/>
    <col min="280" max="280" width="20.85546875" bestFit="1" customWidth="1"/>
    <col min="281" max="281" width="45.85546875" bestFit="1" customWidth="1"/>
    <col min="282" max="282" width="6.5703125" bestFit="1" customWidth="1"/>
    <col min="283" max="283" width="16.7109375" bestFit="1" customWidth="1"/>
    <col min="284" max="284" width="6.5703125" bestFit="1" customWidth="1"/>
    <col min="285" max="285" width="21.7109375" bestFit="1" customWidth="1"/>
    <col min="286" max="286" width="19.140625" bestFit="1" customWidth="1"/>
    <col min="287" max="287" width="58.42578125" bestFit="1" customWidth="1"/>
    <col min="288" max="288" width="6.5703125" bestFit="1" customWidth="1"/>
    <col min="289" max="289" width="33.42578125" bestFit="1" customWidth="1"/>
    <col min="290" max="290" width="6.5703125" bestFit="1" customWidth="1"/>
    <col min="291" max="291" width="45.7109375" bestFit="1" customWidth="1"/>
    <col min="292" max="292" width="6.5703125" bestFit="1" customWidth="1"/>
    <col min="293" max="293" width="15.85546875" bestFit="1" customWidth="1"/>
    <col min="294" max="294" width="6.5703125" bestFit="1" customWidth="1"/>
    <col min="295" max="295" width="31.5703125" bestFit="1" customWidth="1"/>
    <col min="296" max="296" width="6.5703125" bestFit="1" customWidth="1"/>
    <col min="297" max="297" width="55.28515625" bestFit="1" customWidth="1"/>
    <col min="298" max="298" width="6.5703125" bestFit="1" customWidth="1"/>
    <col min="299" max="299" width="58.85546875" bestFit="1" customWidth="1"/>
    <col min="300" max="300" width="6.5703125" bestFit="1" customWidth="1"/>
    <col min="301" max="301" width="35.28515625" bestFit="1" customWidth="1"/>
    <col min="302" max="302" width="6.5703125" bestFit="1" customWidth="1"/>
    <col min="303" max="303" width="49.140625" bestFit="1" customWidth="1"/>
    <col min="304" max="304" width="6.5703125" bestFit="1" customWidth="1"/>
    <col min="305" max="305" width="54.28515625" bestFit="1" customWidth="1"/>
    <col min="306" max="306" width="6.5703125" bestFit="1" customWidth="1"/>
    <col min="307" max="307" width="23.28515625" bestFit="1" customWidth="1"/>
    <col min="308" max="308" width="20.7109375" bestFit="1" customWidth="1"/>
    <col min="309" max="309" width="20" bestFit="1" customWidth="1"/>
    <col min="310" max="310" width="6.5703125" bestFit="1" customWidth="1"/>
    <col min="311" max="311" width="51.5703125" bestFit="1" customWidth="1"/>
    <col min="312" max="312" width="6.5703125" bestFit="1" customWidth="1"/>
    <col min="313" max="313" width="31.5703125" bestFit="1" customWidth="1"/>
    <col min="314" max="314" width="6.5703125" bestFit="1" customWidth="1"/>
    <col min="315" max="315" width="49.85546875" bestFit="1" customWidth="1"/>
    <col min="316" max="316" width="6.5703125" bestFit="1" customWidth="1"/>
    <col min="317" max="317" width="9" bestFit="1" customWidth="1"/>
    <col min="318" max="318" width="6.5703125" bestFit="1" customWidth="1"/>
    <col min="319" max="319" width="18.140625" bestFit="1" customWidth="1"/>
    <col min="320" max="320" width="15.5703125" bestFit="1" customWidth="1"/>
    <col min="321" max="321" width="18.28515625" bestFit="1" customWidth="1"/>
    <col min="322" max="322" width="6.5703125" bestFit="1" customWidth="1"/>
    <col min="323" max="323" width="25.140625" bestFit="1" customWidth="1"/>
    <col min="324" max="324" width="22.7109375" bestFit="1" customWidth="1"/>
    <col min="325" max="325" width="52" bestFit="1" customWidth="1"/>
    <col min="326" max="326" width="6.5703125" bestFit="1" customWidth="1"/>
    <col min="327" max="327" width="45.85546875" bestFit="1" customWidth="1"/>
    <col min="328" max="328" width="6.5703125" bestFit="1" customWidth="1"/>
    <col min="329" max="329" width="23.28515625" bestFit="1" customWidth="1"/>
    <col min="330" max="330" width="20.7109375" bestFit="1" customWidth="1"/>
    <col min="331" max="331" width="18.42578125" bestFit="1" customWidth="1"/>
    <col min="332" max="332" width="6.5703125" bestFit="1" customWidth="1"/>
    <col min="333" max="333" width="25.28515625" bestFit="1" customWidth="1"/>
    <col min="334" max="334" width="22.85546875" bestFit="1" customWidth="1"/>
    <col min="335" max="335" width="21.7109375" bestFit="1" customWidth="1"/>
    <col min="336" max="336" width="6.5703125" bestFit="1" customWidth="1"/>
    <col min="337" max="337" width="20.42578125" bestFit="1" customWidth="1"/>
    <col min="338" max="338" width="18" bestFit="1" customWidth="1"/>
    <col min="339" max="339" width="45.85546875" bestFit="1" customWidth="1"/>
    <col min="340" max="340" width="6.5703125" bestFit="1" customWidth="1"/>
    <col min="341" max="341" width="22.140625" bestFit="1" customWidth="1"/>
    <col min="342" max="342" width="19.5703125" bestFit="1" customWidth="1"/>
    <col min="343" max="343" width="20" bestFit="1" customWidth="1"/>
    <col min="344" max="344" width="6.5703125" bestFit="1" customWidth="1"/>
    <col min="345" max="345" width="49.85546875" bestFit="1" customWidth="1"/>
    <col min="346" max="346" width="6.5703125" bestFit="1" customWidth="1"/>
    <col min="347" max="347" width="57.42578125" bestFit="1" customWidth="1"/>
    <col min="348" max="348" width="6.5703125" bestFit="1" customWidth="1"/>
    <col min="349" max="349" width="22.7109375" bestFit="1" customWidth="1"/>
    <col min="350" max="350" width="20.140625" bestFit="1" customWidth="1"/>
    <col min="351" max="351" width="60.28515625" bestFit="1" customWidth="1"/>
    <col min="352" max="352" width="6.5703125" bestFit="1" customWidth="1"/>
    <col min="353" max="353" width="58.42578125" bestFit="1" customWidth="1"/>
    <col min="354" max="354" width="6.5703125" bestFit="1" customWidth="1"/>
    <col min="355" max="355" width="33.42578125" bestFit="1" customWidth="1"/>
    <col min="356" max="356" width="6.5703125" bestFit="1" customWidth="1"/>
    <col min="357" max="357" width="52" bestFit="1" customWidth="1"/>
    <col min="358" max="358" width="6.5703125" bestFit="1" customWidth="1"/>
    <col min="359" max="359" width="45.7109375" bestFit="1" customWidth="1"/>
    <col min="360" max="360" width="6.5703125" bestFit="1" customWidth="1"/>
    <col min="361" max="361" width="15.85546875" bestFit="1" customWidth="1"/>
    <col min="362" max="362" width="6.5703125" bestFit="1" customWidth="1"/>
    <col min="363" max="363" width="35.5703125" bestFit="1" customWidth="1"/>
    <col min="364" max="364" width="6.5703125" bestFit="1" customWidth="1"/>
    <col min="365" max="365" width="45.5703125" bestFit="1" customWidth="1"/>
    <col min="366" max="366" width="6.5703125" bestFit="1" customWidth="1"/>
    <col min="367" max="367" width="20" bestFit="1" customWidth="1"/>
    <col min="368" max="368" width="6.5703125" bestFit="1" customWidth="1"/>
    <col min="369" max="369" width="35.85546875" bestFit="1" customWidth="1"/>
    <col min="370" max="370" width="6.5703125" bestFit="1" customWidth="1"/>
    <col min="371" max="371" width="18" bestFit="1" customWidth="1"/>
    <col min="372" max="372" width="6.5703125" bestFit="1" customWidth="1"/>
    <col min="373" max="373" width="51.7109375" bestFit="1" customWidth="1"/>
    <col min="374" max="374" width="6.5703125" bestFit="1" customWidth="1"/>
    <col min="375" max="375" width="57.7109375" bestFit="1" customWidth="1"/>
    <col min="376" max="376" width="6.5703125" bestFit="1" customWidth="1"/>
    <col min="377" max="377" width="31.5703125" bestFit="1" customWidth="1"/>
    <col min="378" max="378" width="6.5703125" bestFit="1" customWidth="1"/>
    <col min="379" max="379" width="58.7109375" bestFit="1" customWidth="1"/>
    <col min="380" max="380" width="6.5703125" bestFit="1" customWidth="1"/>
    <col min="381" max="381" width="49.85546875" bestFit="1" customWidth="1"/>
    <col min="382" max="382" width="6.5703125" bestFit="1" customWidth="1"/>
    <col min="383" max="383" width="55.28515625" bestFit="1" customWidth="1"/>
    <col min="384" max="384" width="6.5703125" bestFit="1" customWidth="1"/>
    <col min="385" max="385" width="44.28515625" bestFit="1" customWidth="1"/>
    <col min="386" max="386" width="6.5703125" bestFit="1" customWidth="1"/>
    <col min="387" max="387" width="35.28515625" bestFit="1" customWidth="1"/>
    <col min="388" max="388" width="6.5703125" bestFit="1" customWidth="1"/>
    <col min="389" max="389" width="19.28515625" bestFit="1" customWidth="1"/>
    <col min="390" max="390" width="6.5703125" bestFit="1" customWidth="1"/>
    <col min="391" max="391" width="41.5703125" bestFit="1" customWidth="1"/>
    <col min="392" max="392" width="6.5703125" bestFit="1" customWidth="1"/>
    <col min="393" max="393" width="54.140625" bestFit="1" customWidth="1"/>
    <col min="394" max="394" width="6.5703125" bestFit="1" customWidth="1"/>
    <col min="395" max="395" width="23.85546875" bestFit="1" customWidth="1"/>
    <col min="396" max="396" width="6.5703125" bestFit="1" customWidth="1"/>
    <col min="397" max="397" width="49.140625" bestFit="1" customWidth="1"/>
    <col min="398" max="398" width="6.5703125" bestFit="1" customWidth="1"/>
    <col min="399" max="399" width="38.5703125" bestFit="1" customWidth="1"/>
    <col min="400" max="400" width="6.5703125" bestFit="1" customWidth="1"/>
    <col min="401" max="401" width="54.28515625" bestFit="1" customWidth="1"/>
    <col min="402" max="402" width="6.5703125" bestFit="1" customWidth="1"/>
    <col min="403" max="403" width="25.140625" bestFit="1" customWidth="1"/>
    <col min="404" max="404" width="6.5703125" bestFit="1" customWidth="1"/>
    <col min="405" max="405" width="26.28515625" bestFit="1" customWidth="1"/>
    <col min="406" max="406" width="6.5703125" bestFit="1" customWidth="1"/>
    <col min="407" max="407" width="57.42578125" bestFit="1" customWidth="1"/>
    <col min="408" max="408" width="6.5703125" bestFit="1" customWidth="1"/>
    <col min="409" max="409" width="57.140625" bestFit="1" customWidth="1"/>
    <col min="410" max="410" width="6.5703125" bestFit="1" customWidth="1"/>
    <col min="411" max="411" width="48.7109375" bestFit="1" customWidth="1"/>
    <col min="412" max="412" width="6.5703125" bestFit="1" customWidth="1"/>
    <col min="413" max="413" width="16.140625" bestFit="1" customWidth="1"/>
    <col min="414" max="414" width="13.7109375" bestFit="1" customWidth="1"/>
    <col min="415" max="415" width="16.85546875" bestFit="1" customWidth="1"/>
    <col min="416" max="416" width="6.5703125" bestFit="1" customWidth="1"/>
    <col min="417" max="417" width="20.85546875" bestFit="1" customWidth="1"/>
    <col min="418" max="418" width="18.42578125" bestFit="1" customWidth="1"/>
    <col min="419" max="419" width="16.7109375" bestFit="1" customWidth="1"/>
    <col min="420" max="420" width="6.5703125" bestFit="1" customWidth="1"/>
    <col min="421" max="421" width="9.28515625" bestFit="1" customWidth="1"/>
    <col min="422" max="422" width="6.5703125" bestFit="1" customWidth="1"/>
    <col min="423" max="423" width="16.7109375" bestFit="1" customWidth="1"/>
    <col min="424" max="424" width="14.28515625" bestFit="1" customWidth="1"/>
    <col min="425" max="425" width="18" bestFit="1" customWidth="1"/>
    <col min="426" max="426" width="6.5703125" bestFit="1" customWidth="1"/>
    <col min="427" max="427" width="24.85546875" bestFit="1" customWidth="1"/>
    <col min="428" max="428" width="22.42578125" bestFit="1" customWidth="1"/>
    <col min="429" max="429" width="14" bestFit="1" customWidth="1"/>
    <col min="430" max="430" width="11.42578125" bestFit="1" customWidth="1"/>
  </cols>
  <sheetData>
    <row r="1" spans="2:12" x14ac:dyDescent="0.25">
      <c r="C1"/>
    </row>
    <row r="2" spans="2:12" x14ac:dyDescent="0.25">
      <c r="B2" s="30" t="s">
        <v>514</v>
      </c>
      <c r="C2" s="40" t="s">
        <v>491</v>
      </c>
    </row>
    <row r="4" spans="2:12" x14ac:dyDescent="0.25">
      <c r="B4" s="40"/>
      <c r="C4" s="31" t="s">
        <v>74</v>
      </c>
      <c r="D4" s="40"/>
      <c r="E4" s="40"/>
      <c r="F4" s="40"/>
      <c r="G4" s="40"/>
      <c r="H4" s="40"/>
      <c r="I4" s="40"/>
      <c r="J4" s="40"/>
      <c r="K4" s="40"/>
      <c r="L4" s="40"/>
    </row>
    <row r="5" spans="2:12" x14ac:dyDescent="0.25">
      <c r="B5" s="40"/>
      <c r="C5" s="49" t="s">
        <v>30</v>
      </c>
      <c r="D5" s="50"/>
      <c r="E5" s="49" t="s">
        <v>17</v>
      </c>
      <c r="F5" s="50"/>
      <c r="G5" s="49" t="s">
        <v>64</v>
      </c>
      <c r="H5" s="50"/>
      <c r="I5" s="49" t="s">
        <v>13</v>
      </c>
      <c r="J5" s="50"/>
      <c r="K5" s="49" t="s">
        <v>507</v>
      </c>
      <c r="L5" s="49" t="s">
        <v>476</v>
      </c>
    </row>
    <row r="6" spans="2:12" x14ac:dyDescent="0.25">
      <c r="B6" s="31" t="s">
        <v>71</v>
      </c>
      <c r="C6" s="32" t="s">
        <v>508</v>
      </c>
      <c r="D6" s="32" t="s">
        <v>477</v>
      </c>
      <c r="E6" s="32" t="s">
        <v>508</v>
      </c>
      <c r="F6" s="32" t="s">
        <v>477</v>
      </c>
      <c r="G6" s="32" t="s">
        <v>508</v>
      </c>
      <c r="H6" s="32" t="s">
        <v>477</v>
      </c>
      <c r="I6" s="32" t="s">
        <v>508</v>
      </c>
      <c r="J6" s="32" t="s">
        <v>477</v>
      </c>
      <c r="K6" s="50"/>
      <c r="L6" s="50"/>
    </row>
    <row r="7" spans="2:12" x14ac:dyDescent="0.25">
      <c r="B7" s="33" t="s">
        <v>31</v>
      </c>
      <c r="C7" s="53"/>
      <c r="D7" s="37">
        <v>87.5</v>
      </c>
      <c r="E7" s="53">
        <v>0</v>
      </c>
      <c r="F7" s="37">
        <v>42.5</v>
      </c>
      <c r="G7" s="53"/>
      <c r="H7" s="37">
        <v>24</v>
      </c>
      <c r="I7" s="53"/>
      <c r="J7" s="37">
        <v>17.5</v>
      </c>
      <c r="K7" s="53">
        <v>0</v>
      </c>
      <c r="L7" s="37">
        <v>171.5</v>
      </c>
    </row>
    <row r="8" spans="2:12" x14ac:dyDescent="0.25">
      <c r="B8" s="45" t="s">
        <v>518</v>
      </c>
      <c r="C8" s="53"/>
      <c r="D8" s="37"/>
      <c r="E8" s="53">
        <v>0</v>
      </c>
      <c r="F8" s="37">
        <v>42.5</v>
      </c>
      <c r="G8" s="53"/>
      <c r="H8" s="37">
        <v>24</v>
      </c>
      <c r="I8" s="53"/>
      <c r="J8" s="37">
        <v>17.5</v>
      </c>
      <c r="K8" s="53">
        <v>0</v>
      </c>
      <c r="L8" s="37">
        <v>84</v>
      </c>
    </row>
    <row r="9" spans="2:12" x14ac:dyDescent="0.25">
      <c r="B9" s="46" t="s">
        <v>25</v>
      </c>
      <c r="C9" s="53"/>
      <c r="D9" s="37"/>
      <c r="E9" s="53">
        <v>0</v>
      </c>
      <c r="F9" s="37">
        <v>42.5</v>
      </c>
      <c r="G9" s="53"/>
      <c r="H9" s="37"/>
      <c r="I9" s="53"/>
      <c r="J9" s="37">
        <v>16</v>
      </c>
      <c r="K9" s="53">
        <v>0</v>
      </c>
      <c r="L9" s="37">
        <v>58.5</v>
      </c>
    </row>
    <row r="10" spans="2:12" x14ac:dyDescent="0.25">
      <c r="B10" s="46" t="s">
        <v>26</v>
      </c>
      <c r="C10" s="53"/>
      <c r="D10" s="37"/>
      <c r="E10" s="53"/>
      <c r="F10" s="37"/>
      <c r="G10" s="53"/>
      <c r="H10" s="37"/>
      <c r="I10" s="53"/>
      <c r="J10" s="37">
        <v>1.5</v>
      </c>
      <c r="K10" s="53"/>
      <c r="L10" s="37">
        <v>1.5</v>
      </c>
    </row>
    <row r="11" spans="2:12" x14ac:dyDescent="0.25">
      <c r="B11" s="46" t="s">
        <v>76</v>
      </c>
      <c r="C11" s="53"/>
      <c r="D11" s="37"/>
      <c r="E11" s="53"/>
      <c r="F11" s="37"/>
      <c r="G11" s="53"/>
      <c r="H11" s="37">
        <v>8</v>
      </c>
      <c r="I11" s="53"/>
      <c r="J11" s="37"/>
      <c r="K11" s="53"/>
      <c r="L11" s="37">
        <v>8</v>
      </c>
    </row>
    <row r="12" spans="2:12" x14ac:dyDescent="0.25">
      <c r="B12" s="46" t="s">
        <v>27</v>
      </c>
      <c r="C12" s="53"/>
      <c r="D12" s="37"/>
      <c r="E12" s="53"/>
      <c r="F12" s="37"/>
      <c r="G12" s="53"/>
      <c r="H12" s="37">
        <v>16</v>
      </c>
      <c r="I12" s="53"/>
      <c r="J12" s="37"/>
      <c r="K12" s="53"/>
      <c r="L12" s="37">
        <v>16</v>
      </c>
    </row>
    <row r="13" spans="2:12" x14ac:dyDescent="0.25">
      <c r="B13" s="45" t="s">
        <v>520</v>
      </c>
      <c r="C13" s="53"/>
      <c r="D13" s="37">
        <v>87.5</v>
      </c>
      <c r="E13" s="53"/>
      <c r="F13" s="37"/>
      <c r="G13" s="53"/>
      <c r="H13" s="37"/>
      <c r="I13" s="53"/>
      <c r="J13" s="37"/>
      <c r="K13" s="53"/>
      <c r="L13" s="37">
        <v>87.5</v>
      </c>
    </row>
    <row r="14" spans="2:12" x14ac:dyDescent="0.25">
      <c r="B14" s="46" t="s">
        <v>28</v>
      </c>
      <c r="C14" s="53"/>
      <c r="D14" s="37">
        <v>87.5</v>
      </c>
      <c r="E14" s="53"/>
      <c r="F14" s="37"/>
      <c r="G14" s="53"/>
      <c r="H14" s="37"/>
      <c r="I14" s="53"/>
      <c r="J14" s="37"/>
      <c r="K14" s="53"/>
      <c r="L14" s="37">
        <v>87.5</v>
      </c>
    </row>
    <row r="15" spans="2:12" x14ac:dyDescent="0.25">
      <c r="B15" s="33" t="s">
        <v>72</v>
      </c>
      <c r="C15" s="53"/>
      <c r="D15" s="37">
        <v>87.5</v>
      </c>
      <c r="E15" s="53">
        <v>0</v>
      </c>
      <c r="F15" s="37">
        <v>42.5</v>
      </c>
      <c r="G15" s="53"/>
      <c r="H15" s="37">
        <v>24</v>
      </c>
      <c r="I15" s="53"/>
      <c r="J15" s="37">
        <v>17.5</v>
      </c>
      <c r="K15" s="53">
        <v>0</v>
      </c>
      <c r="L15" s="37">
        <v>171.5</v>
      </c>
    </row>
    <row r="16" spans="2:12" x14ac:dyDescent="0.25">
      <c r="C16"/>
      <c r="D16"/>
      <c r="E16"/>
      <c r="F16"/>
      <c r="G16"/>
      <c r="H16"/>
      <c r="I16"/>
      <c r="J16"/>
      <c r="K16"/>
      <c r="L16"/>
    </row>
    <row r="17" spans="3:12" x14ac:dyDescent="0.25">
      <c r="C17"/>
      <c r="D17"/>
      <c r="E17"/>
      <c r="F17"/>
      <c r="G17"/>
      <c r="H17"/>
      <c r="I17"/>
      <c r="J17"/>
      <c r="K17"/>
      <c r="L17"/>
    </row>
    <row r="18" spans="3:12" x14ac:dyDescent="0.25">
      <c r="C18"/>
      <c r="D18"/>
      <c r="E18"/>
      <c r="F18"/>
      <c r="G18"/>
      <c r="H18"/>
      <c r="I18"/>
      <c r="J18"/>
      <c r="K18"/>
      <c r="L18"/>
    </row>
    <row r="19" spans="3:12" x14ac:dyDescent="0.25">
      <c r="C19"/>
      <c r="D19"/>
      <c r="E19"/>
      <c r="F19"/>
      <c r="G19"/>
      <c r="H19"/>
      <c r="I19"/>
      <c r="J19"/>
      <c r="K19"/>
      <c r="L19"/>
    </row>
    <row r="20" spans="3:12" x14ac:dyDescent="0.25">
      <c r="C20"/>
      <c r="D20"/>
      <c r="E20"/>
      <c r="F20"/>
      <c r="G20"/>
      <c r="H20"/>
      <c r="I20"/>
      <c r="J20"/>
      <c r="K20"/>
      <c r="L20"/>
    </row>
    <row r="21" spans="3:12" x14ac:dyDescent="0.25">
      <c r="C21"/>
      <c r="D21"/>
      <c r="E21"/>
      <c r="F21"/>
      <c r="G21"/>
      <c r="H21"/>
      <c r="I21"/>
      <c r="J21"/>
      <c r="K21"/>
      <c r="L21"/>
    </row>
    <row r="22" spans="3:12" x14ac:dyDescent="0.25">
      <c r="C22"/>
      <c r="D22"/>
      <c r="E22"/>
      <c r="F22"/>
      <c r="G22"/>
      <c r="H22"/>
      <c r="I22"/>
      <c r="J22"/>
      <c r="K22"/>
      <c r="L22"/>
    </row>
    <row r="23" spans="3:12" x14ac:dyDescent="0.25">
      <c r="C23"/>
      <c r="D23"/>
      <c r="E23"/>
      <c r="F23"/>
      <c r="G23"/>
      <c r="H23"/>
      <c r="I23"/>
      <c r="J23"/>
      <c r="K23"/>
      <c r="L23"/>
    </row>
    <row r="24" spans="3:12" x14ac:dyDescent="0.25">
      <c r="C24"/>
      <c r="D24"/>
      <c r="E24"/>
      <c r="F24"/>
      <c r="G24"/>
      <c r="H24"/>
      <c r="I24"/>
      <c r="J24"/>
      <c r="K24"/>
      <c r="L24"/>
    </row>
    <row r="25" spans="3:12" x14ac:dyDescent="0.25">
      <c r="C25"/>
      <c r="D25"/>
      <c r="E25"/>
      <c r="F25"/>
      <c r="G25"/>
      <c r="H25"/>
      <c r="I25"/>
      <c r="J25"/>
      <c r="K25"/>
      <c r="L25"/>
    </row>
    <row r="26" spans="3:12" x14ac:dyDescent="0.25">
      <c r="C26"/>
      <c r="D26"/>
      <c r="E26"/>
      <c r="F26"/>
      <c r="G26"/>
      <c r="H26"/>
      <c r="I26"/>
      <c r="J26"/>
      <c r="K26"/>
      <c r="L26"/>
    </row>
    <row r="27" spans="3:12" x14ac:dyDescent="0.25">
      <c r="C27"/>
      <c r="D27"/>
      <c r="E27"/>
      <c r="F27"/>
      <c r="G27"/>
      <c r="H27"/>
      <c r="I27"/>
      <c r="J27"/>
      <c r="K27"/>
      <c r="L27"/>
    </row>
    <row r="28" spans="3:12" x14ac:dyDescent="0.25">
      <c r="C28"/>
      <c r="D28"/>
      <c r="E28"/>
      <c r="F28"/>
      <c r="G28"/>
      <c r="H28"/>
      <c r="I28"/>
      <c r="J28"/>
      <c r="K28"/>
      <c r="L28"/>
    </row>
    <row r="29" spans="3:12" x14ac:dyDescent="0.25">
      <c r="C29"/>
      <c r="D29"/>
      <c r="E29"/>
      <c r="F29"/>
      <c r="G29"/>
      <c r="H29"/>
      <c r="I29"/>
      <c r="J29"/>
      <c r="K29"/>
      <c r="L29"/>
    </row>
    <row r="30" spans="3:12" x14ac:dyDescent="0.25">
      <c r="C30"/>
      <c r="D30"/>
      <c r="E30"/>
      <c r="F30"/>
      <c r="G30"/>
      <c r="H30"/>
      <c r="I30"/>
      <c r="J30"/>
      <c r="K30"/>
      <c r="L30"/>
    </row>
    <row r="31" spans="3:12" x14ac:dyDescent="0.25">
      <c r="C31"/>
      <c r="D31"/>
      <c r="E31"/>
      <c r="F31"/>
      <c r="G31"/>
      <c r="H31"/>
      <c r="I31"/>
      <c r="J31"/>
      <c r="K31"/>
      <c r="L31"/>
    </row>
    <row r="32" spans="3:12" x14ac:dyDescent="0.25">
      <c r="C32"/>
      <c r="D32"/>
      <c r="E32"/>
      <c r="F32"/>
      <c r="G32"/>
      <c r="H32"/>
      <c r="I32"/>
      <c r="J32"/>
      <c r="K32"/>
      <c r="L32"/>
    </row>
    <row r="33" spans="3:12" x14ac:dyDescent="0.25">
      <c r="C33"/>
      <c r="D33"/>
      <c r="E33"/>
      <c r="F33"/>
      <c r="G33"/>
      <c r="H33"/>
      <c r="I33"/>
      <c r="J33"/>
      <c r="K33"/>
      <c r="L33"/>
    </row>
    <row r="34" spans="3:12" x14ac:dyDescent="0.25">
      <c r="C34"/>
      <c r="D34"/>
      <c r="E34"/>
      <c r="F34"/>
      <c r="G34"/>
      <c r="H34"/>
      <c r="I34"/>
      <c r="J34"/>
      <c r="K34"/>
      <c r="L34"/>
    </row>
    <row r="35" spans="3:12" x14ac:dyDescent="0.25">
      <c r="C35"/>
      <c r="D35"/>
      <c r="E35"/>
      <c r="F35"/>
      <c r="G35"/>
      <c r="H35"/>
      <c r="I35"/>
      <c r="J35"/>
      <c r="K35"/>
      <c r="L35"/>
    </row>
    <row r="36" spans="3:12" x14ac:dyDescent="0.25">
      <c r="C36"/>
      <c r="D36"/>
      <c r="E36"/>
      <c r="F36"/>
      <c r="G36"/>
      <c r="H36"/>
      <c r="I36"/>
      <c r="J36"/>
      <c r="K36"/>
      <c r="L36"/>
    </row>
    <row r="37" spans="3:12" x14ac:dyDescent="0.25">
      <c r="C37"/>
      <c r="D37"/>
      <c r="E37"/>
      <c r="F37"/>
      <c r="G37"/>
      <c r="H37"/>
      <c r="I37"/>
      <c r="J37"/>
      <c r="K37"/>
      <c r="L37"/>
    </row>
    <row r="38" spans="3:12" x14ac:dyDescent="0.25">
      <c r="C38"/>
      <c r="D38"/>
      <c r="E38"/>
      <c r="F38"/>
      <c r="G38"/>
      <c r="H38"/>
      <c r="I38"/>
      <c r="J38"/>
      <c r="K38"/>
      <c r="L38"/>
    </row>
    <row r="39" spans="3:12" x14ac:dyDescent="0.25">
      <c r="C39"/>
      <c r="D39"/>
      <c r="E39"/>
      <c r="F39"/>
      <c r="G39"/>
      <c r="H39"/>
      <c r="I39"/>
      <c r="J39"/>
      <c r="K39"/>
      <c r="L39"/>
    </row>
    <row r="40" spans="3:12" x14ac:dyDescent="0.25">
      <c r="C40"/>
      <c r="D40"/>
      <c r="E40"/>
      <c r="F40"/>
      <c r="G40"/>
      <c r="H40"/>
      <c r="I40"/>
      <c r="J40"/>
      <c r="K40"/>
      <c r="L40"/>
    </row>
    <row r="41" spans="3:12" x14ac:dyDescent="0.25">
      <c r="C41"/>
      <c r="D41"/>
      <c r="E41"/>
      <c r="F41"/>
      <c r="G41"/>
      <c r="H41"/>
      <c r="I41"/>
      <c r="J41"/>
      <c r="K41"/>
      <c r="L41"/>
    </row>
    <row r="42" spans="3:12" x14ac:dyDescent="0.25">
      <c r="C42"/>
      <c r="D42"/>
      <c r="E42"/>
      <c r="F42"/>
      <c r="G42"/>
      <c r="H42"/>
      <c r="I42"/>
      <c r="J42"/>
      <c r="K42"/>
      <c r="L42"/>
    </row>
    <row r="43" spans="3:12" x14ac:dyDescent="0.25">
      <c r="C43"/>
      <c r="D43"/>
      <c r="E43"/>
      <c r="F43"/>
      <c r="G43"/>
      <c r="H43"/>
      <c r="I43"/>
      <c r="J43"/>
      <c r="K43"/>
      <c r="L43"/>
    </row>
    <row r="44" spans="3:12" x14ac:dyDescent="0.25">
      <c r="C44"/>
      <c r="D44"/>
      <c r="E44"/>
      <c r="F44"/>
      <c r="G44"/>
      <c r="H44"/>
      <c r="I44"/>
      <c r="J44"/>
      <c r="K44"/>
      <c r="L44"/>
    </row>
    <row r="45" spans="3:12" x14ac:dyDescent="0.25">
      <c r="C45"/>
      <c r="D45"/>
      <c r="E45"/>
      <c r="F45"/>
      <c r="G45"/>
      <c r="H45"/>
      <c r="I45"/>
      <c r="J45"/>
      <c r="K45"/>
      <c r="L45"/>
    </row>
    <row r="46" spans="3:12" x14ac:dyDescent="0.25">
      <c r="C46"/>
      <c r="D46"/>
      <c r="E46"/>
      <c r="F46"/>
      <c r="G46"/>
      <c r="H46"/>
      <c r="I46"/>
      <c r="J46"/>
      <c r="K46"/>
      <c r="L46"/>
    </row>
    <row r="47" spans="3:12" x14ac:dyDescent="0.25">
      <c r="C47"/>
      <c r="D47"/>
      <c r="E47"/>
      <c r="F47"/>
      <c r="G47"/>
      <c r="H47"/>
      <c r="I47"/>
      <c r="J47"/>
      <c r="K47"/>
      <c r="L47"/>
    </row>
    <row r="48" spans="3:12" x14ac:dyDescent="0.25">
      <c r="C48"/>
      <c r="D48"/>
      <c r="E48"/>
      <c r="F48"/>
      <c r="G48"/>
      <c r="H48"/>
      <c r="I48"/>
      <c r="J48"/>
      <c r="K48"/>
      <c r="L48"/>
    </row>
    <row r="49" spans="3:12" x14ac:dyDescent="0.25">
      <c r="C49"/>
      <c r="D49"/>
      <c r="E49"/>
      <c r="F49"/>
      <c r="G49"/>
      <c r="H49"/>
      <c r="I49"/>
      <c r="J49"/>
      <c r="K49"/>
      <c r="L49"/>
    </row>
    <row r="50" spans="3:12" x14ac:dyDescent="0.25">
      <c r="C50"/>
      <c r="D50"/>
      <c r="E50"/>
      <c r="F50"/>
      <c r="G50"/>
      <c r="H50"/>
      <c r="I50"/>
      <c r="J50"/>
      <c r="K50"/>
      <c r="L50"/>
    </row>
    <row r="51" spans="3:12" x14ac:dyDescent="0.25">
      <c r="C51"/>
      <c r="D51"/>
      <c r="E51"/>
      <c r="F51"/>
      <c r="G51"/>
      <c r="H51"/>
      <c r="I51"/>
      <c r="J51"/>
      <c r="K51"/>
      <c r="L51"/>
    </row>
    <row r="52" spans="3:12" x14ac:dyDescent="0.25">
      <c r="C52"/>
      <c r="D52"/>
      <c r="E52"/>
      <c r="F52"/>
      <c r="G52"/>
      <c r="H52"/>
      <c r="I52"/>
      <c r="J52"/>
      <c r="K52"/>
      <c r="L52"/>
    </row>
    <row r="53" spans="3:12" x14ac:dyDescent="0.25">
      <c r="C53"/>
      <c r="D53"/>
      <c r="E53"/>
      <c r="F53"/>
      <c r="G53"/>
      <c r="H53"/>
      <c r="I53"/>
      <c r="J53"/>
      <c r="K53"/>
      <c r="L53"/>
    </row>
    <row r="54" spans="3:12" x14ac:dyDescent="0.25">
      <c r="C54"/>
      <c r="D54"/>
      <c r="E54"/>
      <c r="F54"/>
      <c r="G54"/>
      <c r="H54"/>
      <c r="I54"/>
      <c r="J54"/>
      <c r="K54"/>
      <c r="L54"/>
    </row>
    <row r="55" spans="3:12" x14ac:dyDescent="0.25">
      <c r="C55"/>
      <c r="D55"/>
      <c r="E55"/>
      <c r="F55"/>
      <c r="G55"/>
      <c r="H55"/>
      <c r="I55"/>
      <c r="J55"/>
      <c r="K55"/>
      <c r="L55"/>
    </row>
    <row r="56" spans="3:12" x14ac:dyDescent="0.25">
      <c r="C56"/>
      <c r="D56"/>
      <c r="E56"/>
      <c r="F56"/>
      <c r="G56"/>
      <c r="H56"/>
      <c r="I56"/>
      <c r="J56"/>
      <c r="K56"/>
      <c r="L56"/>
    </row>
    <row r="57" spans="3:12" x14ac:dyDescent="0.25">
      <c r="C57"/>
      <c r="D57"/>
      <c r="E57"/>
      <c r="F57"/>
      <c r="G57"/>
      <c r="H57"/>
      <c r="I57"/>
      <c r="J57"/>
      <c r="K57"/>
      <c r="L57"/>
    </row>
    <row r="58" spans="3:12" x14ac:dyDescent="0.25">
      <c r="C58"/>
      <c r="D58"/>
      <c r="E58"/>
      <c r="F58"/>
      <c r="G58"/>
      <c r="H58"/>
      <c r="I58"/>
      <c r="J58"/>
      <c r="K58"/>
      <c r="L58"/>
    </row>
    <row r="59" spans="3:12" x14ac:dyDescent="0.25">
      <c r="C59"/>
      <c r="D59"/>
      <c r="E59"/>
      <c r="F59"/>
      <c r="G59"/>
      <c r="H59"/>
      <c r="I59"/>
      <c r="J59"/>
      <c r="K59"/>
      <c r="L59"/>
    </row>
    <row r="60" spans="3:12" x14ac:dyDescent="0.25">
      <c r="C60"/>
      <c r="D60"/>
      <c r="E60"/>
      <c r="F60"/>
      <c r="G60"/>
      <c r="H60"/>
      <c r="I60"/>
      <c r="J60"/>
      <c r="K60"/>
      <c r="L60"/>
    </row>
    <row r="61" spans="3:12" x14ac:dyDescent="0.25">
      <c r="C61"/>
      <c r="D61"/>
      <c r="E61"/>
      <c r="F61"/>
      <c r="G61"/>
      <c r="H61"/>
      <c r="I61"/>
      <c r="J61"/>
      <c r="K61"/>
      <c r="L61"/>
    </row>
    <row r="62" spans="3:12" x14ac:dyDescent="0.25">
      <c r="C62"/>
      <c r="D62"/>
      <c r="E62"/>
      <c r="F62"/>
      <c r="G62"/>
      <c r="H62"/>
      <c r="I62"/>
      <c r="J62"/>
      <c r="K62"/>
      <c r="L62"/>
    </row>
    <row r="63" spans="3:12" x14ac:dyDescent="0.25">
      <c r="C63"/>
      <c r="D63"/>
      <c r="E63"/>
      <c r="F63"/>
      <c r="G63"/>
      <c r="H63"/>
      <c r="I63"/>
      <c r="J63"/>
      <c r="K63"/>
      <c r="L63"/>
    </row>
    <row r="64" spans="3:12" x14ac:dyDescent="0.25">
      <c r="C64"/>
      <c r="D64"/>
      <c r="E64"/>
      <c r="F64"/>
      <c r="G64"/>
      <c r="H64"/>
      <c r="I64"/>
      <c r="J64"/>
      <c r="K64"/>
      <c r="L64"/>
    </row>
    <row r="65" spans="3:12" x14ac:dyDescent="0.25">
      <c r="C65"/>
      <c r="D65"/>
      <c r="E65"/>
      <c r="F65"/>
      <c r="G65"/>
      <c r="H65"/>
      <c r="I65"/>
      <c r="J65"/>
      <c r="K65"/>
      <c r="L65"/>
    </row>
    <row r="66" spans="3:12" x14ac:dyDescent="0.25">
      <c r="C66"/>
      <c r="D66"/>
      <c r="E66"/>
      <c r="F66"/>
      <c r="G66"/>
      <c r="H66"/>
      <c r="I66"/>
      <c r="J66"/>
      <c r="K66"/>
      <c r="L66"/>
    </row>
    <row r="67" spans="3:12" x14ac:dyDescent="0.25">
      <c r="C67"/>
      <c r="D67"/>
      <c r="E67"/>
      <c r="F67"/>
      <c r="G67"/>
      <c r="H67"/>
      <c r="I67"/>
      <c r="J67"/>
      <c r="K67"/>
      <c r="L67"/>
    </row>
    <row r="68" spans="3:12" x14ac:dyDescent="0.25">
      <c r="C68"/>
      <c r="D68"/>
      <c r="E68"/>
      <c r="F68"/>
      <c r="G68"/>
      <c r="H68"/>
      <c r="I68"/>
      <c r="J68"/>
      <c r="K68"/>
      <c r="L68"/>
    </row>
    <row r="69" spans="3:12" x14ac:dyDescent="0.25">
      <c r="C69"/>
      <c r="D69"/>
      <c r="E69"/>
      <c r="F69"/>
      <c r="G69"/>
      <c r="H69"/>
      <c r="I69"/>
      <c r="J69"/>
      <c r="K69"/>
      <c r="L69"/>
    </row>
    <row r="70" spans="3:12" x14ac:dyDescent="0.25">
      <c r="C70"/>
      <c r="D70"/>
      <c r="E70"/>
      <c r="F70"/>
      <c r="G70"/>
      <c r="H70"/>
      <c r="I70"/>
      <c r="J70"/>
      <c r="K70"/>
      <c r="L70"/>
    </row>
    <row r="71" spans="3:12" x14ac:dyDescent="0.25">
      <c r="C71"/>
      <c r="D71"/>
      <c r="E71"/>
      <c r="F71"/>
      <c r="G71"/>
      <c r="H71"/>
      <c r="I71"/>
      <c r="J71"/>
      <c r="K71"/>
      <c r="L71"/>
    </row>
    <row r="72" spans="3:12" x14ac:dyDescent="0.25">
      <c r="C72"/>
      <c r="D72"/>
      <c r="E72"/>
      <c r="F72"/>
      <c r="G72"/>
      <c r="H72"/>
      <c r="I72"/>
      <c r="J72"/>
      <c r="K72"/>
      <c r="L72"/>
    </row>
    <row r="73" spans="3:12" x14ac:dyDescent="0.25">
      <c r="C73"/>
      <c r="D73"/>
      <c r="E73"/>
      <c r="F73"/>
      <c r="G73"/>
      <c r="H73"/>
      <c r="I73"/>
      <c r="J73"/>
      <c r="K73"/>
      <c r="L73"/>
    </row>
    <row r="74" spans="3:12" x14ac:dyDescent="0.25">
      <c r="C74"/>
      <c r="D74"/>
      <c r="E74"/>
      <c r="F74"/>
      <c r="G74"/>
      <c r="H74"/>
      <c r="I74"/>
      <c r="J74"/>
      <c r="K74"/>
      <c r="L74"/>
    </row>
    <row r="75" spans="3:12" x14ac:dyDescent="0.25">
      <c r="C75"/>
      <c r="D75"/>
      <c r="E75"/>
      <c r="F75"/>
      <c r="G75"/>
      <c r="H75"/>
      <c r="I75"/>
      <c r="J75"/>
      <c r="K75"/>
      <c r="L75"/>
    </row>
    <row r="76" spans="3:12" x14ac:dyDescent="0.25">
      <c r="C76"/>
      <c r="D76"/>
      <c r="E76"/>
      <c r="F76"/>
      <c r="G76"/>
      <c r="H76"/>
      <c r="I76"/>
      <c r="J76"/>
      <c r="K76"/>
      <c r="L76"/>
    </row>
    <row r="77" spans="3:12" x14ac:dyDescent="0.25">
      <c r="C77"/>
      <c r="D77"/>
      <c r="E77"/>
      <c r="F77"/>
      <c r="G77"/>
      <c r="H77"/>
      <c r="I77"/>
      <c r="J77"/>
      <c r="K77"/>
      <c r="L77"/>
    </row>
    <row r="78" spans="3:12" x14ac:dyDescent="0.25">
      <c r="C78"/>
      <c r="D78"/>
      <c r="E78"/>
      <c r="F78"/>
      <c r="G78"/>
      <c r="H78"/>
      <c r="I78"/>
      <c r="J78"/>
      <c r="K78"/>
      <c r="L78"/>
    </row>
    <row r="79" spans="3:12" x14ac:dyDescent="0.25">
      <c r="C79"/>
      <c r="D79"/>
      <c r="E79"/>
      <c r="F79"/>
      <c r="G79"/>
      <c r="H79"/>
      <c r="I79"/>
      <c r="J79"/>
      <c r="K79"/>
      <c r="L79"/>
    </row>
    <row r="80" spans="3:12" x14ac:dyDescent="0.25">
      <c r="C80"/>
      <c r="D80"/>
      <c r="E80"/>
      <c r="F80"/>
      <c r="G80"/>
      <c r="H80"/>
      <c r="I80"/>
      <c r="J80"/>
      <c r="K80"/>
      <c r="L80"/>
    </row>
    <row r="81" spans="3:12" x14ac:dyDescent="0.25">
      <c r="C81"/>
      <c r="D81"/>
      <c r="E81"/>
      <c r="F81"/>
      <c r="G81"/>
      <c r="H81"/>
      <c r="I81"/>
      <c r="J81"/>
      <c r="K81"/>
      <c r="L81"/>
    </row>
    <row r="82" spans="3:12" x14ac:dyDescent="0.25">
      <c r="C82"/>
      <c r="D82"/>
      <c r="E82"/>
      <c r="F82"/>
      <c r="G82"/>
      <c r="H82"/>
      <c r="I82"/>
      <c r="J82"/>
      <c r="K82"/>
      <c r="L82"/>
    </row>
    <row r="83" spans="3:12" x14ac:dyDescent="0.25">
      <c r="C83"/>
      <c r="D83"/>
      <c r="E83"/>
      <c r="F83"/>
      <c r="G83"/>
      <c r="H83"/>
      <c r="I83"/>
      <c r="J83"/>
      <c r="K83"/>
      <c r="L83"/>
    </row>
    <row r="84" spans="3:12" x14ac:dyDescent="0.25">
      <c r="C84"/>
      <c r="D84"/>
      <c r="E84"/>
      <c r="F84"/>
      <c r="G84"/>
      <c r="H84"/>
      <c r="I84"/>
      <c r="J84"/>
      <c r="K84"/>
      <c r="L84"/>
    </row>
    <row r="85" spans="3:12" x14ac:dyDescent="0.25">
      <c r="C85"/>
      <c r="D85"/>
      <c r="E85"/>
      <c r="F85"/>
      <c r="G85"/>
      <c r="H85"/>
      <c r="I85"/>
      <c r="J85"/>
      <c r="K85"/>
      <c r="L85"/>
    </row>
    <row r="86" spans="3:12" x14ac:dyDescent="0.25">
      <c r="C86"/>
      <c r="D86"/>
      <c r="E86"/>
      <c r="F86"/>
      <c r="G86"/>
      <c r="H86"/>
      <c r="I86"/>
      <c r="J86"/>
      <c r="K86"/>
      <c r="L86"/>
    </row>
    <row r="87" spans="3:12" x14ac:dyDescent="0.25">
      <c r="C87"/>
      <c r="D87"/>
      <c r="E87"/>
      <c r="F87"/>
      <c r="G87"/>
      <c r="H87"/>
      <c r="I87"/>
      <c r="J87"/>
      <c r="K87"/>
      <c r="L87"/>
    </row>
    <row r="88" spans="3:12" x14ac:dyDescent="0.25">
      <c r="C88"/>
      <c r="D88"/>
      <c r="E88"/>
      <c r="F88"/>
      <c r="G88"/>
      <c r="H88"/>
      <c r="I88"/>
      <c r="J88"/>
      <c r="K88"/>
      <c r="L88"/>
    </row>
    <row r="89" spans="3:12" x14ac:dyDescent="0.25">
      <c r="C89"/>
      <c r="D89"/>
      <c r="E89"/>
      <c r="F89"/>
      <c r="G89"/>
      <c r="H89"/>
      <c r="I89"/>
      <c r="J89"/>
      <c r="K89"/>
      <c r="L89"/>
    </row>
    <row r="90" spans="3:12" x14ac:dyDescent="0.25">
      <c r="C90"/>
      <c r="D90"/>
      <c r="E90"/>
      <c r="F90"/>
      <c r="G90"/>
      <c r="H90"/>
      <c r="I90"/>
      <c r="J90"/>
      <c r="K90"/>
      <c r="L90"/>
    </row>
    <row r="91" spans="3:12" x14ac:dyDescent="0.25">
      <c r="C91"/>
      <c r="D91"/>
      <c r="E91"/>
      <c r="F91"/>
      <c r="G91"/>
      <c r="H91"/>
      <c r="I91"/>
      <c r="J91"/>
      <c r="K91"/>
      <c r="L91"/>
    </row>
    <row r="92" spans="3:12" x14ac:dyDescent="0.25">
      <c r="C92"/>
      <c r="D92"/>
      <c r="E92"/>
      <c r="F92"/>
      <c r="G92"/>
      <c r="H92"/>
      <c r="I92"/>
      <c r="J92"/>
      <c r="K92"/>
      <c r="L92"/>
    </row>
    <row r="93" spans="3:12" x14ac:dyDescent="0.25">
      <c r="C93"/>
      <c r="D93"/>
      <c r="E93"/>
      <c r="F93"/>
      <c r="G93"/>
      <c r="H93"/>
      <c r="I93"/>
      <c r="J93"/>
      <c r="K93"/>
      <c r="L93"/>
    </row>
    <row r="94" spans="3:12" x14ac:dyDescent="0.25">
      <c r="C94"/>
      <c r="D94"/>
      <c r="E94"/>
      <c r="F94"/>
      <c r="G94"/>
      <c r="H94"/>
      <c r="I94"/>
      <c r="J94"/>
      <c r="K94"/>
      <c r="L94"/>
    </row>
    <row r="95" spans="3:12" x14ac:dyDescent="0.25">
      <c r="C95"/>
      <c r="D95"/>
      <c r="E95"/>
      <c r="F95"/>
      <c r="G95"/>
      <c r="H95"/>
      <c r="I95"/>
      <c r="J95"/>
      <c r="K95"/>
      <c r="L95"/>
    </row>
    <row r="96" spans="3:12" x14ac:dyDescent="0.25">
      <c r="C96"/>
      <c r="D96"/>
      <c r="E96"/>
      <c r="F96"/>
      <c r="G96"/>
      <c r="H96"/>
      <c r="I96"/>
      <c r="J96"/>
      <c r="K96"/>
      <c r="L96"/>
    </row>
    <row r="97" spans="3:12" x14ac:dyDescent="0.25">
      <c r="C97"/>
      <c r="D97"/>
      <c r="E97"/>
      <c r="F97"/>
      <c r="G97"/>
      <c r="H97"/>
      <c r="I97"/>
      <c r="J97"/>
      <c r="K97"/>
      <c r="L97"/>
    </row>
    <row r="98" spans="3:12" x14ac:dyDescent="0.25">
      <c r="C98"/>
      <c r="D98"/>
      <c r="E98"/>
      <c r="F98"/>
      <c r="G98"/>
      <c r="H98"/>
      <c r="I98"/>
      <c r="J98"/>
      <c r="K98"/>
      <c r="L98"/>
    </row>
    <row r="99" spans="3:12" x14ac:dyDescent="0.25">
      <c r="C99"/>
      <c r="D99"/>
      <c r="E99"/>
      <c r="F99"/>
      <c r="G99"/>
      <c r="H99"/>
      <c r="I99"/>
      <c r="J99"/>
      <c r="K99"/>
      <c r="L99"/>
    </row>
    <row r="100" spans="3:12" x14ac:dyDescent="0.25">
      <c r="C100"/>
      <c r="D100"/>
      <c r="E100"/>
      <c r="F100"/>
      <c r="G100"/>
      <c r="H100"/>
      <c r="I100"/>
      <c r="J100"/>
      <c r="K100"/>
      <c r="L100"/>
    </row>
    <row r="101" spans="3:12" x14ac:dyDescent="0.25">
      <c r="C101"/>
      <c r="D101"/>
      <c r="E101"/>
      <c r="F101"/>
      <c r="G101"/>
      <c r="H101"/>
      <c r="I101"/>
      <c r="J101"/>
      <c r="K101"/>
      <c r="L101"/>
    </row>
    <row r="102" spans="3:12" x14ac:dyDescent="0.25">
      <c r="C102"/>
      <c r="D102"/>
      <c r="E102"/>
      <c r="F102"/>
      <c r="G102"/>
      <c r="H102"/>
      <c r="I102"/>
      <c r="J102"/>
      <c r="K102"/>
      <c r="L102"/>
    </row>
    <row r="103" spans="3:12" x14ac:dyDescent="0.25">
      <c r="C103"/>
      <c r="D103"/>
      <c r="E103"/>
      <c r="F103"/>
      <c r="G103"/>
      <c r="H103"/>
      <c r="I103"/>
      <c r="J103"/>
      <c r="K103"/>
      <c r="L103"/>
    </row>
    <row r="104" spans="3:12" x14ac:dyDescent="0.25">
      <c r="C104"/>
      <c r="D104"/>
      <c r="E104"/>
      <c r="F104"/>
      <c r="G104"/>
      <c r="H104"/>
      <c r="I104"/>
      <c r="J104"/>
      <c r="K104"/>
      <c r="L104"/>
    </row>
    <row r="105" spans="3:12" x14ac:dyDescent="0.25">
      <c r="C105"/>
      <c r="D105"/>
      <c r="E105"/>
      <c r="F105"/>
      <c r="G105"/>
      <c r="H105"/>
      <c r="I105"/>
      <c r="J105"/>
      <c r="K105"/>
      <c r="L105"/>
    </row>
    <row r="106" spans="3:12" x14ac:dyDescent="0.25">
      <c r="C106"/>
      <c r="D106"/>
      <c r="E106"/>
      <c r="F106"/>
      <c r="G106"/>
      <c r="H106"/>
      <c r="I106"/>
      <c r="J106"/>
      <c r="K106"/>
      <c r="L106"/>
    </row>
    <row r="107" spans="3:12" x14ac:dyDescent="0.25">
      <c r="C107"/>
      <c r="D107"/>
      <c r="E107"/>
      <c r="F107"/>
      <c r="G107"/>
      <c r="H107"/>
      <c r="I107"/>
      <c r="J107"/>
      <c r="K107"/>
      <c r="L107"/>
    </row>
    <row r="108" spans="3:12" x14ac:dyDescent="0.25">
      <c r="C108"/>
      <c r="D108"/>
      <c r="E108"/>
      <c r="F108"/>
      <c r="G108"/>
      <c r="H108"/>
      <c r="I108"/>
      <c r="J108"/>
      <c r="K108"/>
      <c r="L108"/>
    </row>
    <row r="109" spans="3:12" x14ac:dyDescent="0.25">
      <c r="C109"/>
      <c r="D109"/>
      <c r="E109"/>
      <c r="F109"/>
      <c r="G109"/>
      <c r="H109"/>
      <c r="I109"/>
      <c r="J109"/>
      <c r="K109"/>
      <c r="L109"/>
    </row>
    <row r="110" spans="3:12" x14ac:dyDescent="0.25">
      <c r="C110"/>
      <c r="D110"/>
      <c r="E110"/>
      <c r="F110"/>
      <c r="G110"/>
      <c r="H110"/>
      <c r="I110"/>
      <c r="J110"/>
      <c r="K110"/>
      <c r="L110"/>
    </row>
    <row r="111" spans="3:12" x14ac:dyDescent="0.25">
      <c r="C111"/>
      <c r="D111"/>
      <c r="E111"/>
      <c r="F111"/>
      <c r="G111"/>
      <c r="H111"/>
      <c r="I111"/>
      <c r="J111"/>
      <c r="K111"/>
      <c r="L111"/>
    </row>
    <row r="112" spans="3:12" x14ac:dyDescent="0.25">
      <c r="C112"/>
      <c r="D112"/>
      <c r="E112"/>
      <c r="F112"/>
      <c r="G112"/>
      <c r="H112"/>
      <c r="I112"/>
      <c r="J112"/>
      <c r="K112"/>
      <c r="L112"/>
    </row>
    <row r="113" spans="3:12" x14ac:dyDescent="0.25">
      <c r="C113"/>
      <c r="D113"/>
      <c r="E113"/>
      <c r="F113"/>
      <c r="G113"/>
      <c r="H113"/>
      <c r="I113"/>
      <c r="J113"/>
      <c r="K113"/>
      <c r="L113"/>
    </row>
    <row r="114" spans="3:12" x14ac:dyDescent="0.25">
      <c r="C114"/>
      <c r="D114"/>
      <c r="E114"/>
      <c r="F114"/>
      <c r="G114"/>
      <c r="H114"/>
      <c r="I114"/>
      <c r="J114"/>
      <c r="K114"/>
      <c r="L114"/>
    </row>
    <row r="115" spans="3:12" x14ac:dyDescent="0.25">
      <c r="C115"/>
      <c r="D115"/>
      <c r="E115"/>
      <c r="F115"/>
      <c r="G115"/>
      <c r="H115"/>
      <c r="I115"/>
      <c r="J115"/>
      <c r="K115"/>
      <c r="L115"/>
    </row>
    <row r="116" spans="3:12" x14ac:dyDescent="0.25">
      <c r="C116"/>
      <c r="D116"/>
      <c r="E116"/>
      <c r="F116"/>
      <c r="G116"/>
      <c r="H116"/>
      <c r="I116"/>
      <c r="J116"/>
      <c r="K116"/>
      <c r="L116"/>
    </row>
    <row r="117" spans="3:12" x14ac:dyDescent="0.25">
      <c r="C117"/>
      <c r="D117"/>
      <c r="E117"/>
      <c r="F117"/>
      <c r="G117"/>
      <c r="H117"/>
      <c r="I117"/>
      <c r="J117"/>
      <c r="K117"/>
      <c r="L117"/>
    </row>
    <row r="118" spans="3:12" x14ac:dyDescent="0.25">
      <c r="C118"/>
      <c r="D118"/>
      <c r="E118"/>
      <c r="F118"/>
      <c r="G118"/>
      <c r="H118"/>
      <c r="I118"/>
      <c r="J118"/>
      <c r="K118"/>
      <c r="L118"/>
    </row>
    <row r="119" spans="3:12" x14ac:dyDescent="0.25">
      <c r="C119"/>
      <c r="D119"/>
      <c r="E119"/>
      <c r="F119"/>
      <c r="G119"/>
      <c r="H119"/>
      <c r="I119"/>
      <c r="J119"/>
      <c r="K119"/>
      <c r="L119"/>
    </row>
    <row r="120" spans="3:12" x14ac:dyDescent="0.25">
      <c r="C120"/>
      <c r="D120"/>
      <c r="E120"/>
      <c r="F120"/>
      <c r="G120"/>
      <c r="H120"/>
      <c r="I120"/>
      <c r="J120"/>
      <c r="K120"/>
      <c r="L120"/>
    </row>
    <row r="121" spans="3:12" x14ac:dyDescent="0.25">
      <c r="C121"/>
      <c r="D121"/>
      <c r="E121"/>
      <c r="F121"/>
      <c r="G121"/>
      <c r="H121"/>
      <c r="I121"/>
      <c r="J121"/>
      <c r="K121"/>
      <c r="L121"/>
    </row>
    <row r="122" spans="3:12" x14ac:dyDescent="0.25">
      <c r="C122"/>
      <c r="D122"/>
      <c r="E122"/>
      <c r="F122"/>
      <c r="G122"/>
      <c r="H122"/>
      <c r="I122"/>
      <c r="J122"/>
      <c r="K122"/>
      <c r="L122"/>
    </row>
    <row r="123" spans="3:12" x14ac:dyDescent="0.25">
      <c r="C123"/>
      <c r="D123"/>
      <c r="E123"/>
      <c r="F123"/>
      <c r="G123"/>
      <c r="H123"/>
      <c r="I123"/>
      <c r="J123"/>
      <c r="K123"/>
      <c r="L123"/>
    </row>
    <row r="124" spans="3:12" x14ac:dyDescent="0.25">
      <c r="C124"/>
      <c r="D124"/>
      <c r="E124"/>
      <c r="F124"/>
      <c r="G124"/>
      <c r="H124"/>
      <c r="I124"/>
      <c r="J124"/>
      <c r="K124"/>
      <c r="L124"/>
    </row>
    <row r="125" spans="3:12" x14ac:dyDescent="0.25">
      <c r="C125"/>
      <c r="D125"/>
      <c r="E125"/>
      <c r="F125"/>
      <c r="G125"/>
      <c r="H125"/>
      <c r="I125"/>
      <c r="J125"/>
      <c r="K125"/>
      <c r="L125"/>
    </row>
    <row r="126" spans="3:12" x14ac:dyDescent="0.25">
      <c r="C126"/>
      <c r="D126"/>
      <c r="E126"/>
      <c r="F126"/>
      <c r="G126"/>
      <c r="H126"/>
      <c r="I126"/>
      <c r="J126"/>
      <c r="K126"/>
      <c r="L126"/>
    </row>
    <row r="127" spans="3:12" x14ac:dyDescent="0.25">
      <c r="C127"/>
      <c r="D127"/>
      <c r="E127"/>
      <c r="F127"/>
      <c r="G127"/>
      <c r="H127"/>
      <c r="I127"/>
      <c r="J127"/>
      <c r="K127"/>
      <c r="L127"/>
    </row>
    <row r="128" spans="3:12" x14ac:dyDescent="0.25">
      <c r="C128"/>
      <c r="D128"/>
      <c r="E128"/>
      <c r="F128"/>
      <c r="G128"/>
      <c r="H128"/>
      <c r="I128"/>
      <c r="J128"/>
      <c r="K128"/>
      <c r="L128"/>
    </row>
    <row r="129" spans="3:12" x14ac:dyDescent="0.25">
      <c r="C129"/>
      <c r="D129"/>
      <c r="E129"/>
      <c r="F129"/>
      <c r="G129"/>
      <c r="H129"/>
      <c r="I129"/>
      <c r="J129"/>
      <c r="K129"/>
      <c r="L129"/>
    </row>
    <row r="130" spans="3:12" x14ac:dyDescent="0.25">
      <c r="C130"/>
      <c r="D130"/>
      <c r="E130"/>
      <c r="F130"/>
      <c r="G130"/>
      <c r="H130"/>
      <c r="I130"/>
      <c r="J130"/>
      <c r="K130"/>
      <c r="L130"/>
    </row>
    <row r="131" spans="3:12" x14ac:dyDescent="0.25">
      <c r="C131"/>
      <c r="D131"/>
      <c r="E131"/>
      <c r="F131"/>
      <c r="G131"/>
      <c r="H131"/>
      <c r="I131"/>
      <c r="J131"/>
      <c r="K131"/>
      <c r="L131"/>
    </row>
    <row r="132" spans="3:12" x14ac:dyDescent="0.25">
      <c r="C132"/>
      <c r="D132"/>
      <c r="E132"/>
      <c r="F132"/>
      <c r="G132"/>
      <c r="H132"/>
      <c r="I132"/>
      <c r="J132"/>
      <c r="K132"/>
      <c r="L132"/>
    </row>
    <row r="133" spans="3:12" x14ac:dyDescent="0.25">
      <c r="C133"/>
      <c r="D133"/>
      <c r="E133"/>
      <c r="F133"/>
      <c r="G133"/>
      <c r="H133"/>
      <c r="I133"/>
      <c r="J133"/>
      <c r="K133"/>
      <c r="L133"/>
    </row>
    <row r="134" spans="3:12" x14ac:dyDescent="0.25">
      <c r="C134"/>
      <c r="D134"/>
      <c r="E134"/>
      <c r="F134"/>
      <c r="G134"/>
      <c r="H134"/>
      <c r="I134"/>
      <c r="J134"/>
      <c r="K134"/>
      <c r="L134"/>
    </row>
    <row r="135" spans="3:12" x14ac:dyDescent="0.25">
      <c r="C135"/>
      <c r="D135"/>
      <c r="E135"/>
      <c r="F135"/>
      <c r="G135"/>
      <c r="H135"/>
      <c r="I135"/>
      <c r="J135"/>
      <c r="K135"/>
      <c r="L135"/>
    </row>
    <row r="136" spans="3:12" x14ac:dyDescent="0.25">
      <c r="C136"/>
      <c r="D136"/>
      <c r="E136"/>
      <c r="F136"/>
      <c r="G136"/>
      <c r="H136"/>
      <c r="I136"/>
      <c r="J136"/>
      <c r="K136"/>
      <c r="L136"/>
    </row>
    <row r="137" spans="3:12" x14ac:dyDescent="0.25">
      <c r="C137"/>
      <c r="D137"/>
      <c r="E137"/>
      <c r="F137"/>
      <c r="G137"/>
      <c r="H137"/>
      <c r="I137"/>
      <c r="J137"/>
      <c r="K137"/>
      <c r="L137"/>
    </row>
    <row r="138" spans="3:12" x14ac:dyDescent="0.25">
      <c r="C138"/>
      <c r="D138"/>
      <c r="E138"/>
      <c r="F138"/>
      <c r="G138"/>
      <c r="H138"/>
      <c r="I138"/>
      <c r="J138"/>
      <c r="K138"/>
      <c r="L138"/>
    </row>
    <row r="139" spans="3:12" x14ac:dyDescent="0.25">
      <c r="C139"/>
      <c r="D139"/>
      <c r="E139"/>
      <c r="F139"/>
      <c r="G139"/>
      <c r="H139"/>
      <c r="I139"/>
      <c r="J139"/>
      <c r="K139"/>
      <c r="L139"/>
    </row>
    <row r="140" spans="3:12" x14ac:dyDescent="0.25">
      <c r="C140"/>
      <c r="D140"/>
      <c r="E140"/>
      <c r="F140"/>
      <c r="G140"/>
      <c r="H140"/>
      <c r="I140"/>
      <c r="J140"/>
      <c r="K140"/>
      <c r="L140"/>
    </row>
    <row r="141" spans="3:12" x14ac:dyDescent="0.25">
      <c r="C141"/>
      <c r="D141"/>
      <c r="E141"/>
      <c r="F141"/>
      <c r="G141"/>
      <c r="H141"/>
      <c r="I141"/>
      <c r="J141"/>
      <c r="K141"/>
      <c r="L141"/>
    </row>
    <row r="142" spans="3:12" x14ac:dyDescent="0.25">
      <c r="C142"/>
      <c r="D142"/>
      <c r="E142"/>
      <c r="F142"/>
      <c r="G142"/>
      <c r="H142"/>
      <c r="I142"/>
      <c r="J142"/>
      <c r="K142"/>
      <c r="L142"/>
    </row>
    <row r="143" spans="3:12" x14ac:dyDescent="0.25">
      <c r="C143"/>
      <c r="D143"/>
      <c r="E143"/>
      <c r="F143"/>
      <c r="G143"/>
      <c r="H143"/>
      <c r="I143"/>
      <c r="J143"/>
      <c r="K143"/>
      <c r="L143"/>
    </row>
    <row r="144" spans="3:12" x14ac:dyDescent="0.25">
      <c r="C144"/>
      <c r="D144"/>
      <c r="E144"/>
      <c r="F144"/>
      <c r="G144"/>
      <c r="H144"/>
      <c r="I144"/>
      <c r="J144"/>
      <c r="K144"/>
      <c r="L144"/>
    </row>
    <row r="145" spans="3:12" x14ac:dyDescent="0.25">
      <c r="C145"/>
      <c r="D145"/>
      <c r="E145"/>
      <c r="F145"/>
      <c r="G145"/>
      <c r="H145"/>
      <c r="I145"/>
      <c r="J145"/>
      <c r="K145"/>
      <c r="L145"/>
    </row>
    <row r="146" spans="3:12" x14ac:dyDescent="0.25">
      <c r="C146"/>
      <c r="D146"/>
      <c r="E146"/>
      <c r="F146"/>
      <c r="G146"/>
      <c r="H146"/>
      <c r="I146"/>
      <c r="J146"/>
      <c r="K146"/>
      <c r="L146"/>
    </row>
    <row r="147" spans="3:12" x14ac:dyDescent="0.25">
      <c r="C147"/>
      <c r="D147"/>
      <c r="E147"/>
      <c r="F147"/>
      <c r="G147"/>
      <c r="H147"/>
      <c r="I147"/>
      <c r="J147"/>
      <c r="K147"/>
      <c r="L147"/>
    </row>
    <row r="148" spans="3:12" x14ac:dyDescent="0.25">
      <c r="C148"/>
      <c r="D148"/>
      <c r="E148"/>
      <c r="F148"/>
      <c r="G148"/>
      <c r="H148"/>
      <c r="I148"/>
      <c r="J148"/>
      <c r="K148"/>
      <c r="L148"/>
    </row>
    <row r="149" spans="3:12" x14ac:dyDescent="0.25">
      <c r="C149"/>
      <c r="D149"/>
      <c r="E149"/>
      <c r="F149"/>
      <c r="G149"/>
      <c r="H149"/>
      <c r="I149"/>
      <c r="J149"/>
      <c r="K149"/>
      <c r="L149"/>
    </row>
    <row r="150" spans="3:12" x14ac:dyDescent="0.25">
      <c r="C150"/>
      <c r="D150"/>
      <c r="E150"/>
      <c r="F150"/>
      <c r="G150"/>
      <c r="H150"/>
      <c r="I150"/>
      <c r="J150"/>
      <c r="K150"/>
      <c r="L150"/>
    </row>
    <row r="151" spans="3:12" x14ac:dyDescent="0.25">
      <c r="C151"/>
      <c r="D151"/>
      <c r="E151"/>
      <c r="F151"/>
      <c r="G151"/>
      <c r="H151"/>
      <c r="I151"/>
      <c r="J151"/>
      <c r="K151"/>
      <c r="L151"/>
    </row>
    <row r="152" spans="3:12" x14ac:dyDescent="0.25">
      <c r="C152"/>
      <c r="D152"/>
      <c r="E152"/>
      <c r="F152"/>
      <c r="G152"/>
      <c r="H152"/>
      <c r="I152"/>
      <c r="J152"/>
      <c r="K152"/>
      <c r="L152"/>
    </row>
    <row r="153" spans="3:12" x14ac:dyDescent="0.25">
      <c r="C153"/>
      <c r="D153"/>
      <c r="E153"/>
      <c r="F153"/>
      <c r="G153"/>
      <c r="H153"/>
      <c r="I153"/>
      <c r="J153"/>
      <c r="K153"/>
      <c r="L153"/>
    </row>
    <row r="154" spans="3:12" x14ac:dyDescent="0.25">
      <c r="C154"/>
      <c r="D154"/>
      <c r="E154"/>
      <c r="F154"/>
      <c r="G154"/>
      <c r="H154"/>
      <c r="I154"/>
      <c r="J154"/>
      <c r="K154"/>
      <c r="L154"/>
    </row>
    <row r="155" spans="3:12" x14ac:dyDescent="0.25">
      <c r="C155"/>
      <c r="D155"/>
      <c r="E155"/>
      <c r="F155"/>
      <c r="G155"/>
      <c r="H155"/>
      <c r="I155"/>
      <c r="J155"/>
      <c r="K155"/>
      <c r="L155"/>
    </row>
    <row r="156" spans="3:12" x14ac:dyDescent="0.25">
      <c r="C156"/>
      <c r="D156"/>
      <c r="E156"/>
      <c r="F156"/>
      <c r="G156"/>
      <c r="H156"/>
      <c r="I156"/>
      <c r="J156"/>
      <c r="K156"/>
      <c r="L156"/>
    </row>
    <row r="157" spans="3:12" x14ac:dyDescent="0.25">
      <c r="C157"/>
      <c r="D157"/>
      <c r="E157"/>
      <c r="F157"/>
      <c r="G157"/>
      <c r="H157"/>
      <c r="I157"/>
      <c r="J157"/>
      <c r="K157"/>
      <c r="L157"/>
    </row>
    <row r="158" spans="3:12" x14ac:dyDescent="0.25">
      <c r="C158"/>
      <c r="D158"/>
      <c r="E158"/>
      <c r="F158"/>
      <c r="G158"/>
      <c r="H158"/>
      <c r="I158"/>
      <c r="J158"/>
      <c r="K158"/>
      <c r="L158"/>
    </row>
    <row r="159" spans="3:12" x14ac:dyDescent="0.25">
      <c r="C159"/>
      <c r="D159"/>
      <c r="E159"/>
      <c r="F159"/>
      <c r="G159"/>
      <c r="H159"/>
      <c r="I159"/>
      <c r="J159"/>
      <c r="K159"/>
      <c r="L159"/>
    </row>
    <row r="160" spans="3:12" x14ac:dyDescent="0.25">
      <c r="C160"/>
      <c r="D160"/>
      <c r="E160"/>
      <c r="F160"/>
      <c r="G160"/>
      <c r="H160"/>
      <c r="I160"/>
      <c r="J160"/>
      <c r="K160"/>
      <c r="L160"/>
    </row>
    <row r="161" spans="3:12" x14ac:dyDescent="0.25">
      <c r="C161"/>
      <c r="D161"/>
      <c r="E161"/>
      <c r="F161"/>
      <c r="G161"/>
      <c r="H161"/>
      <c r="I161"/>
      <c r="J161"/>
      <c r="K161"/>
      <c r="L161"/>
    </row>
    <row r="162" spans="3:12" x14ac:dyDescent="0.25">
      <c r="C162"/>
      <c r="D162"/>
      <c r="E162"/>
      <c r="F162"/>
      <c r="G162"/>
      <c r="H162"/>
      <c r="I162"/>
      <c r="J162"/>
      <c r="K162"/>
      <c r="L162"/>
    </row>
    <row r="163" spans="3:12" x14ac:dyDescent="0.25">
      <c r="C163"/>
      <c r="D163"/>
      <c r="E163"/>
      <c r="F163"/>
      <c r="G163"/>
      <c r="H163"/>
      <c r="I163"/>
      <c r="J163"/>
      <c r="K163"/>
      <c r="L163"/>
    </row>
    <row r="164" spans="3:12" x14ac:dyDescent="0.25">
      <c r="C164"/>
      <c r="D164"/>
      <c r="E164"/>
      <c r="F164"/>
      <c r="G164"/>
      <c r="H164"/>
      <c r="I164"/>
      <c r="J164"/>
      <c r="K164"/>
      <c r="L164"/>
    </row>
    <row r="165" spans="3:12" x14ac:dyDescent="0.25">
      <c r="C165"/>
      <c r="D165"/>
      <c r="E165"/>
      <c r="F165"/>
      <c r="G165"/>
      <c r="H165"/>
      <c r="I165"/>
      <c r="J165"/>
      <c r="K165"/>
      <c r="L165"/>
    </row>
    <row r="166" spans="3:12" x14ac:dyDescent="0.25">
      <c r="C166"/>
      <c r="D166"/>
      <c r="E166"/>
      <c r="F166"/>
      <c r="G166"/>
      <c r="H166"/>
      <c r="I166"/>
      <c r="J166"/>
      <c r="K166"/>
      <c r="L166"/>
    </row>
    <row r="167" spans="3:12" x14ac:dyDescent="0.25">
      <c r="C167"/>
      <c r="D167"/>
      <c r="E167"/>
      <c r="F167"/>
      <c r="G167"/>
      <c r="H167"/>
      <c r="I167"/>
      <c r="J167"/>
      <c r="K167"/>
      <c r="L167"/>
    </row>
    <row r="168" spans="3:12" x14ac:dyDescent="0.25">
      <c r="C168"/>
      <c r="D168"/>
      <c r="E168"/>
      <c r="F168"/>
      <c r="G168"/>
      <c r="H168"/>
      <c r="I168"/>
      <c r="J168"/>
      <c r="K168"/>
      <c r="L168"/>
    </row>
    <row r="169" spans="3:12" x14ac:dyDescent="0.25">
      <c r="C169"/>
      <c r="D169"/>
      <c r="E169"/>
      <c r="F169"/>
      <c r="G169"/>
      <c r="H169"/>
      <c r="I169"/>
      <c r="J169"/>
      <c r="K169"/>
      <c r="L169"/>
    </row>
    <row r="170" spans="3:12" x14ac:dyDescent="0.25">
      <c r="C170"/>
      <c r="D170"/>
      <c r="E170"/>
      <c r="F170"/>
      <c r="G170"/>
      <c r="H170"/>
      <c r="I170"/>
      <c r="J170"/>
      <c r="K170"/>
      <c r="L170"/>
    </row>
    <row r="171" spans="3:12" x14ac:dyDescent="0.25">
      <c r="C171"/>
      <c r="D171"/>
      <c r="E171"/>
      <c r="F171"/>
      <c r="G171"/>
      <c r="H171"/>
      <c r="I171"/>
      <c r="J171"/>
      <c r="K171"/>
      <c r="L171"/>
    </row>
    <row r="172" spans="3:12" x14ac:dyDescent="0.25">
      <c r="C172"/>
      <c r="D172"/>
      <c r="E172"/>
      <c r="F172"/>
      <c r="G172"/>
      <c r="H172"/>
      <c r="I172"/>
      <c r="J172"/>
      <c r="K172"/>
      <c r="L172"/>
    </row>
    <row r="173" spans="3:12" x14ac:dyDescent="0.25">
      <c r="C173"/>
      <c r="D173"/>
      <c r="E173"/>
      <c r="F173"/>
      <c r="G173"/>
      <c r="H173"/>
      <c r="I173"/>
      <c r="J173"/>
      <c r="K173"/>
      <c r="L173"/>
    </row>
    <row r="174" spans="3:12" x14ac:dyDescent="0.25">
      <c r="C174"/>
      <c r="D174"/>
      <c r="E174"/>
      <c r="F174"/>
      <c r="G174"/>
      <c r="H174"/>
      <c r="I174"/>
      <c r="J174"/>
      <c r="K174"/>
      <c r="L174"/>
    </row>
    <row r="175" spans="3:12" x14ac:dyDescent="0.25">
      <c r="C175"/>
      <c r="D175"/>
      <c r="E175"/>
      <c r="F175"/>
      <c r="G175"/>
      <c r="H175"/>
      <c r="I175"/>
      <c r="J175"/>
      <c r="K175"/>
      <c r="L175"/>
    </row>
    <row r="176" spans="3:12" x14ac:dyDescent="0.25">
      <c r="C176"/>
      <c r="D176"/>
      <c r="E176"/>
      <c r="F176"/>
      <c r="G176"/>
      <c r="H176"/>
      <c r="I176"/>
      <c r="J176"/>
      <c r="K176"/>
      <c r="L176"/>
    </row>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sheetData>
  <mergeCells count="6">
    <mergeCell ref="I5:J5"/>
    <mergeCell ref="K5:K6"/>
    <mergeCell ref="L5:L6"/>
    <mergeCell ref="C5:D5"/>
    <mergeCell ref="E5:F5"/>
    <mergeCell ref="G5:H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A78E-AA54-40EF-A84B-E9FB4880454D}">
  <dimension ref="A1:R15"/>
  <sheetViews>
    <sheetView workbookViewId="0">
      <selection activeCell="C3" sqref="C3"/>
    </sheetView>
  </sheetViews>
  <sheetFormatPr defaultRowHeight="15" x14ac:dyDescent="0.25"/>
  <cols>
    <col min="1" max="1" width="28.28515625" bestFit="1" customWidth="1"/>
    <col min="2"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1.28515625" bestFit="1" customWidth="1"/>
    <col min="19" max="19" width="12.28515625" bestFit="1" customWidth="1"/>
    <col min="20" max="20" width="11.28515625" bestFit="1" customWidth="1"/>
    <col min="21" max="21" width="17" bestFit="1" customWidth="1"/>
    <col min="22" max="22" width="20.140625" bestFit="1" customWidth="1"/>
    <col min="23" max="23" width="14.7109375" bestFit="1" customWidth="1"/>
    <col min="24" max="24" width="18" bestFit="1" customWidth="1"/>
    <col min="25" max="25" width="14" bestFit="1" customWidth="1"/>
    <col min="26" max="26" width="17.28515625" bestFit="1" customWidth="1"/>
    <col min="27" max="27" width="13.140625" bestFit="1" customWidth="1"/>
    <col min="28" max="28" width="16.28515625" bestFit="1" customWidth="1"/>
    <col min="29" max="29" width="15.42578125" bestFit="1" customWidth="1"/>
    <col min="30" max="30" width="18.5703125" bestFit="1" customWidth="1"/>
    <col min="31" max="31" width="18" bestFit="1" customWidth="1"/>
    <col min="32" max="32" width="21.140625" bestFit="1" customWidth="1"/>
    <col min="33" max="33" width="14.7109375" bestFit="1" customWidth="1"/>
    <col min="34" max="34" width="18" bestFit="1" customWidth="1"/>
    <col min="35" max="35" width="14.140625" bestFit="1" customWidth="1"/>
    <col min="36" max="36" width="17.42578125" bestFit="1" customWidth="1"/>
    <col min="37" max="37" width="11.28515625" bestFit="1" customWidth="1"/>
  </cols>
  <sheetData>
    <row r="1" spans="1:18" x14ac:dyDescent="0.25">
      <c r="A1" s="1" t="s">
        <v>532</v>
      </c>
      <c r="B1" t="s">
        <v>489</v>
      </c>
    </row>
    <row r="3" spans="1:18" x14ac:dyDescent="0.25">
      <c r="A3" s="1" t="s">
        <v>73</v>
      </c>
      <c r="B3" s="1" t="s">
        <v>74</v>
      </c>
    </row>
    <row r="4" spans="1:18" x14ac:dyDescent="0.25">
      <c r="A4" s="1" t="s">
        <v>71</v>
      </c>
      <c r="B4" t="s">
        <v>1</v>
      </c>
      <c r="C4" t="s">
        <v>549</v>
      </c>
      <c r="D4" t="s">
        <v>31</v>
      </c>
      <c r="E4" t="s">
        <v>37</v>
      </c>
      <c r="F4" t="s">
        <v>44</v>
      </c>
      <c r="G4" t="s">
        <v>45</v>
      </c>
      <c r="H4" t="s">
        <v>558</v>
      </c>
      <c r="I4" t="s">
        <v>49</v>
      </c>
      <c r="J4" t="s">
        <v>56</v>
      </c>
      <c r="K4" t="s">
        <v>58</v>
      </c>
      <c r="L4" t="s">
        <v>60</v>
      </c>
      <c r="M4" t="s">
        <v>61</v>
      </c>
      <c r="N4" t="s">
        <v>63</v>
      </c>
      <c r="O4" t="s">
        <v>66</v>
      </c>
      <c r="P4" t="s">
        <v>559</v>
      </c>
      <c r="Q4" t="s">
        <v>550</v>
      </c>
      <c r="R4" t="s">
        <v>72</v>
      </c>
    </row>
    <row r="5" spans="1:18" x14ac:dyDescent="0.25">
      <c r="A5" s="2" t="s">
        <v>521</v>
      </c>
      <c r="B5">
        <v>32</v>
      </c>
      <c r="F5">
        <v>42</v>
      </c>
      <c r="H5">
        <v>169</v>
      </c>
      <c r="L5">
        <v>17.5</v>
      </c>
      <c r="O5">
        <v>4.8</v>
      </c>
      <c r="P5">
        <v>176</v>
      </c>
      <c r="Q5">
        <v>125</v>
      </c>
      <c r="R5">
        <v>566.29999999999995</v>
      </c>
    </row>
    <row r="6" spans="1:18" x14ac:dyDescent="0.25">
      <c r="A6" s="2" t="s">
        <v>516</v>
      </c>
      <c r="B6">
        <v>8</v>
      </c>
      <c r="E6">
        <v>22</v>
      </c>
      <c r="F6">
        <v>22</v>
      </c>
      <c r="I6">
        <v>3</v>
      </c>
      <c r="J6">
        <v>1</v>
      </c>
      <c r="R6">
        <v>56</v>
      </c>
    </row>
    <row r="7" spans="1:18" x14ac:dyDescent="0.25">
      <c r="A7" s="2" t="s">
        <v>5</v>
      </c>
      <c r="D7">
        <v>25.5</v>
      </c>
      <c r="I7">
        <v>2</v>
      </c>
      <c r="L7">
        <v>5</v>
      </c>
      <c r="R7">
        <v>32.5</v>
      </c>
    </row>
    <row r="8" spans="1:18" x14ac:dyDescent="0.25">
      <c r="A8" s="2" t="s">
        <v>95</v>
      </c>
      <c r="B8">
        <v>26.5</v>
      </c>
      <c r="D8">
        <v>12</v>
      </c>
      <c r="E8">
        <v>50</v>
      </c>
      <c r="F8">
        <v>111</v>
      </c>
      <c r="I8">
        <v>63</v>
      </c>
      <c r="L8">
        <v>20</v>
      </c>
      <c r="M8">
        <v>89</v>
      </c>
      <c r="N8">
        <v>58</v>
      </c>
      <c r="Q8">
        <v>2</v>
      </c>
      <c r="R8">
        <v>431.5</v>
      </c>
    </row>
    <row r="9" spans="1:18" x14ac:dyDescent="0.25">
      <c r="A9" s="2" t="s">
        <v>523</v>
      </c>
      <c r="E9">
        <v>14</v>
      </c>
      <c r="I9">
        <v>36</v>
      </c>
      <c r="L9">
        <v>5</v>
      </c>
      <c r="N9">
        <v>80</v>
      </c>
      <c r="R9">
        <v>135</v>
      </c>
    </row>
    <row r="10" spans="1:18" x14ac:dyDescent="0.25">
      <c r="A10" s="2" t="s">
        <v>519</v>
      </c>
      <c r="E10">
        <v>28.5</v>
      </c>
      <c r="I10">
        <v>4</v>
      </c>
      <c r="K10">
        <v>5.5</v>
      </c>
      <c r="R10">
        <v>38</v>
      </c>
    </row>
    <row r="11" spans="1:18" x14ac:dyDescent="0.25">
      <c r="A11" s="2" t="s">
        <v>23</v>
      </c>
      <c r="B11">
        <v>25</v>
      </c>
      <c r="D11">
        <v>41.5</v>
      </c>
      <c r="J11">
        <v>94.5</v>
      </c>
      <c r="K11">
        <v>114.25</v>
      </c>
      <c r="L11">
        <v>90.5</v>
      </c>
      <c r="M11">
        <v>9</v>
      </c>
      <c r="O11">
        <v>71.2</v>
      </c>
      <c r="R11">
        <v>445.95</v>
      </c>
    </row>
    <row r="12" spans="1:18" x14ac:dyDescent="0.25">
      <c r="A12" s="2" t="s">
        <v>522</v>
      </c>
      <c r="D12">
        <v>1.5</v>
      </c>
      <c r="M12">
        <v>1</v>
      </c>
      <c r="R12">
        <v>2.5</v>
      </c>
    </row>
    <row r="13" spans="1:18" x14ac:dyDescent="0.25">
      <c r="A13" s="2" t="s">
        <v>518</v>
      </c>
      <c r="B13">
        <v>47</v>
      </c>
      <c r="D13">
        <v>91</v>
      </c>
      <c r="E13">
        <v>61.5</v>
      </c>
      <c r="G13">
        <v>2</v>
      </c>
      <c r="H13">
        <v>1</v>
      </c>
      <c r="I13">
        <v>34</v>
      </c>
      <c r="J13">
        <v>76.5</v>
      </c>
      <c r="K13">
        <v>57.25</v>
      </c>
      <c r="L13">
        <v>26</v>
      </c>
      <c r="M13">
        <v>24</v>
      </c>
      <c r="N13">
        <v>16</v>
      </c>
      <c r="Q13">
        <v>28</v>
      </c>
      <c r="R13">
        <v>464.25</v>
      </c>
    </row>
    <row r="14" spans="1:18" x14ac:dyDescent="0.25">
      <c r="A14" s="2" t="s">
        <v>520</v>
      </c>
      <c r="B14">
        <v>41</v>
      </c>
      <c r="C14">
        <v>184</v>
      </c>
      <c r="I14">
        <v>34</v>
      </c>
      <c r="L14">
        <v>4</v>
      </c>
      <c r="M14">
        <v>53</v>
      </c>
      <c r="N14">
        <v>20</v>
      </c>
      <c r="R14">
        <v>336</v>
      </c>
    </row>
    <row r="15" spans="1:18" x14ac:dyDescent="0.25">
      <c r="A15" s="2" t="s">
        <v>72</v>
      </c>
      <c r="B15">
        <v>179.5</v>
      </c>
      <c r="C15">
        <v>184</v>
      </c>
      <c r="D15">
        <v>171.5</v>
      </c>
      <c r="E15">
        <v>176</v>
      </c>
      <c r="F15">
        <v>175</v>
      </c>
      <c r="G15">
        <v>2</v>
      </c>
      <c r="H15">
        <v>170</v>
      </c>
      <c r="I15">
        <v>176</v>
      </c>
      <c r="J15">
        <v>172</v>
      </c>
      <c r="K15">
        <v>177</v>
      </c>
      <c r="L15">
        <v>168</v>
      </c>
      <c r="M15">
        <v>176</v>
      </c>
      <c r="N15">
        <v>174</v>
      </c>
      <c r="O15">
        <v>76</v>
      </c>
      <c r="P15">
        <v>176</v>
      </c>
      <c r="Q15">
        <v>155</v>
      </c>
      <c r="R15">
        <v>2508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FF3-4D2A-4A52-8755-6F83F080ABAE}">
  <dimension ref="A1:W21"/>
  <sheetViews>
    <sheetView workbookViewId="0">
      <selection activeCell="H9" sqref="H9"/>
    </sheetView>
  </sheetViews>
  <sheetFormatPr defaultRowHeight="15" x14ac:dyDescent="0.25"/>
  <cols>
    <col min="1" max="1" width="16" bestFit="1" customWidth="1"/>
    <col min="2" max="2" width="16.85546875" bestFit="1" customWidth="1"/>
    <col min="3" max="3" width="8.42578125" bestFit="1" customWidth="1"/>
    <col min="4" max="4" width="10" bestFit="1" customWidth="1"/>
    <col min="5" max="6" width="12.140625" bestFit="1" customWidth="1"/>
    <col min="7" max="7" width="13.42578125" bestFit="1" customWidth="1"/>
    <col min="8" max="8" width="15.140625" bestFit="1" customWidth="1"/>
    <col min="9" max="9" width="15.85546875" bestFit="1" customWidth="1"/>
    <col min="10" max="10" width="9.42578125" bestFit="1" customWidth="1"/>
    <col min="11" max="11" width="6.28515625" bestFit="1" customWidth="1"/>
    <col min="12" max="12" width="9.28515625" bestFit="1" customWidth="1"/>
    <col min="13" max="13" width="14.42578125" bestFit="1" customWidth="1"/>
    <col min="14" max="14" width="5.140625" bestFit="1" customWidth="1"/>
    <col min="15" max="15" width="14.7109375" bestFit="1" customWidth="1"/>
    <col min="16" max="16" width="12.85546875" bestFit="1" customWidth="1"/>
    <col min="17" max="17" width="16.42578125" bestFit="1" customWidth="1"/>
    <col min="18" max="18" width="17.85546875" bestFit="1" customWidth="1"/>
    <col min="19" max="19" width="14" bestFit="1" customWidth="1"/>
    <col min="20" max="20" width="7.5703125" bestFit="1" customWidth="1"/>
    <col min="21" max="21" width="8.140625" bestFit="1" customWidth="1"/>
    <col min="22" max="22" width="15.140625" bestFit="1" customWidth="1"/>
    <col min="23" max="23" width="11.28515625" bestFit="1" customWidth="1"/>
    <col min="24" max="24" width="8.140625" bestFit="1" customWidth="1"/>
    <col min="25" max="25" width="15.140625" bestFit="1" customWidth="1"/>
    <col min="26" max="26" width="7" bestFit="1" customWidth="1"/>
    <col min="27" max="27" width="11.28515625" bestFit="1" customWidth="1"/>
    <col min="28" max="28" width="7" bestFit="1" customWidth="1"/>
    <col min="29" max="29" width="16.42578125" bestFit="1" customWidth="1"/>
    <col min="30" max="30" width="10.42578125" bestFit="1" customWidth="1"/>
    <col min="31" max="31" width="14.5703125" bestFit="1" customWidth="1"/>
    <col min="32" max="32" width="12.140625" bestFit="1" customWidth="1"/>
    <col min="33" max="33" width="6.42578125" bestFit="1" customWidth="1"/>
    <col min="34" max="34" width="9.28515625" bestFit="1" customWidth="1"/>
    <col min="35" max="35" width="11.7109375" bestFit="1" customWidth="1"/>
    <col min="36" max="36" width="3.5703125" bestFit="1" customWidth="1"/>
    <col min="37" max="37" width="16.5703125" bestFit="1" customWidth="1"/>
    <col min="38" max="38" width="11.2851562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7" bestFit="1" customWidth="1"/>
    <col min="46" max="46" width="3.5703125" bestFit="1" customWidth="1"/>
    <col min="47" max="47" width="7.28515625" bestFit="1" customWidth="1"/>
    <col min="48" max="48" width="11.28515625" bestFit="1" customWidth="1"/>
  </cols>
  <sheetData>
    <row r="1" spans="1:23" x14ac:dyDescent="0.25">
      <c r="A1" s="1" t="s">
        <v>532</v>
      </c>
      <c r="B1" t="s">
        <v>489</v>
      </c>
    </row>
    <row r="3" spans="1:23" x14ac:dyDescent="0.25">
      <c r="A3" s="1" t="s">
        <v>73</v>
      </c>
      <c r="B3" s="1" t="s">
        <v>74</v>
      </c>
    </row>
    <row r="4" spans="1:23" x14ac:dyDescent="0.25">
      <c r="A4" s="1" t="s">
        <v>71</v>
      </c>
      <c r="B4" t="s">
        <v>47</v>
      </c>
      <c r="C4" t="s">
        <v>7</v>
      </c>
      <c r="D4" t="s">
        <v>2</v>
      </c>
      <c r="E4" t="s">
        <v>30</v>
      </c>
      <c r="F4" t="s">
        <v>12</v>
      </c>
      <c r="G4" t="s">
        <v>17</v>
      </c>
      <c r="H4" t="s">
        <v>46</v>
      </c>
      <c r="I4" t="s">
        <v>552</v>
      </c>
      <c r="J4" t="s">
        <v>553</v>
      </c>
      <c r="K4" t="s">
        <v>64</v>
      </c>
      <c r="L4" t="s">
        <v>13</v>
      </c>
      <c r="M4" t="s">
        <v>70</v>
      </c>
      <c r="N4" t="s">
        <v>555</v>
      </c>
      <c r="O4" t="s">
        <v>89</v>
      </c>
      <c r="P4" t="s">
        <v>14</v>
      </c>
      <c r="Q4" t="s">
        <v>556</v>
      </c>
      <c r="R4" t="s">
        <v>9</v>
      </c>
      <c r="S4" t="s">
        <v>50</v>
      </c>
      <c r="T4" t="s">
        <v>19</v>
      </c>
      <c r="U4" t="s">
        <v>94</v>
      </c>
      <c r="V4" t="s">
        <v>98</v>
      </c>
      <c r="W4" t="s">
        <v>72</v>
      </c>
    </row>
    <row r="5" spans="1:23" x14ac:dyDescent="0.25">
      <c r="A5" s="2" t="s">
        <v>1</v>
      </c>
      <c r="C5">
        <v>4.5</v>
      </c>
      <c r="D5">
        <v>10.5</v>
      </c>
      <c r="E5">
        <v>36</v>
      </c>
      <c r="F5">
        <v>8</v>
      </c>
      <c r="K5">
        <v>38</v>
      </c>
      <c r="L5">
        <v>33</v>
      </c>
      <c r="P5">
        <v>18.5</v>
      </c>
      <c r="R5">
        <v>8</v>
      </c>
      <c r="T5">
        <v>1</v>
      </c>
      <c r="V5">
        <v>22</v>
      </c>
      <c r="W5">
        <v>179.5</v>
      </c>
    </row>
    <row r="6" spans="1:23" x14ac:dyDescent="0.25">
      <c r="A6" s="2" t="s">
        <v>549</v>
      </c>
      <c r="V6">
        <v>184</v>
      </c>
      <c r="W6">
        <v>184</v>
      </c>
    </row>
    <row r="7" spans="1:23" x14ac:dyDescent="0.25">
      <c r="A7" s="2" t="s">
        <v>31</v>
      </c>
      <c r="C7">
        <v>18.5</v>
      </c>
      <c r="D7">
        <v>22.5</v>
      </c>
      <c r="G7">
        <v>111.5</v>
      </c>
      <c r="K7">
        <v>16</v>
      </c>
      <c r="M7">
        <v>1.5</v>
      </c>
      <c r="V7">
        <v>1.5</v>
      </c>
      <c r="W7">
        <v>171.5</v>
      </c>
    </row>
    <row r="8" spans="1:23" x14ac:dyDescent="0.25">
      <c r="A8" s="2" t="s">
        <v>37</v>
      </c>
      <c r="C8">
        <v>5</v>
      </c>
      <c r="D8">
        <v>60.5</v>
      </c>
      <c r="E8">
        <v>12</v>
      </c>
      <c r="G8">
        <v>46</v>
      </c>
      <c r="K8">
        <v>13</v>
      </c>
      <c r="L8">
        <v>28.5</v>
      </c>
      <c r="T8">
        <v>6</v>
      </c>
      <c r="U8">
        <v>5</v>
      </c>
      <c r="W8">
        <v>176</v>
      </c>
    </row>
    <row r="9" spans="1:23" x14ac:dyDescent="0.25">
      <c r="A9" s="2" t="s">
        <v>44</v>
      </c>
      <c r="C9">
        <v>2</v>
      </c>
      <c r="D9">
        <v>14</v>
      </c>
      <c r="F9">
        <v>3</v>
      </c>
      <c r="G9">
        <v>50</v>
      </c>
      <c r="K9">
        <v>8</v>
      </c>
      <c r="L9">
        <v>47</v>
      </c>
      <c r="O9">
        <v>51</v>
      </c>
      <c r="W9">
        <v>175</v>
      </c>
    </row>
    <row r="10" spans="1:23" x14ac:dyDescent="0.25">
      <c r="A10" s="2" t="s">
        <v>45</v>
      </c>
      <c r="E10">
        <v>2</v>
      </c>
      <c r="W10">
        <v>2</v>
      </c>
    </row>
    <row r="11" spans="1:23" x14ac:dyDescent="0.25">
      <c r="A11" s="2" t="s">
        <v>558</v>
      </c>
      <c r="B11">
        <v>83</v>
      </c>
      <c r="I11">
        <v>64</v>
      </c>
      <c r="L11">
        <v>22</v>
      </c>
      <c r="V11">
        <v>1</v>
      </c>
      <c r="W11">
        <v>170</v>
      </c>
    </row>
    <row r="12" spans="1:23" x14ac:dyDescent="0.25">
      <c r="A12" s="2" t="s">
        <v>49</v>
      </c>
      <c r="C12">
        <v>41</v>
      </c>
      <c r="E12">
        <v>31</v>
      </c>
      <c r="K12">
        <v>32</v>
      </c>
      <c r="L12">
        <v>9</v>
      </c>
      <c r="S12">
        <v>8</v>
      </c>
      <c r="T12">
        <v>50</v>
      </c>
      <c r="V12">
        <v>5</v>
      </c>
      <c r="W12">
        <v>176</v>
      </c>
    </row>
    <row r="13" spans="1:23" x14ac:dyDescent="0.25">
      <c r="A13" s="2" t="s">
        <v>56</v>
      </c>
      <c r="C13">
        <v>2</v>
      </c>
      <c r="D13">
        <v>16.5</v>
      </c>
      <c r="H13">
        <v>13</v>
      </c>
      <c r="K13">
        <v>14.5</v>
      </c>
      <c r="L13">
        <v>30.5</v>
      </c>
      <c r="T13">
        <v>95.5</v>
      </c>
      <c r="W13">
        <v>172</v>
      </c>
    </row>
    <row r="14" spans="1:23" x14ac:dyDescent="0.25">
      <c r="A14" s="2" t="s">
        <v>58</v>
      </c>
      <c r="D14">
        <v>20.5</v>
      </c>
      <c r="F14">
        <v>6.5</v>
      </c>
      <c r="G14">
        <v>59.75</v>
      </c>
      <c r="H14">
        <v>4</v>
      </c>
      <c r="K14">
        <v>36</v>
      </c>
      <c r="L14">
        <v>23.75</v>
      </c>
      <c r="R14">
        <v>5</v>
      </c>
      <c r="T14">
        <v>18.5</v>
      </c>
      <c r="U14">
        <v>3</v>
      </c>
      <c r="W14">
        <v>177</v>
      </c>
    </row>
    <row r="15" spans="1:23" x14ac:dyDescent="0.25">
      <c r="A15" s="2" t="s">
        <v>60</v>
      </c>
      <c r="C15">
        <v>5</v>
      </c>
      <c r="D15">
        <v>5</v>
      </c>
      <c r="E15">
        <v>4</v>
      </c>
      <c r="H15">
        <v>10.5</v>
      </c>
      <c r="K15">
        <v>24</v>
      </c>
      <c r="L15">
        <v>18</v>
      </c>
      <c r="M15">
        <v>1.5</v>
      </c>
      <c r="O15">
        <v>7</v>
      </c>
      <c r="T15">
        <v>93</v>
      </c>
      <c r="W15">
        <v>168</v>
      </c>
    </row>
    <row r="16" spans="1:23" x14ac:dyDescent="0.25">
      <c r="A16" s="2" t="s">
        <v>61</v>
      </c>
      <c r="C16">
        <v>1</v>
      </c>
      <c r="D16">
        <v>88</v>
      </c>
      <c r="E16">
        <v>49</v>
      </c>
      <c r="F16">
        <v>6</v>
      </c>
      <c r="G16">
        <v>7</v>
      </c>
      <c r="K16">
        <v>8</v>
      </c>
      <c r="V16">
        <v>17</v>
      </c>
      <c r="W16">
        <v>176</v>
      </c>
    </row>
    <row r="17" spans="1:23" x14ac:dyDescent="0.25">
      <c r="A17" s="2" t="s">
        <v>63</v>
      </c>
      <c r="C17">
        <v>108</v>
      </c>
      <c r="D17">
        <v>4</v>
      </c>
      <c r="E17">
        <v>20</v>
      </c>
      <c r="K17">
        <v>16</v>
      </c>
      <c r="T17">
        <v>26</v>
      </c>
      <c r="W17">
        <v>174</v>
      </c>
    </row>
    <row r="18" spans="1:23" x14ac:dyDescent="0.25">
      <c r="A18" s="2" t="s">
        <v>66</v>
      </c>
      <c r="G18">
        <v>52.4</v>
      </c>
      <c r="L18">
        <v>1.8</v>
      </c>
      <c r="T18">
        <v>18.8</v>
      </c>
      <c r="U18">
        <v>3</v>
      </c>
      <c r="W18">
        <v>76</v>
      </c>
    </row>
    <row r="19" spans="1:23" x14ac:dyDescent="0.25">
      <c r="A19" s="2" t="s">
        <v>559</v>
      </c>
      <c r="B19">
        <v>176</v>
      </c>
      <c r="W19">
        <v>176</v>
      </c>
    </row>
    <row r="20" spans="1:23" x14ac:dyDescent="0.25">
      <c r="A20" s="2" t="s">
        <v>550</v>
      </c>
      <c r="B20">
        <v>24</v>
      </c>
      <c r="F20">
        <v>6</v>
      </c>
      <c r="J20">
        <v>2</v>
      </c>
      <c r="K20">
        <v>32</v>
      </c>
      <c r="L20">
        <v>44</v>
      </c>
      <c r="N20">
        <v>41</v>
      </c>
      <c r="O20">
        <v>2</v>
      </c>
      <c r="Q20">
        <v>4</v>
      </c>
      <c r="W20">
        <v>155</v>
      </c>
    </row>
    <row r="21" spans="1:23" x14ac:dyDescent="0.25">
      <c r="A21" s="2" t="s">
        <v>72</v>
      </c>
      <c r="B21">
        <v>283</v>
      </c>
      <c r="C21">
        <v>187</v>
      </c>
      <c r="D21">
        <v>241.5</v>
      </c>
      <c r="E21">
        <v>154</v>
      </c>
      <c r="F21">
        <v>29.5</v>
      </c>
      <c r="G21">
        <v>326.64999999999998</v>
      </c>
      <c r="H21">
        <v>27.5</v>
      </c>
      <c r="I21">
        <v>64</v>
      </c>
      <c r="J21">
        <v>2</v>
      </c>
      <c r="K21">
        <v>237.5</v>
      </c>
      <c r="L21">
        <v>257.55</v>
      </c>
      <c r="M21">
        <v>3</v>
      </c>
      <c r="N21">
        <v>41</v>
      </c>
      <c r="O21">
        <v>60</v>
      </c>
      <c r="P21">
        <v>18.5</v>
      </c>
      <c r="Q21">
        <v>4</v>
      </c>
      <c r="R21">
        <v>13</v>
      </c>
      <c r="S21">
        <v>8</v>
      </c>
      <c r="T21">
        <v>308.8</v>
      </c>
      <c r="U21">
        <v>11</v>
      </c>
      <c r="V21">
        <v>230.5</v>
      </c>
      <c r="W21">
        <v>2508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44F3-4644-4930-A6B3-70C36B92C68C}">
  <dimension ref="A2:R27"/>
  <sheetViews>
    <sheetView workbookViewId="0">
      <selection activeCell="D4" sqref="D4"/>
    </sheetView>
  </sheetViews>
  <sheetFormatPr defaultRowHeight="15" x14ac:dyDescent="0.25"/>
  <cols>
    <col min="1"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1.28515625" bestFit="1" customWidth="1"/>
    <col min="19" max="19" width="18.42578125" bestFit="1" customWidth="1"/>
    <col min="20" max="20" width="17" bestFit="1" customWidth="1"/>
    <col min="21" max="21" width="20.140625" bestFit="1" customWidth="1"/>
    <col min="22" max="22" width="14.7109375" bestFit="1" customWidth="1"/>
    <col min="23" max="23" width="18" bestFit="1" customWidth="1"/>
    <col min="24" max="24" width="14" bestFit="1" customWidth="1"/>
    <col min="25" max="25" width="17.28515625" bestFit="1" customWidth="1"/>
    <col min="26" max="26" width="13.140625" bestFit="1" customWidth="1"/>
    <col min="27" max="27" width="16.28515625" bestFit="1" customWidth="1"/>
    <col min="28" max="28" width="15.42578125" bestFit="1" customWidth="1"/>
    <col min="29" max="29" width="18.5703125" bestFit="1" customWidth="1"/>
    <col min="30" max="30" width="18" bestFit="1" customWidth="1"/>
    <col min="31" max="31" width="21.140625" bestFit="1" customWidth="1"/>
    <col min="32" max="32" width="11.28515625" bestFit="1" customWidth="1"/>
  </cols>
  <sheetData>
    <row r="2" spans="1:18" x14ac:dyDescent="0.25">
      <c r="A2" s="1" t="s">
        <v>532</v>
      </c>
      <c r="B2" t="s">
        <v>489</v>
      </c>
    </row>
    <row r="4" spans="1:18" x14ac:dyDescent="0.25">
      <c r="A4" s="1" t="s">
        <v>73</v>
      </c>
      <c r="B4" s="1" t="s">
        <v>74</v>
      </c>
    </row>
    <row r="5" spans="1:18" x14ac:dyDescent="0.25">
      <c r="A5" s="1" t="s">
        <v>71</v>
      </c>
      <c r="B5" t="s">
        <v>1</v>
      </c>
      <c r="C5" t="s">
        <v>549</v>
      </c>
      <c r="D5" t="s">
        <v>31</v>
      </c>
      <c r="E5" t="s">
        <v>37</v>
      </c>
      <c r="F5" t="s">
        <v>44</v>
      </c>
      <c r="G5" t="s">
        <v>45</v>
      </c>
      <c r="H5" t="s">
        <v>558</v>
      </c>
      <c r="I5" t="s">
        <v>49</v>
      </c>
      <c r="J5" t="s">
        <v>56</v>
      </c>
      <c r="K5" t="s">
        <v>58</v>
      </c>
      <c r="L5" t="s">
        <v>60</v>
      </c>
      <c r="M5" t="s">
        <v>61</v>
      </c>
      <c r="N5" t="s">
        <v>63</v>
      </c>
      <c r="O5" t="s">
        <v>66</v>
      </c>
      <c r="P5" t="s">
        <v>559</v>
      </c>
      <c r="Q5" t="s">
        <v>550</v>
      </c>
      <c r="R5" t="s">
        <v>72</v>
      </c>
    </row>
    <row r="6" spans="1:18" x14ac:dyDescent="0.25">
      <c r="A6" s="2" t="s">
        <v>47</v>
      </c>
      <c r="H6">
        <v>83</v>
      </c>
      <c r="P6">
        <v>176</v>
      </c>
      <c r="Q6">
        <v>24</v>
      </c>
      <c r="R6">
        <v>283</v>
      </c>
    </row>
    <row r="7" spans="1:18" x14ac:dyDescent="0.25">
      <c r="A7" s="2" t="s">
        <v>7</v>
      </c>
      <c r="B7">
        <v>4.5</v>
      </c>
      <c r="D7">
        <v>18.5</v>
      </c>
      <c r="E7">
        <v>5</v>
      </c>
      <c r="F7">
        <v>2</v>
      </c>
      <c r="I7">
        <v>41</v>
      </c>
      <c r="J7">
        <v>2</v>
      </c>
      <c r="L7">
        <v>5</v>
      </c>
      <c r="M7">
        <v>1</v>
      </c>
      <c r="N7">
        <v>108</v>
      </c>
      <c r="R7">
        <v>187</v>
      </c>
    </row>
    <row r="8" spans="1:18" x14ac:dyDescent="0.25">
      <c r="A8" s="2" t="s">
        <v>2</v>
      </c>
      <c r="B8">
        <v>10.5</v>
      </c>
      <c r="D8">
        <v>22.5</v>
      </c>
      <c r="E8">
        <v>60.5</v>
      </c>
      <c r="F8">
        <v>14</v>
      </c>
      <c r="J8">
        <v>16.5</v>
      </c>
      <c r="K8">
        <v>20.5</v>
      </c>
      <c r="L8">
        <v>5</v>
      </c>
      <c r="M8">
        <v>88</v>
      </c>
      <c r="N8">
        <v>4</v>
      </c>
      <c r="R8">
        <v>241.5</v>
      </c>
    </row>
    <row r="9" spans="1:18" x14ac:dyDescent="0.25">
      <c r="A9" s="2" t="s">
        <v>30</v>
      </c>
      <c r="B9">
        <v>36</v>
      </c>
      <c r="E9">
        <v>12</v>
      </c>
      <c r="G9">
        <v>2</v>
      </c>
      <c r="I9">
        <v>31</v>
      </c>
      <c r="L9">
        <v>4</v>
      </c>
      <c r="M9">
        <v>49</v>
      </c>
      <c r="N9">
        <v>20</v>
      </c>
      <c r="R9">
        <v>154</v>
      </c>
    </row>
    <row r="10" spans="1:18" x14ac:dyDescent="0.25">
      <c r="A10" s="2" t="s">
        <v>12</v>
      </c>
      <c r="B10">
        <v>8</v>
      </c>
      <c r="F10">
        <v>3</v>
      </c>
      <c r="K10">
        <v>6.5</v>
      </c>
      <c r="M10">
        <v>6</v>
      </c>
      <c r="Q10">
        <v>6</v>
      </c>
      <c r="R10">
        <v>29.5</v>
      </c>
    </row>
    <row r="11" spans="1:18" x14ac:dyDescent="0.25">
      <c r="A11" s="2" t="s">
        <v>17</v>
      </c>
      <c r="D11">
        <v>111.5</v>
      </c>
      <c r="E11">
        <v>46</v>
      </c>
      <c r="F11">
        <v>50</v>
      </c>
      <c r="K11">
        <v>59.75</v>
      </c>
      <c r="M11">
        <v>7</v>
      </c>
      <c r="O11">
        <v>52.4</v>
      </c>
      <c r="R11">
        <v>326.64999999999998</v>
      </c>
    </row>
    <row r="12" spans="1:18" x14ac:dyDescent="0.25">
      <c r="A12" s="2" t="s">
        <v>46</v>
      </c>
      <c r="J12">
        <v>13</v>
      </c>
      <c r="K12">
        <v>4</v>
      </c>
      <c r="L12">
        <v>10.5</v>
      </c>
      <c r="R12">
        <v>27.5</v>
      </c>
    </row>
    <row r="13" spans="1:18" x14ac:dyDescent="0.25">
      <c r="A13" s="2" t="s">
        <v>552</v>
      </c>
      <c r="H13">
        <v>64</v>
      </c>
      <c r="R13">
        <v>64</v>
      </c>
    </row>
    <row r="14" spans="1:18" x14ac:dyDescent="0.25">
      <c r="A14" s="2" t="s">
        <v>553</v>
      </c>
      <c r="Q14">
        <v>2</v>
      </c>
      <c r="R14">
        <v>2</v>
      </c>
    </row>
    <row r="15" spans="1:18" x14ac:dyDescent="0.25">
      <c r="A15" s="2" t="s">
        <v>64</v>
      </c>
      <c r="B15">
        <v>38</v>
      </c>
      <c r="D15">
        <v>16</v>
      </c>
      <c r="E15">
        <v>13</v>
      </c>
      <c r="F15">
        <v>8</v>
      </c>
      <c r="I15">
        <v>32</v>
      </c>
      <c r="J15">
        <v>14.5</v>
      </c>
      <c r="K15">
        <v>36</v>
      </c>
      <c r="L15">
        <v>24</v>
      </c>
      <c r="M15">
        <v>8</v>
      </c>
      <c r="N15">
        <v>16</v>
      </c>
      <c r="Q15">
        <v>32</v>
      </c>
      <c r="R15">
        <v>237.5</v>
      </c>
    </row>
    <row r="16" spans="1:18" x14ac:dyDescent="0.25">
      <c r="A16" s="2" t="s">
        <v>13</v>
      </c>
      <c r="B16">
        <v>33</v>
      </c>
      <c r="E16">
        <v>28.5</v>
      </c>
      <c r="F16">
        <v>47</v>
      </c>
      <c r="H16">
        <v>22</v>
      </c>
      <c r="I16">
        <v>9</v>
      </c>
      <c r="J16">
        <v>30.5</v>
      </c>
      <c r="K16">
        <v>23.75</v>
      </c>
      <c r="L16">
        <v>18</v>
      </c>
      <c r="O16">
        <v>1.8</v>
      </c>
      <c r="Q16">
        <v>44</v>
      </c>
      <c r="R16">
        <v>257.55</v>
      </c>
    </row>
    <row r="17" spans="1:18" x14ac:dyDescent="0.25">
      <c r="A17" s="2" t="s">
        <v>70</v>
      </c>
      <c r="D17">
        <v>1.5</v>
      </c>
      <c r="L17">
        <v>1.5</v>
      </c>
      <c r="R17">
        <v>3</v>
      </c>
    </row>
    <row r="18" spans="1:18" x14ac:dyDescent="0.25">
      <c r="A18" s="2" t="s">
        <v>555</v>
      </c>
      <c r="Q18">
        <v>41</v>
      </c>
      <c r="R18">
        <v>41</v>
      </c>
    </row>
    <row r="19" spans="1:18" x14ac:dyDescent="0.25">
      <c r="A19" s="2" t="s">
        <v>89</v>
      </c>
      <c r="F19">
        <v>51</v>
      </c>
      <c r="L19">
        <v>7</v>
      </c>
      <c r="Q19">
        <v>2</v>
      </c>
      <c r="R19">
        <v>60</v>
      </c>
    </row>
    <row r="20" spans="1:18" x14ac:dyDescent="0.25">
      <c r="A20" s="2" t="s">
        <v>14</v>
      </c>
      <c r="B20">
        <v>18.5</v>
      </c>
      <c r="R20">
        <v>18.5</v>
      </c>
    </row>
    <row r="21" spans="1:18" x14ac:dyDescent="0.25">
      <c r="A21" s="2" t="s">
        <v>556</v>
      </c>
      <c r="Q21">
        <v>4</v>
      </c>
      <c r="R21">
        <v>4</v>
      </c>
    </row>
    <row r="22" spans="1:18" x14ac:dyDescent="0.25">
      <c r="A22" s="2" t="s">
        <v>9</v>
      </c>
      <c r="B22">
        <v>8</v>
      </c>
      <c r="K22">
        <v>5</v>
      </c>
      <c r="R22">
        <v>13</v>
      </c>
    </row>
    <row r="23" spans="1:18" x14ac:dyDescent="0.25">
      <c r="A23" s="2" t="s">
        <v>50</v>
      </c>
      <c r="I23">
        <v>8</v>
      </c>
      <c r="R23">
        <v>8</v>
      </c>
    </row>
    <row r="24" spans="1:18" x14ac:dyDescent="0.25">
      <c r="A24" s="2" t="s">
        <v>19</v>
      </c>
      <c r="B24">
        <v>1</v>
      </c>
      <c r="E24">
        <v>6</v>
      </c>
      <c r="I24">
        <v>50</v>
      </c>
      <c r="J24">
        <v>95.5</v>
      </c>
      <c r="K24">
        <v>18.5</v>
      </c>
      <c r="L24">
        <v>93</v>
      </c>
      <c r="N24">
        <v>26</v>
      </c>
      <c r="O24">
        <v>18.8</v>
      </c>
      <c r="R24">
        <v>308.8</v>
      </c>
    </row>
    <row r="25" spans="1:18" x14ac:dyDescent="0.25">
      <c r="A25" s="2" t="s">
        <v>94</v>
      </c>
      <c r="E25">
        <v>5</v>
      </c>
      <c r="K25">
        <v>3</v>
      </c>
      <c r="O25">
        <v>3</v>
      </c>
      <c r="R25">
        <v>11</v>
      </c>
    </row>
    <row r="26" spans="1:18" x14ac:dyDescent="0.25">
      <c r="A26" s="2" t="s">
        <v>98</v>
      </c>
      <c r="B26">
        <v>22</v>
      </c>
      <c r="C26">
        <v>184</v>
      </c>
      <c r="D26">
        <v>1.5</v>
      </c>
      <c r="H26">
        <v>1</v>
      </c>
      <c r="I26">
        <v>5</v>
      </c>
      <c r="M26">
        <v>17</v>
      </c>
      <c r="R26">
        <v>230.5</v>
      </c>
    </row>
    <row r="27" spans="1:18" x14ac:dyDescent="0.25">
      <c r="A27" s="2" t="s">
        <v>72</v>
      </c>
      <c r="B27">
        <v>179.5</v>
      </c>
      <c r="C27">
        <v>184</v>
      </c>
      <c r="D27">
        <v>171.5</v>
      </c>
      <c r="E27">
        <v>176</v>
      </c>
      <c r="F27">
        <v>175</v>
      </c>
      <c r="G27">
        <v>2</v>
      </c>
      <c r="H27">
        <v>170</v>
      </c>
      <c r="I27">
        <v>176</v>
      </c>
      <c r="J27">
        <v>172</v>
      </c>
      <c r="K27">
        <v>177</v>
      </c>
      <c r="L27">
        <v>168</v>
      </c>
      <c r="M27">
        <v>176</v>
      </c>
      <c r="N27">
        <v>174</v>
      </c>
      <c r="O27">
        <v>76</v>
      </c>
      <c r="P27">
        <v>176</v>
      </c>
      <c r="Q27">
        <v>155</v>
      </c>
      <c r="R27">
        <v>2508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AC6E-BCE8-486A-9DE2-A85C42F469F3}">
  <dimension ref="A4:M23"/>
  <sheetViews>
    <sheetView workbookViewId="0">
      <selection activeCell="H4" sqref="H4"/>
    </sheetView>
  </sheetViews>
  <sheetFormatPr defaultRowHeight="15" x14ac:dyDescent="0.25"/>
  <cols>
    <col min="1" max="1" width="16" bestFit="1" customWidth="1"/>
    <col min="2" max="2" width="16.85546875" bestFit="1" customWidth="1"/>
    <col min="3" max="3" width="12.140625" bestFit="1" customWidth="1"/>
    <col min="4" max="4" width="15.140625" bestFit="1" customWidth="1"/>
    <col min="5" max="5" width="16.28515625" bestFit="1" customWidth="1"/>
    <col min="6" max="6" width="9.42578125" bestFit="1" customWidth="1"/>
    <col min="7" max="7" width="6.28515625" bestFit="1" customWidth="1"/>
    <col min="8" max="8" width="9.28515625" bestFit="1" customWidth="1"/>
    <col min="9" max="9" width="14.42578125" bestFit="1" customWidth="1"/>
    <col min="10" max="10" width="9.42578125" bestFit="1" customWidth="1"/>
    <col min="11" max="11" width="17.85546875" bestFit="1" customWidth="1"/>
    <col min="12" max="12" width="14" bestFit="1" customWidth="1"/>
    <col min="13" max="13" width="11.28515625" bestFit="1" customWidth="1"/>
    <col min="14" max="14" width="16.140625" bestFit="1" customWidth="1"/>
    <col min="15" max="15" width="11.28515625" bestFit="1" customWidth="1"/>
    <col min="16" max="16" width="14" bestFit="1" customWidth="1"/>
    <col min="17" max="17" width="16.140625" bestFit="1" customWidth="1"/>
    <col min="18" max="18" width="11.28515625" bestFit="1" customWidth="1"/>
    <col min="19" max="19" width="16.42578125" bestFit="1" customWidth="1"/>
    <col min="20" max="21" width="15.85546875" bestFit="1" customWidth="1"/>
    <col min="22" max="22" width="9.42578125" bestFit="1" customWidth="1"/>
    <col min="23" max="23" width="10.42578125" bestFit="1" customWidth="1"/>
    <col min="24" max="24" width="6.28515625" bestFit="1" customWidth="1"/>
    <col min="25" max="25" width="9.28515625" bestFit="1" customWidth="1"/>
    <col min="26" max="26" width="14.42578125" bestFit="1" customWidth="1"/>
    <col min="27" max="27" width="16.42578125" bestFit="1" customWidth="1"/>
    <col min="28" max="28" width="7.42578125" bestFit="1" customWidth="1"/>
    <col min="29" max="29" width="5.140625" bestFit="1" customWidth="1"/>
    <col min="30" max="30" width="14.7109375" bestFit="1" customWidth="1"/>
    <col min="31" max="31" width="12.85546875" bestFit="1" customWidth="1"/>
    <col min="32" max="32" width="14.5703125" bestFit="1" customWidth="1"/>
    <col min="33" max="33" width="9.42578125" bestFit="1" customWidth="1"/>
    <col min="34" max="34" width="16.42578125" bestFit="1" customWidth="1"/>
    <col min="35" max="35" width="14.5703125" bestFit="1" customWidth="1"/>
    <col min="36" max="36" width="16.5703125" bestFit="1" customWidth="1"/>
    <col min="37" max="37" width="17.85546875" bestFit="1" customWidth="1"/>
    <col min="38" max="38" width="11.710937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11.28515625" bestFit="1" customWidth="1"/>
  </cols>
  <sheetData>
    <row r="4" spans="1:13" x14ac:dyDescent="0.25">
      <c r="A4" s="1" t="s">
        <v>73</v>
      </c>
      <c r="B4" s="1" t="s">
        <v>74</v>
      </c>
    </row>
    <row r="5" spans="1:13" x14ac:dyDescent="0.25">
      <c r="A5" s="1" t="s">
        <v>71</v>
      </c>
      <c r="B5" t="s">
        <v>47</v>
      </c>
      <c r="C5" t="s">
        <v>12</v>
      </c>
      <c r="D5" t="s">
        <v>46</v>
      </c>
      <c r="E5" t="s">
        <v>69</v>
      </c>
      <c r="F5" t="s">
        <v>553</v>
      </c>
      <c r="G5" t="s">
        <v>64</v>
      </c>
      <c r="H5" t="s">
        <v>13</v>
      </c>
      <c r="I5" t="s">
        <v>70</v>
      </c>
      <c r="J5" t="s">
        <v>68</v>
      </c>
      <c r="K5" t="s">
        <v>9</v>
      </c>
      <c r="L5" t="s">
        <v>50</v>
      </c>
      <c r="M5" t="s">
        <v>72</v>
      </c>
    </row>
    <row r="6" spans="1:13" x14ac:dyDescent="0.25">
      <c r="A6" s="2" t="s">
        <v>1</v>
      </c>
      <c r="C6">
        <v>99.5</v>
      </c>
      <c r="G6">
        <v>71.5</v>
      </c>
      <c r="H6">
        <v>200.2</v>
      </c>
      <c r="K6">
        <v>31</v>
      </c>
      <c r="M6">
        <v>402.2</v>
      </c>
    </row>
    <row r="7" spans="1:13" x14ac:dyDescent="0.25">
      <c r="A7" s="2" t="s">
        <v>549</v>
      </c>
      <c r="C7">
        <v>6.5</v>
      </c>
      <c r="M7">
        <v>6.5</v>
      </c>
    </row>
    <row r="8" spans="1:13" x14ac:dyDescent="0.25">
      <c r="A8" s="2" t="s">
        <v>31</v>
      </c>
      <c r="C8">
        <v>15</v>
      </c>
      <c r="D8">
        <v>2</v>
      </c>
      <c r="G8">
        <v>25</v>
      </c>
      <c r="H8">
        <v>32</v>
      </c>
      <c r="I8">
        <v>64</v>
      </c>
      <c r="M8">
        <v>138</v>
      </c>
    </row>
    <row r="9" spans="1:13" x14ac:dyDescent="0.25">
      <c r="A9" s="2" t="s">
        <v>37</v>
      </c>
      <c r="G9">
        <v>51</v>
      </c>
      <c r="H9">
        <v>82</v>
      </c>
      <c r="K9">
        <v>1</v>
      </c>
      <c r="M9">
        <v>134</v>
      </c>
    </row>
    <row r="10" spans="1:13" x14ac:dyDescent="0.25">
      <c r="A10" s="2" t="s">
        <v>44</v>
      </c>
      <c r="C10">
        <v>3</v>
      </c>
      <c r="G10">
        <v>56</v>
      </c>
      <c r="H10">
        <v>78</v>
      </c>
      <c r="M10">
        <v>137</v>
      </c>
    </row>
    <row r="11" spans="1:13" x14ac:dyDescent="0.25">
      <c r="A11" s="2" t="s">
        <v>45</v>
      </c>
      <c r="B11">
        <v>3</v>
      </c>
      <c r="D11">
        <v>138.5</v>
      </c>
      <c r="G11">
        <v>24</v>
      </c>
      <c r="H11">
        <v>125.35</v>
      </c>
      <c r="K11">
        <v>3</v>
      </c>
      <c r="M11">
        <v>293.85000000000002</v>
      </c>
    </row>
    <row r="12" spans="1:13" x14ac:dyDescent="0.25">
      <c r="A12" s="2" t="s">
        <v>558</v>
      </c>
      <c r="B12">
        <v>393.5</v>
      </c>
      <c r="F12">
        <v>16.5</v>
      </c>
      <c r="G12">
        <v>3</v>
      </c>
      <c r="H12">
        <v>70.5</v>
      </c>
      <c r="M12">
        <v>483.5</v>
      </c>
    </row>
    <row r="13" spans="1:13" x14ac:dyDescent="0.25">
      <c r="A13" s="2" t="s">
        <v>49</v>
      </c>
      <c r="D13">
        <v>4</v>
      </c>
      <c r="G13">
        <v>89</v>
      </c>
      <c r="H13">
        <v>51</v>
      </c>
      <c r="L13">
        <v>68</v>
      </c>
      <c r="M13">
        <v>212</v>
      </c>
    </row>
    <row r="14" spans="1:13" x14ac:dyDescent="0.25">
      <c r="A14" s="2" t="s">
        <v>56</v>
      </c>
      <c r="D14">
        <v>49.5</v>
      </c>
      <c r="E14">
        <v>6.5</v>
      </c>
      <c r="G14">
        <v>73</v>
      </c>
      <c r="H14">
        <v>140.5</v>
      </c>
      <c r="L14">
        <v>12</v>
      </c>
      <c r="M14">
        <v>281.5</v>
      </c>
    </row>
    <row r="15" spans="1:13" x14ac:dyDescent="0.25">
      <c r="A15" s="2" t="s">
        <v>58</v>
      </c>
      <c r="C15">
        <v>12.8</v>
      </c>
      <c r="D15">
        <v>6</v>
      </c>
      <c r="G15">
        <v>44</v>
      </c>
      <c r="H15">
        <v>40.65</v>
      </c>
      <c r="K15">
        <v>5</v>
      </c>
      <c r="M15">
        <v>108.44999999999999</v>
      </c>
    </row>
    <row r="16" spans="1:13" x14ac:dyDescent="0.25">
      <c r="A16" s="2" t="s">
        <v>60</v>
      </c>
      <c r="D16">
        <v>15.5</v>
      </c>
      <c r="G16">
        <v>90.5</v>
      </c>
      <c r="H16">
        <v>85</v>
      </c>
      <c r="I16">
        <v>3.5</v>
      </c>
      <c r="L16">
        <v>48</v>
      </c>
      <c r="M16">
        <v>242.5</v>
      </c>
    </row>
    <row r="17" spans="1:13" x14ac:dyDescent="0.25">
      <c r="A17" s="2" t="s">
        <v>61</v>
      </c>
      <c r="C17">
        <v>13</v>
      </c>
      <c r="G17">
        <v>24</v>
      </c>
      <c r="H17">
        <v>9.5</v>
      </c>
      <c r="M17">
        <v>46.5</v>
      </c>
    </row>
    <row r="18" spans="1:13" x14ac:dyDescent="0.25">
      <c r="A18" s="2" t="s">
        <v>63</v>
      </c>
      <c r="D18">
        <v>1</v>
      </c>
      <c r="G18">
        <v>104</v>
      </c>
      <c r="H18">
        <v>37</v>
      </c>
      <c r="L18">
        <v>17</v>
      </c>
      <c r="M18">
        <v>159</v>
      </c>
    </row>
    <row r="19" spans="1:13" x14ac:dyDescent="0.25">
      <c r="A19" s="2" t="s">
        <v>66</v>
      </c>
      <c r="B19">
        <v>1</v>
      </c>
      <c r="E19">
        <v>64</v>
      </c>
      <c r="G19">
        <v>8</v>
      </c>
      <c r="H19">
        <v>10.350000000000001</v>
      </c>
      <c r="I19">
        <v>3.3</v>
      </c>
      <c r="J19">
        <v>56.100000000000009</v>
      </c>
      <c r="M19">
        <v>142.75</v>
      </c>
    </row>
    <row r="20" spans="1:13" x14ac:dyDescent="0.25">
      <c r="A20" s="2" t="s">
        <v>559</v>
      </c>
      <c r="B20">
        <v>720</v>
      </c>
      <c r="I20">
        <v>120</v>
      </c>
      <c r="M20">
        <v>840</v>
      </c>
    </row>
    <row r="21" spans="1:13" x14ac:dyDescent="0.25">
      <c r="A21" s="2" t="s">
        <v>550</v>
      </c>
      <c r="B21">
        <v>64</v>
      </c>
      <c r="C21">
        <v>47</v>
      </c>
      <c r="F21">
        <v>32</v>
      </c>
      <c r="G21">
        <v>83</v>
      </c>
      <c r="H21">
        <v>198</v>
      </c>
      <c r="M21">
        <v>424</v>
      </c>
    </row>
    <row r="22" spans="1:13" x14ac:dyDescent="0.25">
      <c r="A22" s="2" t="s">
        <v>481</v>
      </c>
      <c r="J22">
        <v>11</v>
      </c>
      <c r="M22">
        <v>11</v>
      </c>
    </row>
    <row r="23" spans="1:13" x14ac:dyDescent="0.25">
      <c r="A23" s="2" t="s">
        <v>72</v>
      </c>
      <c r="B23">
        <v>1181.5</v>
      </c>
      <c r="C23">
        <v>196.8</v>
      </c>
      <c r="D23">
        <v>216.5</v>
      </c>
      <c r="E23">
        <v>70.5</v>
      </c>
      <c r="F23">
        <v>48.5</v>
      </c>
      <c r="G23">
        <v>746</v>
      </c>
      <c r="H23">
        <v>1160.05</v>
      </c>
      <c r="I23">
        <v>190.8</v>
      </c>
      <c r="J23">
        <v>67.100000000000009</v>
      </c>
      <c r="K23">
        <v>40</v>
      </c>
      <c r="L23">
        <v>145</v>
      </c>
      <c r="M23">
        <v>4062.75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4D8D-E1D1-437D-849B-62BF914D7A24}">
  <dimension ref="A1:I1212"/>
  <sheetViews>
    <sheetView topLeftCell="A1198" workbookViewId="0">
      <selection activeCell="C1226" sqref="C1226"/>
    </sheetView>
  </sheetViews>
  <sheetFormatPr defaultRowHeight="15" x14ac:dyDescent="0.25"/>
  <cols>
    <col min="1" max="1" width="16" bestFit="1" customWidth="1"/>
    <col min="2" max="2" width="28.28515625" bestFit="1" customWidth="1"/>
    <col min="3" max="3" width="59.85546875" bestFit="1" customWidth="1"/>
    <col min="4" max="4" width="16.85546875" bestFit="1" customWidth="1"/>
    <col min="5" max="5" width="13.42578125" bestFit="1" customWidth="1"/>
    <col min="6" max="6" width="11.85546875" bestFit="1" customWidth="1"/>
    <col min="7" max="7" width="17.85546875" bestFit="1" customWidth="1"/>
    <col min="8" max="8" width="10.42578125" style="3" bestFit="1" customWidth="1"/>
    <col min="9" max="9" width="84.140625" customWidth="1"/>
  </cols>
  <sheetData>
    <row r="1" spans="1:9" x14ac:dyDescent="0.25">
      <c r="A1" t="s">
        <v>0</v>
      </c>
      <c r="B1" t="s">
        <v>529</v>
      </c>
      <c r="C1" t="s">
        <v>530</v>
      </c>
      <c r="D1" t="s">
        <v>531</v>
      </c>
      <c r="E1" t="s">
        <v>532</v>
      </c>
      <c r="F1" t="s">
        <v>560</v>
      </c>
      <c r="G1" t="s">
        <v>579</v>
      </c>
      <c r="H1" s="3" t="s">
        <v>484</v>
      </c>
      <c r="I1" t="s">
        <v>503</v>
      </c>
    </row>
    <row r="2" spans="1:9" x14ac:dyDescent="0.25">
      <c r="A2" t="s">
        <v>1</v>
      </c>
      <c r="B2" t="s">
        <v>521</v>
      </c>
      <c r="C2" t="s">
        <v>13</v>
      </c>
      <c r="D2" t="s">
        <v>13</v>
      </c>
      <c r="E2" t="s">
        <v>488</v>
      </c>
      <c r="F2">
        <v>13.5</v>
      </c>
      <c r="G2">
        <f>VLOOKUP(E2,Const!$A$2:$B$19,2,FALSE)</f>
        <v>4</v>
      </c>
      <c r="I2" t="str">
        <f t="shared" ref="I2:I65" si="0">CONCATENATE(TRIM(B2),": ",C2)</f>
        <v>AD-0001: Meetings</v>
      </c>
    </row>
    <row r="3" spans="1:9" x14ac:dyDescent="0.25">
      <c r="A3" t="s">
        <v>1</v>
      </c>
      <c r="B3" t="s">
        <v>521</v>
      </c>
      <c r="C3" t="s">
        <v>13</v>
      </c>
      <c r="D3" t="s">
        <v>13</v>
      </c>
      <c r="E3" t="s">
        <v>489</v>
      </c>
      <c r="F3">
        <v>32</v>
      </c>
      <c r="G3">
        <f>VLOOKUP(E3,Const!$A$2:$B$19,2,FALSE)</f>
        <v>5</v>
      </c>
      <c r="I3" t="str">
        <f t="shared" si="0"/>
        <v>AD-0001: Meetings</v>
      </c>
    </row>
    <row r="4" spans="1:9" x14ac:dyDescent="0.25">
      <c r="A4" t="s">
        <v>1</v>
      </c>
      <c r="B4" t="s">
        <v>521</v>
      </c>
      <c r="C4" t="s">
        <v>13</v>
      </c>
      <c r="D4" t="s">
        <v>13</v>
      </c>
      <c r="E4" t="s">
        <v>490</v>
      </c>
      <c r="F4">
        <v>40.5</v>
      </c>
      <c r="G4">
        <f>VLOOKUP(E4,Const!$A$2:$B$19,2,FALSE)</f>
        <v>6</v>
      </c>
      <c r="I4" t="str">
        <f t="shared" si="0"/>
        <v>AD-0001: Meetings</v>
      </c>
    </row>
    <row r="5" spans="1:9" x14ac:dyDescent="0.25">
      <c r="A5" t="s">
        <v>1</v>
      </c>
      <c r="B5" t="s">
        <v>521</v>
      </c>
      <c r="C5" t="s">
        <v>13</v>
      </c>
      <c r="D5" t="s">
        <v>13</v>
      </c>
      <c r="E5" t="s">
        <v>491</v>
      </c>
      <c r="F5">
        <v>24.5</v>
      </c>
      <c r="G5">
        <f>VLOOKUP(E5,Const!$A$2:$B$19,2,FALSE)</f>
        <v>7</v>
      </c>
      <c r="I5" t="str">
        <f t="shared" si="0"/>
        <v>AD-0001: Meetings</v>
      </c>
    </row>
    <row r="6" spans="1:9" x14ac:dyDescent="0.25">
      <c r="A6" t="s">
        <v>1</v>
      </c>
      <c r="B6" t="s">
        <v>521</v>
      </c>
      <c r="C6" t="s">
        <v>13</v>
      </c>
      <c r="D6" t="s">
        <v>13</v>
      </c>
      <c r="E6" t="s">
        <v>492</v>
      </c>
      <c r="F6">
        <v>1</v>
      </c>
      <c r="G6">
        <f>VLOOKUP(E6,Const!$A$2:$B$19,2,FALSE)</f>
        <v>8</v>
      </c>
      <c r="H6"/>
      <c r="I6" t="str">
        <f t="shared" si="0"/>
        <v>AD-0001: Meetings</v>
      </c>
    </row>
    <row r="7" spans="1:9" x14ac:dyDescent="0.25">
      <c r="A7" t="s">
        <v>1</v>
      </c>
      <c r="B7" t="s">
        <v>516</v>
      </c>
      <c r="C7" t="s">
        <v>4</v>
      </c>
      <c r="D7" t="s">
        <v>2</v>
      </c>
      <c r="E7" t="s">
        <v>487</v>
      </c>
      <c r="F7">
        <v>5</v>
      </c>
      <c r="G7">
        <f>VLOOKUP(E7,Const!$A$2:$B$19,2,FALSE)</f>
        <v>3</v>
      </c>
      <c r="H7">
        <f>IFERROR(VLOOKUP($I7,'Planned Dev'!$D$4:$Z$694,5+$G7,FALSE),0)</f>
        <v>0</v>
      </c>
      <c r="I7" t="str">
        <f t="shared" si="0"/>
        <v>AP WORKFLOW: Analysis of production issues reported by support team</v>
      </c>
    </row>
    <row r="8" spans="1:9" x14ac:dyDescent="0.25">
      <c r="A8" t="s">
        <v>1</v>
      </c>
      <c r="B8" t="s">
        <v>516</v>
      </c>
      <c r="C8" t="s">
        <v>4</v>
      </c>
      <c r="D8" t="s">
        <v>17</v>
      </c>
      <c r="E8" t="s">
        <v>485</v>
      </c>
      <c r="F8">
        <v>1</v>
      </c>
      <c r="G8">
        <f>VLOOKUP(E8,Const!$A$2:$B$19,2,FALSE)</f>
        <v>1</v>
      </c>
      <c r="H8">
        <f>IFERROR(VLOOKUP($I8,'Planned BugFix'!$D$4:$V$1390,5+G8,FALSE),0)</f>
        <v>0</v>
      </c>
      <c r="I8" t="str">
        <f t="shared" si="0"/>
        <v>AP WORKFLOW: Analysis of production issues reported by support team</v>
      </c>
    </row>
    <row r="9" spans="1:9" x14ac:dyDescent="0.25">
      <c r="A9" t="s">
        <v>1</v>
      </c>
      <c r="B9" t="s">
        <v>516</v>
      </c>
      <c r="C9" t="s">
        <v>4</v>
      </c>
      <c r="D9" t="s">
        <v>528</v>
      </c>
      <c r="E9" t="s">
        <v>485</v>
      </c>
      <c r="F9">
        <v>1</v>
      </c>
      <c r="G9">
        <f>VLOOKUP(E9,Const!$A$2:$B$19,2,FALSE)</f>
        <v>1</v>
      </c>
      <c r="I9" t="str">
        <f t="shared" si="0"/>
        <v>AP WORKFLOW: Analysis of production issues reported by support team</v>
      </c>
    </row>
    <row r="10" spans="1:9" x14ac:dyDescent="0.25">
      <c r="A10" t="s">
        <v>1</v>
      </c>
      <c r="B10" t="s">
        <v>516</v>
      </c>
      <c r="C10" t="s">
        <v>22</v>
      </c>
      <c r="D10" t="s">
        <v>12</v>
      </c>
      <c r="E10" t="s">
        <v>488</v>
      </c>
      <c r="F10">
        <v>12</v>
      </c>
      <c r="G10">
        <f>VLOOKUP(E10,Const!$A$2:$B$19,2,FALSE)</f>
        <v>4</v>
      </c>
      <c r="H10"/>
      <c r="I10" t="str">
        <f t="shared" si="0"/>
        <v>AP WORKFLOW: Cient UAT Upgrade</v>
      </c>
    </row>
    <row r="11" spans="1:9" x14ac:dyDescent="0.25">
      <c r="A11" t="s">
        <v>1</v>
      </c>
      <c r="B11" t="s">
        <v>516</v>
      </c>
      <c r="C11" t="s">
        <v>22</v>
      </c>
      <c r="D11" t="s">
        <v>528</v>
      </c>
      <c r="E11" t="s">
        <v>485</v>
      </c>
      <c r="F11">
        <v>0.5</v>
      </c>
      <c r="G11">
        <f>VLOOKUP(E11,Const!$A$2:$B$19,2,FALSE)</f>
        <v>1</v>
      </c>
      <c r="I11" t="str">
        <f t="shared" si="0"/>
        <v>AP WORKFLOW: Cient UAT Upgrade</v>
      </c>
    </row>
    <row r="12" spans="1:9" x14ac:dyDescent="0.25">
      <c r="A12" t="s">
        <v>1</v>
      </c>
      <c r="B12" t="s">
        <v>516</v>
      </c>
      <c r="C12" t="s">
        <v>35</v>
      </c>
      <c r="D12" t="s">
        <v>2</v>
      </c>
      <c r="E12" t="s">
        <v>485</v>
      </c>
      <c r="F12">
        <v>3</v>
      </c>
      <c r="G12">
        <f>VLOOKUP(E12,Const!$A$2:$B$19,2,FALSE)</f>
        <v>1</v>
      </c>
      <c r="H12">
        <f>IFERROR(VLOOKUP($I12,'Planned Dev'!$D$4:$Z$694,5+$G12,FALSE),0)</f>
        <v>0</v>
      </c>
      <c r="I12" t="str">
        <f t="shared" si="0"/>
        <v>AP WORKFLOW: Development of new project/assignment/task</v>
      </c>
    </row>
    <row r="13" spans="1:9" x14ac:dyDescent="0.25">
      <c r="A13" t="s">
        <v>1</v>
      </c>
      <c r="B13" t="s">
        <v>516</v>
      </c>
      <c r="C13" t="s">
        <v>35</v>
      </c>
      <c r="D13" t="s">
        <v>17</v>
      </c>
      <c r="E13" t="s">
        <v>485</v>
      </c>
      <c r="F13">
        <v>2</v>
      </c>
      <c r="G13">
        <f>VLOOKUP(E13,Const!$A$2:$B$19,2,FALSE)</f>
        <v>1</v>
      </c>
      <c r="H13">
        <f>IFERROR(VLOOKUP($I13,'Planned BugFix'!$D$4:$V$1390,5+G13,FALSE),0)</f>
        <v>0</v>
      </c>
      <c r="I13" t="str">
        <f t="shared" si="0"/>
        <v>AP WORKFLOW: Development of new project/assignment/task</v>
      </c>
    </row>
    <row r="14" spans="1:9" x14ac:dyDescent="0.25">
      <c r="A14" t="s">
        <v>1</v>
      </c>
      <c r="B14" t="s">
        <v>516</v>
      </c>
      <c r="C14" t="s">
        <v>35</v>
      </c>
      <c r="D14" t="s">
        <v>528</v>
      </c>
      <c r="E14" t="s">
        <v>485</v>
      </c>
      <c r="F14">
        <v>20.5</v>
      </c>
      <c r="G14">
        <f>VLOOKUP(E14,Const!$A$2:$B$19,2,FALSE)</f>
        <v>1</v>
      </c>
      <c r="I14" t="str">
        <f t="shared" si="0"/>
        <v>AP WORKFLOW: Development of new project/assignment/task</v>
      </c>
    </row>
    <row r="15" spans="1:9" x14ac:dyDescent="0.25">
      <c r="A15" t="s">
        <v>1</v>
      </c>
      <c r="B15" t="s">
        <v>516</v>
      </c>
      <c r="C15" t="s">
        <v>25</v>
      </c>
      <c r="D15" t="s">
        <v>13</v>
      </c>
      <c r="E15" t="s">
        <v>485</v>
      </c>
      <c r="F15">
        <v>3</v>
      </c>
      <c r="G15">
        <f>VLOOKUP(E15,Const!$A$2:$B$19,2,FALSE)</f>
        <v>1</v>
      </c>
      <c r="I15" t="str">
        <f t="shared" si="0"/>
        <v>AP WORKFLOW: Meetings, mails, communication, TFS, Interviews</v>
      </c>
    </row>
    <row r="16" spans="1:9" x14ac:dyDescent="0.25">
      <c r="A16" t="s">
        <v>1</v>
      </c>
      <c r="B16" t="s">
        <v>516</v>
      </c>
      <c r="C16" t="s">
        <v>25</v>
      </c>
      <c r="D16" t="s">
        <v>528</v>
      </c>
      <c r="E16" t="s">
        <v>485</v>
      </c>
      <c r="F16">
        <v>1</v>
      </c>
      <c r="G16">
        <f>VLOOKUP(E16,Const!$A$2:$B$19,2,FALSE)</f>
        <v>1</v>
      </c>
      <c r="H16"/>
      <c r="I16" t="str">
        <f t="shared" si="0"/>
        <v>AP WORKFLOW: Meetings, mails, communication, TFS, Interviews</v>
      </c>
    </row>
    <row r="17" spans="1:9" x14ac:dyDescent="0.25">
      <c r="A17" t="s">
        <v>1</v>
      </c>
      <c r="B17" t="s">
        <v>516</v>
      </c>
      <c r="C17" t="s">
        <v>25</v>
      </c>
      <c r="D17" t="s">
        <v>14</v>
      </c>
      <c r="E17" t="s">
        <v>488</v>
      </c>
      <c r="F17">
        <v>18</v>
      </c>
      <c r="G17">
        <f>VLOOKUP(E17,Const!$A$2:$B$19,2,FALSE)</f>
        <v>4</v>
      </c>
      <c r="I17" t="str">
        <f t="shared" si="0"/>
        <v>AP WORKFLOW: Meetings, mails, communication, TFS, Interviews</v>
      </c>
    </row>
    <row r="18" spans="1:9" x14ac:dyDescent="0.25">
      <c r="A18" t="s">
        <v>1</v>
      </c>
      <c r="B18" t="s">
        <v>516</v>
      </c>
      <c r="C18" t="s">
        <v>75</v>
      </c>
      <c r="D18" t="s">
        <v>64</v>
      </c>
      <c r="E18" t="s">
        <v>486</v>
      </c>
      <c r="F18">
        <v>8</v>
      </c>
      <c r="G18">
        <f>VLOOKUP(E18,Const!$A$2:$B$19,2,FALSE)</f>
        <v>2</v>
      </c>
      <c r="I18" t="str">
        <f t="shared" si="0"/>
        <v>AP WORKFLOW: National Gazetted Holidays</v>
      </c>
    </row>
    <row r="19" spans="1:9" x14ac:dyDescent="0.25">
      <c r="A19" t="s">
        <v>1</v>
      </c>
      <c r="B19" t="s">
        <v>516</v>
      </c>
      <c r="C19" t="s">
        <v>75</v>
      </c>
      <c r="D19" t="s">
        <v>64</v>
      </c>
      <c r="E19" t="s">
        <v>489</v>
      </c>
      <c r="F19">
        <v>8</v>
      </c>
      <c r="G19">
        <f>VLOOKUP(E19,Const!$A$2:$B$19,2,FALSE)</f>
        <v>5</v>
      </c>
      <c r="I19" t="str">
        <f t="shared" si="0"/>
        <v>AP WORKFLOW: National Gazetted Holidays</v>
      </c>
    </row>
    <row r="20" spans="1:9" x14ac:dyDescent="0.25">
      <c r="A20" t="s">
        <v>1</v>
      </c>
      <c r="B20" t="s">
        <v>516</v>
      </c>
      <c r="C20" t="s">
        <v>480</v>
      </c>
      <c r="D20" t="s">
        <v>528</v>
      </c>
      <c r="E20" t="s">
        <v>485</v>
      </c>
      <c r="F20">
        <v>20.5</v>
      </c>
      <c r="G20">
        <f>VLOOKUP(E20,Const!$A$2:$B$19,2,FALSE)</f>
        <v>1</v>
      </c>
      <c r="I20" t="str">
        <f t="shared" si="0"/>
        <v>AP WORKFLOW: Project planning for new project/assignment/task</v>
      </c>
    </row>
    <row r="21" spans="1:9" x14ac:dyDescent="0.25">
      <c r="A21" t="s">
        <v>1</v>
      </c>
      <c r="B21" t="s">
        <v>516</v>
      </c>
      <c r="C21" t="s">
        <v>65</v>
      </c>
      <c r="D21" t="s">
        <v>12</v>
      </c>
      <c r="E21" t="s">
        <v>485</v>
      </c>
      <c r="F21">
        <v>3.5</v>
      </c>
      <c r="G21">
        <f>VLOOKUP(E21,Const!$A$2:$B$19,2,FALSE)</f>
        <v>1</v>
      </c>
      <c r="I21" t="str">
        <f t="shared" si="0"/>
        <v>AP WORKFLOW: QA Environment Upgrade</v>
      </c>
    </row>
    <row r="22" spans="1:9" x14ac:dyDescent="0.25">
      <c r="A22" t="s">
        <v>1</v>
      </c>
      <c r="B22" t="s">
        <v>516</v>
      </c>
      <c r="C22" t="s">
        <v>65</v>
      </c>
      <c r="D22" t="s">
        <v>12</v>
      </c>
      <c r="E22" t="s">
        <v>486</v>
      </c>
      <c r="F22">
        <v>1</v>
      </c>
      <c r="G22">
        <f>VLOOKUP(E22,Const!$A$2:$B$19,2,FALSE)</f>
        <v>2</v>
      </c>
      <c r="H22"/>
      <c r="I22" t="str">
        <f t="shared" si="0"/>
        <v>AP WORKFLOW: QA Environment Upgrade</v>
      </c>
    </row>
    <row r="23" spans="1:9" x14ac:dyDescent="0.25">
      <c r="A23" t="s">
        <v>1</v>
      </c>
      <c r="B23" t="s">
        <v>516</v>
      </c>
      <c r="C23" t="s">
        <v>65</v>
      </c>
      <c r="D23" t="s">
        <v>12</v>
      </c>
      <c r="E23" t="s">
        <v>488</v>
      </c>
      <c r="F23">
        <v>6</v>
      </c>
      <c r="G23">
        <f>VLOOKUP(E23,Const!$A$2:$B$19,2,FALSE)</f>
        <v>4</v>
      </c>
      <c r="I23" t="str">
        <f t="shared" si="0"/>
        <v>AP WORKFLOW: QA Environment Upgrade</v>
      </c>
    </row>
    <row r="24" spans="1:9" x14ac:dyDescent="0.25">
      <c r="A24" t="s">
        <v>1</v>
      </c>
      <c r="B24" t="s">
        <v>516</v>
      </c>
      <c r="C24" t="s">
        <v>65</v>
      </c>
      <c r="D24" t="s">
        <v>528</v>
      </c>
      <c r="E24" t="s">
        <v>485</v>
      </c>
      <c r="F24">
        <v>10</v>
      </c>
      <c r="G24">
        <f>VLOOKUP(E24,Const!$A$2:$B$19,2,FALSE)</f>
        <v>1</v>
      </c>
      <c r="I24" t="str">
        <f t="shared" si="0"/>
        <v>AP WORKFLOW: QA Environment Upgrade</v>
      </c>
    </row>
    <row r="25" spans="1:9" x14ac:dyDescent="0.25">
      <c r="A25" t="s">
        <v>1</v>
      </c>
      <c r="B25" t="s">
        <v>516</v>
      </c>
      <c r="C25" t="s">
        <v>3</v>
      </c>
      <c r="D25" t="s">
        <v>2</v>
      </c>
      <c r="E25" t="s">
        <v>487</v>
      </c>
      <c r="F25">
        <v>3</v>
      </c>
      <c r="G25">
        <f>VLOOKUP(E25,Const!$A$2:$B$19,2,FALSE)</f>
        <v>3</v>
      </c>
      <c r="H25">
        <f>IFERROR(VLOOKUP($I25,'Planned Dev'!$D$4:$Z$694,5+$G25,FALSE),0)</f>
        <v>0</v>
      </c>
      <c r="I25" t="str">
        <f t="shared" si="0"/>
        <v>AP WORKFLOW: Regular bug fixing activity</v>
      </c>
    </row>
    <row r="26" spans="1:9" x14ac:dyDescent="0.25">
      <c r="A26" t="s">
        <v>1</v>
      </c>
      <c r="B26" t="s">
        <v>5</v>
      </c>
      <c r="C26" t="s">
        <v>8</v>
      </c>
      <c r="D26" t="s">
        <v>7</v>
      </c>
      <c r="E26" t="s">
        <v>486</v>
      </c>
      <c r="F26">
        <v>3</v>
      </c>
      <c r="G26">
        <f>VLOOKUP(E26,Const!$A$2:$B$19,2,FALSE)</f>
        <v>2</v>
      </c>
      <c r="I26" t="str">
        <f t="shared" si="0"/>
        <v>APWORKS 2024.2 - PHASE 3: Ability to assign Employees to Roles by Media type and by Client</v>
      </c>
    </row>
    <row r="27" spans="1:9" x14ac:dyDescent="0.25">
      <c r="A27" t="s">
        <v>1</v>
      </c>
      <c r="B27" t="s">
        <v>5</v>
      </c>
      <c r="C27" t="s">
        <v>8</v>
      </c>
      <c r="D27" t="s">
        <v>9</v>
      </c>
      <c r="E27" t="s">
        <v>487</v>
      </c>
      <c r="F27">
        <v>3</v>
      </c>
      <c r="G27">
        <f>VLOOKUP(E27,Const!$A$2:$B$19,2,FALSE)</f>
        <v>3</v>
      </c>
      <c r="I27" t="str">
        <f t="shared" si="0"/>
        <v>APWORKS 2024.2 - PHASE 3: Ability to assign Employees to Roles by Media type and by Client</v>
      </c>
    </row>
    <row r="28" spans="1:9" x14ac:dyDescent="0.25">
      <c r="A28" t="s">
        <v>1</v>
      </c>
      <c r="B28" t="s">
        <v>5</v>
      </c>
      <c r="C28" t="s">
        <v>6</v>
      </c>
      <c r="D28" t="s">
        <v>7</v>
      </c>
      <c r="E28" t="s">
        <v>486</v>
      </c>
      <c r="F28">
        <v>0.5</v>
      </c>
      <c r="G28">
        <f>VLOOKUP(E28,Const!$A$2:$B$19,2,FALSE)</f>
        <v>2</v>
      </c>
      <c r="I28" t="str">
        <f t="shared" si="0"/>
        <v>APWORKS 2024.2 - PHASE 3: Ability to automatically attach additional documents to Invoice</v>
      </c>
    </row>
    <row r="29" spans="1:9" x14ac:dyDescent="0.25">
      <c r="A29" t="s">
        <v>1</v>
      </c>
      <c r="B29" t="s">
        <v>5</v>
      </c>
      <c r="C29" t="s">
        <v>6</v>
      </c>
      <c r="D29" t="s">
        <v>7</v>
      </c>
      <c r="E29" t="s">
        <v>487</v>
      </c>
      <c r="F29">
        <v>1</v>
      </c>
      <c r="G29">
        <f>VLOOKUP(E29,Const!$A$2:$B$19,2,FALSE)</f>
        <v>3</v>
      </c>
      <c r="I29" t="str">
        <f t="shared" si="0"/>
        <v>APWORKS 2024.2 - PHASE 3: Ability to automatically attach additional documents to Invoice</v>
      </c>
    </row>
    <row r="30" spans="1:9" x14ac:dyDescent="0.25">
      <c r="A30" t="s">
        <v>1</v>
      </c>
      <c r="B30" t="s">
        <v>5</v>
      </c>
      <c r="C30" t="s">
        <v>51</v>
      </c>
      <c r="D30" t="s">
        <v>7</v>
      </c>
      <c r="E30" t="s">
        <v>486</v>
      </c>
      <c r="F30">
        <v>2</v>
      </c>
      <c r="G30">
        <f>VLOOKUP(E30,Const!$A$2:$B$19,2,FALSE)</f>
        <v>2</v>
      </c>
      <c r="I30" t="str">
        <f t="shared" si="0"/>
        <v>APWORKS 2024.2 - PHASE 3: Add Media Type/Service type/Roles</v>
      </c>
    </row>
    <row r="31" spans="1:9" x14ac:dyDescent="0.25">
      <c r="A31" t="s">
        <v>1</v>
      </c>
      <c r="B31" t="s">
        <v>5</v>
      </c>
      <c r="C31" t="s">
        <v>15</v>
      </c>
      <c r="D31" t="s">
        <v>7</v>
      </c>
      <c r="E31" t="s">
        <v>486</v>
      </c>
      <c r="F31">
        <v>1</v>
      </c>
      <c r="G31">
        <f>VLOOKUP(E31,Const!$A$2:$B$19,2,FALSE)</f>
        <v>2</v>
      </c>
      <c r="I31" t="str">
        <f t="shared" si="0"/>
        <v>APWORKS 2024.2 - PHASE 3: Associate vendor/stations/sites to multiple pay to</v>
      </c>
    </row>
    <row r="32" spans="1:9" x14ac:dyDescent="0.25">
      <c r="A32" t="s">
        <v>1</v>
      </c>
      <c r="B32" t="s">
        <v>5</v>
      </c>
      <c r="C32" t="s">
        <v>15</v>
      </c>
      <c r="D32" t="s">
        <v>9</v>
      </c>
      <c r="E32" t="s">
        <v>487</v>
      </c>
      <c r="F32">
        <v>1</v>
      </c>
      <c r="G32">
        <f>VLOOKUP(E32,Const!$A$2:$B$19,2,FALSE)</f>
        <v>3</v>
      </c>
      <c r="I32" t="str">
        <f t="shared" si="0"/>
        <v>APWORKS 2024.2 - PHASE 3: Associate vendor/stations/sites to multiple pay to</v>
      </c>
    </row>
    <row r="33" spans="1:9" x14ac:dyDescent="0.25">
      <c r="A33" t="s">
        <v>1</v>
      </c>
      <c r="B33" t="s">
        <v>5</v>
      </c>
      <c r="C33" t="s">
        <v>16</v>
      </c>
      <c r="D33" t="s">
        <v>7</v>
      </c>
      <c r="E33" t="s">
        <v>487</v>
      </c>
      <c r="F33">
        <v>2</v>
      </c>
      <c r="G33">
        <f>VLOOKUP(E33,Const!$A$2:$B$19,2,FALSE)</f>
        <v>3</v>
      </c>
      <c r="I33" t="str">
        <f t="shared" si="0"/>
        <v>APWORKS 2024.2 - PHASE 3: Broadcast Invoice: EDI File Processing</v>
      </c>
    </row>
    <row r="34" spans="1:9" x14ac:dyDescent="0.25">
      <c r="A34" t="s">
        <v>1</v>
      </c>
      <c r="B34" t="s">
        <v>5</v>
      </c>
      <c r="C34" t="s">
        <v>16</v>
      </c>
      <c r="D34" t="s">
        <v>17</v>
      </c>
      <c r="E34" t="s">
        <v>487</v>
      </c>
      <c r="F34">
        <v>7</v>
      </c>
      <c r="G34">
        <f>VLOOKUP(E34,Const!$A$2:$B$19,2,FALSE)</f>
        <v>3</v>
      </c>
      <c r="H34">
        <f>IFERROR(VLOOKUP($I34,'Planned BugFix'!$D$4:$V$1390,5+G34,FALSE),0)</f>
        <v>0</v>
      </c>
      <c r="I34" t="str">
        <f t="shared" si="0"/>
        <v>APWORKS 2024.2 - PHASE 3: Broadcast Invoice: EDI File Processing</v>
      </c>
    </row>
    <row r="35" spans="1:9" x14ac:dyDescent="0.25">
      <c r="A35" t="s">
        <v>1</v>
      </c>
      <c r="B35" t="s">
        <v>5</v>
      </c>
      <c r="C35" t="s">
        <v>16</v>
      </c>
      <c r="D35" t="s">
        <v>9</v>
      </c>
      <c r="E35" t="s">
        <v>487</v>
      </c>
      <c r="F35">
        <v>13</v>
      </c>
      <c r="G35">
        <f>VLOOKUP(E35,Const!$A$2:$B$19,2,FALSE)</f>
        <v>3</v>
      </c>
      <c r="I35" t="str">
        <f t="shared" si="0"/>
        <v>APWORKS 2024.2 - PHASE 3: Broadcast Invoice: EDI File Processing</v>
      </c>
    </row>
    <row r="36" spans="1:9" x14ac:dyDescent="0.25">
      <c r="A36" t="s">
        <v>1</v>
      </c>
      <c r="B36" t="s">
        <v>5</v>
      </c>
      <c r="C36" t="s">
        <v>38</v>
      </c>
      <c r="D36" t="s">
        <v>9</v>
      </c>
      <c r="E36" t="s">
        <v>486</v>
      </c>
      <c r="F36">
        <v>2</v>
      </c>
      <c r="G36">
        <f>VLOOKUP(E36,Const!$A$2:$B$19,2,FALSE)</f>
        <v>2</v>
      </c>
      <c r="I36" t="str">
        <f t="shared" si="0"/>
        <v>APWORKS 2024.2 - PHASE 3: Broadcast Invoice: Invoice View UI</v>
      </c>
    </row>
    <row r="37" spans="1:9" x14ac:dyDescent="0.25">
      <c r="A37" t="s">
        <v>1</v>
      </c>
      <c r="B37" t="s">
        <v>5</v>
      </c>
      <c r="C37" t="s">
        <v>79</v>
      </c>
      <c r="D37" t="s">
        <v>7</v>
      </c>
      <c r="E37" t="s">
        <v>486</v>
      </c>
      <c r="F37">
        <v>2</v>
      </c>
      <c r="G37">
        <f>VLOOKUP(E37,Const!$A$2:$B$19,2,FALSE)</f>
        <v>2</v>
      </c>
      <c r="H37"/>
      <c r="I37" t="str">
        <f t="shared" si="0"/>
        <v>APWORKS 2024.2 - PHASE 3: Broadcast Invoice: Manage Invoice Models List</v>
      </c>
    </row>
    <row r="38" spans="1:9" x14ac:dyDescent="0.25">
      <c r="A38" t="s">
        <v>1</v>
      </c>
      <c r="B38" t="s">
        <v>5</v>
      </c>
      <c r="C38" t="s">
        <v>18</v>
      </c>
      <c r="D38" t="s">
        <v>7</v>
      </c>
      <c r="E38" t="s">
        <v>486</v>
      </c>
      <c r="F38">
        <v>5</v>
      </c>
      <c r="G38">
        <f>VLOOKUP(E38,Const!$A$2:$B$19,2,FALSE)</f>
        <v>2</v>
      </c>
      <c r="I38" t="str">
        <f t="shared" si="0"/>
        <v>APWORKS 2024.2 - PHASE 3: Broadcast Invoice: PDF file generation</v>
      </c>
    </row>
    <row r="39" spans="1:9" x14ac:dyDescent="0.25">
      <c r="A39" t="s">
        <v>1</v>
      </c>
      <c r="B39" t="s">
        <v>5</v>
      </c>
      <c r="C39" t="s">
        <v>18</v>
      </c>
      <c r="D39" t="s">
        <v>17</v>
      </c>
      <c r="E39" t="s">
        <v>486</v>
      </c>
      <c r="F39">
        <v>5</v>
      </c>
      <c r="G39">
        <f>VLOOKUP(E39,Const!$A$2:$B$19,2,FALSE)</f>
        <v>2</v>
      </c>
      <c r="H39">
        <f>IFERROR(VLOOKUP($I39,'Planned BugFix'!$D$4:$V$1390,5+G39,FALSE),0)</f>
        <v>0</v>
      </c>
      <c r="I39" t="str">
        <f t="shared" si="0"/>
        <v>APWORKS 2024.2 - PHASE 3: Broadcast Invoice: PDF file generation</v>
      </c>
    </row>
    <row r="40" spans="1:9" x14ac:dyDescent="0.25">
      <c r="A40" t="s">
        <v>1</v>
      </c>
      <c r="B40" t="s">
        <v>5</v>
      </c>
      <c r="C40" t="s">
        <v>18</v>
      </c>
      <c r="D40" t="s">
        <v>17</v>
      </c>
      <c r="E40" t="s">
        <v>487</v>
      </c>
      <c r="F40">
        <v>23</v>
      </c>
      <c r="G40">
        <f>VLOOKUP(E40,Const!$A$2:$B$19,2,FALSE)</f>
        <v>3</v>
      </c>
      <c r="H40">
        <f>IFERROR(VLOOKUP($I40,'Planned BugFix'!$D$4:$V$1390,5+G40,FALSE),0)</f>
        <v>0</v>
      </c>
      <c r="I40" t="str">
        <f t="shared" si="0"/>
        <v>APWORKS 2024.2 - PHASE 3: Broadcast Invoice: PDF file generation</v>
      </c>
    </row>
    <row r="41" spans="1:9" x14ac:dyDescent="0.25">
      <c r="A41" t="s">
        <v>1</v>
      </c>
      <c r="B41" t="s">
        <v>5</v>
      </c>
      <c r="C41" t="s">
        <v>18</v>
      </c>
      <c r="D41" t="s">
        <v>19</v>
      </c>
      <c r="E41" t="s">
        <v>487</v>
      </c>
      <c r="F41">
        <v>10.5</v>
      </c>
      <c r="G41">
        <f>VLOOKUP(E41,Const!$A$2:$B$19,2,FALSE)</f>
        <v>3</v>
      </c>
      <c r="H41">
        <f>IFERROR(VLOOKUP($I41,'Planned BugFix'!$D$4:$V$1390,5+G41,FALSE),0)</f>
        <v>0</v>
      </c>
      <c r="I41" t="str">
        <f t="shared" si="0"/>
        <v>APWORKS 2024.2 - PHASE 3: Broadcast Invoice: PDF file generation</v>
      </c>
    </row>
    <row r="42" spans="1:9" x14ac:dyDescent="0.25">
      <c r="A42" t="s">
        <v>1</v>
      </c>
      <c r="B42" t="s">
        <v>5</v>
      </c>
      <c r="C42" t="s">
        <v>21</v>
      </c>
      <c r="D42" t="s">
        <v>7</v>
      </c>
      <c r="E42" t="s">
        <v>486</v>
      </c>
      <c r="F42">
        <v>0.5</v>
      </c>
      <c r="G42">
        <f>VLOOKUP(E42,Const!$A$2:$B$19,2,FALSE)</f>
        <v>2</v>
      </c>
      <c r="H42"/>
      <c r="I42" t="str">
        <f t="shared" si="0"/>
        <v>APWORKS 2024.2 - PHASE 3: Customer Information: Select Client on Vendor Invoice</v>
      </c>
    </row>
    <row r="43" spans="1:9" x14ac:dyDescent="0.25">
      <c r="A43" t="s">
        <v>1</v>
      </c>
      <c r="B43" t="s">
        <v>5</v>
      </c>
      <c r="C43" t="s">
        <v>21</v>
      </c>
      <c r="D43" t="s">
        <v>7</v>
      </c>
      <c r="E43" t="s">
        <v>487</v>
      </c>
      <c r="F43">
        <v>2</v>
      </c>
      <c r="G43">
        <f>VLOOKUP(E43,Const!$A$2:$B$19,2,FALSE)</f>
        <v>3</v>
      </c>
      <c r="I43" t="str">
        <f t="shared" si="0"/>
        <v>APWORKS 2024.2 - PHASE 3: Customer Information: Select Client on Vendor Invoice</v>
      </c>
    </row>
    <row r="44" spans="1:9" x14ac:dyDescent="0.25">
      <c r="A44" t="s">
        <v>1</v>
      </c>
      <c r="B44" t="s">
        <v>5</v>
      </c>
      <c r="C44" t="s">
        <v>10</v>
      </c>
      <c r="D44" t="s">
        <v>2</v>
      </c>
      <c r="E44" t="s">
        <v>487</v>
      </c>
      <c r="F44">
        <v>9</v>
      </c>
      <c r="G44">
        <f>VLOOKUP(E44,Const!$A$2:$B$19,2,FALSE)</f>
        <v>3</v>
      </c>
      <c r="H44">
        <f>IFERROR(VLOOKUP($I44,'Planned Dev'!$D$4:$Z$694,5+$G44,FALSE),0)</f>
        <v>0</v>
      </c>
      <c r="I44" t="str">
        <f t="shared" si="0"/>
        <v>APWORKS 2024.2 - PHASE 3: Google Drive integration. (Setup and Integration development)</v>
      </c>
    </row>
    <row r="45" spans="1:9" x14ac:dyDescent="0.25">
      <c r="A45" t="s">
        <v>1</v>
      </c>
      <c r="B45" t="s">
        <v>5</v>
      </c>
      <c r="C45" t="s">
        <v>10</v>
      </c>
      <c r="D45" t="s">
        <v>9</v>
      </c>
      <c r="E45" t="s">
        <v>487</v>
      </c>
      <c r="F45">
        <v>4</v>
      </c>
      <c r="G45">
        <f>VLOOKUP(E45,Const!$A$2:$B$19,2,FALSE)</f>
        <v>3</v>
      </c>
      <c r="I45" t="str">
        <f t="shared" si="0"/>
        <v>APWORKS 2024.2 - PHASE 3: Google Drive integration. (Setup and Integration development)</v>
      </c>
    </row>
    <row r="46" spans="1:9" x14ac:dyDescent="0.25">
      <c r="A46" t="s">
        <v>1</v>
      </c>
      <c r="B46" t="s">
        <v>5</v>
      </c>
      <c r="C46" t="s">
        <v>11</v>
      </c>
      <c r="D46" t="s">
        <v>7</v>
      </c>
      <c r="E46" t="s">
        <v>487</v>
      </c>
      <c r="F46">
        <v>4.5</v>
      </c>
      <c r="G46">
        <f>VLOOKUP(E46,Const!$A$2:$B$19,2,FALSE)</f>
        <v>3</v>
      </c>
      <c r="I46" t="str">
        <f t="shared" si="0"/>
        <v>APWORKS 2024.2 - PHASE 3: Project Overhead</v>
      </c>
    </row>
    <row r="47" spans="1:9" x14ac:dyDescent="0.25">
      <c r="A47" t="s">
        <v>1</v>
      </c>
      <c r="B47" t="s">
        <v>5</v>
      </c>
      <c r="C47" t="s">
        <v>11</v>
      </c>
      <c r="D47" t="s">
        <v>12</v>
      </c>
      <c r="E47" t="s">
        <v>486</v>
      </c>
      <c r="F47">
        <v>2.5</v>
      </c>
      <c r="G47">
        <f>VLOOKUP(E47,Const!$A$2:$B$19,2,FALSE)</f>
        <v>2</v>
      </c>
      <c r="I47" t="str">
        <f t="shared" si="0"/>
        <v>APWORKS 2024.2 - PHASE 3: Project Overhead</v>
      </c>
    </row>
    <row r="48" spans="1:9" x14ac:dyDescent="0.25">
      <c r="A48" t="s">
        <v>1</v>
      </c>
      <c r="B48" t="s">
        <v>5</v>
      </c>
      <c r="C48" t="s">
        <v>11</v>
      </c>
      <c r="D48" t="s">
        <v>12</v>
      </c>
      <c r="E48" t="s">
        <v>487</v>
      </c>
      <c r="F48">
        <v>24.5</v>
      </c>
      <c r="G48">
        <f>VLOOKUP(E48,Const!$A$2:$B$19,2,FALSE)</f>
        <v>3</v>
      </c>
      <c r="I48" t="str">
        <f t="shared" si="0"/>
        <v>APWORKS 2024.2 - PHASE 3: Project Overhead</v>
      </c>
    </row>
    <row r="49" spans="1:9" x14ac:dyDescent="0.25">
      <c r="A49" t="s">
        <v>1</v>
      </c>
      <c r="B49" t="s">
        <v>5</v>
      </c>
      <c r="C49" t="s">
        <v>11</v>
      </c>
      <c r="D49" t="s">
        <v>12</v>
      </c>
      <c r="E49" t="s">
        <v>488</v>
      </c>
      <c r="F49">
        <v>5.5</v>
      </c>
      <c r="G49">
        <f>VLOOKUP(E49,Const!$A$2:$B$19,2,FALSE)</f>
        <v>4</v>
      </c>
      <c r="H49"/>
      <c r="I49" t="str">
        <f t="shared" si="0"/>
        <v>APWORKS 2024.2 - PHASE 3: Project Overhead</v>
      </c>
    </row>
    <row r="50" spans="1:9" x14ac:dyDescent="0.25">
      <c r="A50" t="s">
        <v>1</v>
      </c>
      <c r="B50" t="s">
        <v>5</v>
      </c>
      <c r="C50" t="s">
        <v>11</v>
      </c>
      <c r="D50" t="s">
        <v>13</v>
      </c>
      <c r="E50" t="s">
        <v>485</v>
      </c>
      <c r="F50">
        <v>9.5</v>
      </c>
      <c r="G50">
        <f>VLOOKUP(E50,Const!$A$2:$B$19,2,FALSE)</f>
        <v>1</v>
      </c>
      <c r="I50" t="str">
        <f t="shared" si="0"/>
        <v>APWORKS 2024.2 - PHASE 3: Project Overhead</v>
      </c>
    </row>
    <row r="51" spans="1:9" x14ac:dyDescent="0.25">
      <c r="A51" t="s">
        <v>1</v>
      </c>
      <c r="B51" t="s">
        <v>5</v>
      </c>
      <c r="C51" t="s">
        <v>11</v>
      </c>
      <c r="D51" t="s">
        <v>13</v>
      </c>
      <c r="E51" t="s">
        <v>486</v>
      </c>
      <c r="F51">
        <v>13.5</v>
      </c>
      <c r="G51">
        <f>VLOOKUP(E51,Const!$A$2:$B$19,2,FALSE)</f>
        <v>2</v>
      </c>
      <c r="I51" t="str">
        <f t="shared" si="0"/>
        <v>APWORKS 2024.2 - PHASE 3: Project Overhead</v>
      </c>
    </row>
    <row r="52" spans="1:9" x14ac:dyDescent="0.25">
      <c r="A52" t="s">
        <v>1</v>
      </c>
      <c r="B52" t="s">
        <v>5</v>
      </c>
      <c r="C52" t="s">
        <v>11</v>
      </c>
      <c r="D52" t="s">
        <v>13</v>
      </c>
      <c r="E52" t="s">
        <v>487</v>
      </c>
      <c r="F52">
        <v>13.5</v>
      </c>
      <c r="G52">
        <f>VLOOKUP(E52,Const!$A$2:$B$19,2,FALSE)</f>
        <v>3</v>
      </c>
      <c r="I52" t="str">
        <f t="shared" si="0"/>
        <v>APWORKS 2024.2 - PHASE 3: Project Overhead</v>
      </c>
    </row>
    <row r="53" spans="1:9" x14ac:dyDescent="0.25">
      <c r="A53" t="s">
        <v>1</v>
      </c>
      <c r="B53" t="s">
        <v>5</v>
      </c>
      <c r="C53" t="s">
        <v>11</v>
      </c>
      <c r="D53" t="s">
        <v>14</v>
      </c>
      <c r="E53" t="s">
        <v>485</v>
      </c>
      <c r="F53">
        <v>3</v>
      </c>
      <c r="G53">
        <f>VLOOKUP(E53,Const!$A$2:$B$19,2,FALSE)</f>
        <v>1</v>
      </c>
      <c r="I53" t="str">
        <f t="shared" si="0"/>
        <v>APWORKS 2024.2 - PHASE 3: Project Overhead</v>
      </c>
    </row>
    <row r="54" spans="1:9" x14ac:dyDescent="0.25">
      <c r="A54" t="s">
        <v>1</v>
      </c>
      <c r="B54" t="s">
        <v>5</v>
      </c>
      <c r="C54" t="s">
        <v>11</v>
      </c>
      <c r="D54" t="s">
        <v>14</v>
      </c>
      <c r="E54" t="s">
        <v>486</v>
      </c>
      <c r="F54">
        <v>1</v>
      </c>
      <c r="G54">
        <f>VLOOKUP(E54,Const!$A$2:$B$19,2,FALSE)</f>
        <v>2</v>
      </c>
      <c r="H54"/>
      <c r="I54" t="str">
        <f t="shared" si="0"/>
        <v>APWORKS 2024.2 - PHASE 3: Project Overhead</v>
      </c>
    </row>
    <row r="55" spans="1:9" x14ac:dyDescent="0.25">
      <c r="A55" t="s">
        <v>1</v>
      </c>
      <c r="B55" t="s">
        <v>5</v>
      </c>
      <c r="C55" t="s">
        <v>11</v>
      </c>
      <c r="D55" t="s">
        <v>14</v>
      </c>
      <c r="E55" t="s">
        <v>487</v>
      </c>
      <c r="F55">
        <v>8</v>
      </c>
      <c r="G55">
        <f>VLOOKUP(E55,Const!$A$2:$B$19,2,FALSE)</f>
        <v>3</v>
      </c>
      <c r="H55"/>
      <c r="I55" t="str">
        <f t="shared" si="0"/>
        <v>APWORKS 2024.2 - PHASE 3: Project Overhead</v>
      </c>
    </row>
    <row r="56" spans="1:9" x14ac:dyDescent="0.25">
      <c r="A56" t="s">
        <v>1</v>
      </c>
      <c r="B56" t="s">
        <v>5</v>
      </c>
      <c r="C56" t="s">
        <v>11</v>
      </c>
      <c r="D56" t="s">
        <v>14</v>
      </c>
      <c r="E56" t="s">
        <v>488</v>
      </c>
      <c r="F56">
        <v>17</v>
      </c>
      <c r="G56">
        <f>VLOOKUP(E56,Const!$A$2:$B$19,2,FALSE)</f>
        <v>4</v>
      </c>
      <c r="I56" t="str">
        <f t="shared" si="0"/>
        <v>APWORKS 2024.2 - PHASE 3: Project Overhead</v>
      </c>
    </row>
    <row r="57" spans="1:9" x14ac:dyDescent="0.25">
      <c r="A57" t="s">
        <v>1</v>
      </c>
      <c r="B57" t="s">
        <v>5</v>
      </c>
      <c r="C57" t="s">
        <v>42</v>
      </c>
      <c r="D57" t="s">
        <v>7</v>
      </c>
      <c r="E57" t="s">
        <v>486</v>
      </c>
      <c r="F57">
        <v>1</v>
      </c>
      <c r="G57">
        <f>VLOOKUP(E57,Const!$A$2:$B$19,2,FALSE)</f>
        <v>2</v>
      </c>
      <c r="I57" t="str">
        <f t="shared" si="0"/>
        <v>APWORKS 2024.2 - PHASE 3: Route invoice from one company - company identification</v>
      </c>
    </row>
    <row r="58" spans="1:9" x14ac:dyDescent="0.25">
      <c r="A58" t="s">
        <v>1</v>
      </c>
      <c r="B58" t="s">
        <v>5</v>
      </c>
      <c r="C58" t="s">
        <v>20</v>
      </c>
      <c r="D58" t="s">
        <v>7</v>
      </c>
      <c r="E58" t="s">
        <v>487</v>
      </c>
      <c r="F58">
        <v>1</v>
      </c>
      <c r="G58">
        <f>VLOOKUP(E58,Const!$A$2:$B$19,2,FALSE)</f>
        <v>3</v>
      </c>
      <c r="H58"/>
      <c r="I58" t="str">
        <f t="shared" si="0"/>
        <v>APWORKS 2024.2 - PHASE 3: Switch Company on Invoice</v>
      </c>
    </row>
    <row r="59" spans="1:9" x14ac:dyDescent="0.25">
      <c r="A59" t="s">
        <v>1</v>
      </c>
      <c r="B59" t="s">
        <v>5</v>
      </c>
      <c r="C59" t="s">
        <v>20</v>
      </c>
      <c r="D59" t="s">
        <v>17</v>
      </c>
      <c r="E59" t="s">
        <v>487</v>
      </c>
      <c r="F59">
        <v>2</v>
      </c>
      <c r="G59">
        <f>VLOOKUP(E59,Const!$A$2:$B$19,2,FALSE)</f>
        <v>3</v>
      </c>
      <c r="H59">
        <f>IFERROR(VLOOKUP($I59,'Planned BugFix'!$D$4:$V$1390,5+G59,FALSE),0)</f>
        <v>0</v>
      </c>
      <c r="I59" t="str">
        <f t="shared" si="0"/>
        <v>APWORKS 2024.2 - PHASE 3: Switch Company on Invoice</v>
      </c>
    </row>
    <row r="60" spans="1:9" x14ac:dyDescent="0.25">
      <c r="A60" t="s">
        <v>1</v>
      </c>
      <c r="B60" t="s">
        <v>95</v>
      </c>
      <c r="C60" t="s">
        <v>103</v>
      </c>
      <c r="D60" t="s">
        <v>17</v>
      </c>
      <c r="E60" t="s">
        <v>488</v>
      </c>
      <c r="F60">
        <v>3</v>
      </c>
      <c r="G60">
        <f>VLOOKUP(E60,Const!$A$2:$B$19,2,FALSE)</f>
        <v>4</v>
      </c>
      <c r="H60">
        <f>IFERROR(VLOOKUP($I60,'Planned BugFix'!$D$4:$V$1390,5+G60,FALSE),0)</f>
        <v>0</v>
      </c>
      <c r="I60" t="str">
        <f t="shared" si="0"/>
        <v>APWORKS 2024.2 - PHASE 4: A report to spot check the invoices processed</v>
      </c>
    </row>
    <row r="61" spans="1:9" x14ac:dyDescent="0.25">
      <c r="A61" t="s">
        <v>1</v>
      </c>
      <c r="B61" t="s">
        <v>95</v>
      </c>
      <c r="C61" t="s">
        <v>561</v>
      </c>
      <c r="D61" t="s">
        <v>7</v>
      </c>
      <c r="E61" t="s">
        <v>490</v>
      </c>
      <c r="F61">
        <v>11</v>
      </c>
      <c r="G61">
        <f>VLOOKUP(E61,Const!$A$2:$B$19,2,FALSE)</f>
        <v>6</v>
      </c>
      <c r="I61" t="str">
        <f t="shared" si="0"/>
        <v>APWORKS 2024.2 - PHASE 4: Deadlock issue</v>
      </c>
    </row>
    <row r="62" spans="1:9" x14ac:dyDescent="0.25">
      <c r="A62" t="s">
        <v>1</v>
      </c>
      <c r="B62" t="s">
        <v>95</v>
      </c>
      <c r="C62" t="s">
        <v>100</v>
      </c>
      <c r="D62" t="s">
        <v>17</v>
      </c>
      <c r="E62" t="s">
        <v>488</v>
      </c>
      <c r="F62">
        <v>11.5</v>
      </c>
      <c r="G62">
        <f>VLOOKUP(E62,Const!$A$2:$B$19,2,FALSE)</f>
        <v>4</v>
      </c>
      <c r="H62">
        <f>IFERROR(VLOOKUP($I62,'Planned BugFix'!$D$4:$V$1390,5+G62,FALSE),0)</f>
        <v>0</v>
      </c>
      <c r="I62" t="str">
        <f t="shared" si="0"/>
        <v>APWORKS 2024.2 - PHASE 4: EDI: Generate PDF - Updates</v>
      </c>
    </row>
    <row r="63" spans="1:9" x14ac:dyDescent="0.25">
      <c r="A63" t="s">
        <v>1</v>
      </c>
      <c r="B63" t="s">
        <v>95</v>
      </c>
      <c r="C63" t="s">
        <v>114</v>
      </c>
      <c r="D63" t="s">
        <v>9</v>
      </c>
      <c r="E63" t="s">
        <v>489</v>
      </c>
      <c r="F63">
        <v>1</v>
      </c>
      <c r="G63">
        <f>VLOOKUP(E63,Const!$A$2:$B$19,2,FALSE)</f>
        <v>5</v>
      </c>
      <c r="I63" t="str">
        <f t="shared" si="0"/>
        <v>APWORKS 2024.2 - PHASE 4: PDF based broadcast invoices - Import / Export lines</v>
      </c>
    </row>
    <row r="64" spans="1:9" x14ac:dyDescent="0.25">
      <c r="A64" t="s">
        <v>1</v>
      </c>
      <c r="B64" t="s">
        <v>95</v>
      </c>
      <c r="C64" t="s">
        <v>11</v>
      </c>
      <c r="D64" t="s">
        <v>7</v>
      </c>
      <c r="E64" t="s">
        <v>488</v>
      </c>
      <c r="F64">
        <v>1</v>
      </c>
      <c r="G64">
        <f>VLOOKUP(E64,Const!$A$2:$B$19,2,FALSE)</f>
        <v>4</v>
      </c>
      <c r="I64" t="str">
        <f t="shared" si="0"/>
        <v>APWORKS 2024.2 - PHASE 4: Project Overhead</v>
      </c>
    </row>
    <row r="65" spans="1:9" x14ac:dyDescent="0.25">
      <c r="A65" t="s">
        <v>1</v>
      </c>
      <c r="B65" t="s">
        <v>95</v>
      </c>
      <c r="C65" t="s">
        <v>11</v>
      </c>
      <c r="D65" t="s">
        <v>12</v>
      </c>
      <c r="E65" t="s">
        <v>488</v>
      </c>
      <c r="F65">
        <v>6</v>
      </c>
      <c r="G65">
        <f>VLOOKUP(E65,Const!$A$2:$B$19,2,FALSE)</f>
        <v>4</v>
      </c>
      <c r="I65" t="str">
        <f t="shared" si="0"/>
        <v>APWORKS 2024.2 - PHASE 4: Project Overhead</v>
      </c>
    </row>
    <row r="66" spans="1:9" x14ac:dyDescent="0.25">
      <c r="A66" t="s">
        <v>1</v>
      </c>
      <c r="B66" t="s">
        <v>95</v>
      </c>
      <c r="C66" t="s">
        <v>11</v>
      </c>
      <c r="D66" t="s">
        <v>12</v>
      </c>
      <c r="E66" t="s">
        <v>489</v>
      </c>
      <c r="F66">
        <v>8</v>
      </c>
      <c r="G66">
        <f>VLOOKUP(E66,Const!$A$2:$B$19,2,FALSE)</f>
        <v>5</v>
      </c>
      <c r="H66"/>
      <c r="I66" t="str">
        <f t="shared" ref="I66:I129" si="1">CONCATENATE(TRIM(B66),": ",C66)</f>
        <v>APWORKS 2024.2 - PHASE 4: Project Overhead</v>
      </c>
    </row>
    <row r="67" spans="1:9" x14ac:dyDescent="0.25">
      <c r="A67" t="s">
        <v>1</v>
      </c>
      <c r="B67" t="s">
        <v>95</v>
      </c>
      <c r="C67" t="s">
        <v>11</v>
      </c>
      <c r="D67" t="s">
        <v>12</v>
      </c>
      <c r="E67" t="s">
        <v>490</v>
      </c>
      <c r="F67">
        <v>15</v>
      </c>
      <c r="G67">
        <f>VLOOKUP(E67,Const!$A$2:$B$19,2,FALSE)</f>
        <v>6</v>
      </c>
      <c r="I67" t="str">
        <f t="shared" si="1"/>
        <v>APWORKS 2024.2 - PHASE 4: Project Overhead</v>
      </c>
    </row>
    <row r="68" spans="1:9" x14ac:dyDescent="0.25">
      <c r="A68" t="s">
        <v>1</v>
      </c>
      <c r="B68" t="s">
        <v>95</v>
      </c>
      <c r="C68" t="s">
        <v>11</v>
      </c>
      <c r="D68" t="s">
        <v>13</v>
      </c>
      <c r="E68" t="s">
        <v>489</v>
      </c>
      <c r="F68">
        <v>1</v>
      </c>
      <c r="G68">
        <f>VLOOKUP(E68,Const!$A$2:$B$19,2,FALSE)</f>
        <v>5</v>
      </c>
      <c r="H68"/>
      <c r="I68" t="str">
        <f t="shared" si="1"/>
        <v>APWORKS 2024.2 - PHASE 4: Project Overhead</v>
      </c>
    </row>
    <row r="69" spans="1:9" x14ac:dyDescent="0.25">
      <c r="A69" t="s">
        <v>1</v>
      </c>
      <c r="B69" t="s">
        <v>95</v>
      </c>
      <c r="C69" t="s">
        <v>11</v>
      </c>
      <c r="D69" t="s">
        <v>89</v>
      </c>
      <c r="E69" t="s">
        <v>490</v>
      </c>
      <c r="F69">
        <v>29</v>
      </c>
      <c r="G69">
        <f>VLOOKUP(E69,Const!$A$2:$B$19,2,FALSE)</f>
        <v>6</v>
      </c>
      <c r="H69"/>
      <c r="I69" t="str">
        <f t="shared" si="1"/>
        <v>APWORKS 2024.2 - PHASE 4: Project Overhead</v>
      </c>
    </row>
    <row r="70" spans="1:9" x14ac:dyDescent="0.25">
      <c r="A70" t="s">
        <v>1</v>
      </c>
      <c r="B70" t="s">
        <v>95</v>
      </c>
      <c r="C70" t="s">
        <v>11</v>
      </c>
      <c r="D70" t="s">
        <v>14</v>
      </c>
      <c r="E70" t="s">
        <v>488</v>
      </c>
      <c r="F70">
        <v>7</v>
      </c>
      <c r="G70">
        <f>VLOOKUP(E70,Const!$A$2:$B$19,2,FALSE)</f>
        <v>4</v>
      </c>
      <c r="I70" t="str">
        <f t="shared" si="1"/>
        <v>APWORKS 2024.2 - PHASE 4: Project Overhead</v>
      </c>
    </row>
    <row r="71" spans="1:9" x14ac:dyDescent="0.25">
      <c r="A71" t="s">
        <v>1</v>
      </c>
      <c r="B71" t="s">
        <v>95</v>
      </c>
      <c r="C71" t="s">
        <v>11</v>
      </c>
      <c r="D71" t="s">
        <v>14</v>
      </c>
      <c r="E71" t="s">
        <v>489</v>
      </c>
      <c r="F71">
        <v>16.5</v>
      </c>
      <c r="G71">
        <f>VLOOKUP(E71,Const!$A$2:$B$19,2,FALSE)</f>
        <v>5</v>
      </c>
      <c r="H71"/>
      <c r="I71" t="str">
        <f t="shared" si="1"/>
        <v>APWORKS 2024.2 - PHASE 4: Project Overhead</v>
      </c>
    </row>
    <row r="72" spans="1:9" x14ac:dyDescent="0.25">
      <c r="A72" t="s">
        <v>1</v>
      </c>
      <c r="B72" t="s">
        <v>95</v>
      </c>
      <c r="C72" t="s">
        <v>11</v>
      </c>
      <c r="D72" t="s">
        <v>14</v>
      </c>
      <c r="E72" t="s">
        <v>490</v>
      </c>
      <c r="F72">
        <v>17</v>
      </c>
      <c r="G72">
        <f>VLOOKUP(E72,Const!$A$2:$B$19,2,FALSE)</f>
        <v>6</v>
      </c>
      <c r="I72" t="str">
        <f t="shared" si="1"/>
        <v>APWORKS 2024.2 - PHASE 4: Project Overhead</v>
      </c>
    </row>
    <row r="73" spans="1:9" x14ac:dyDescent="0.25">
      <c r="A73" t="s">
        <v>1</v>
      </c>
      <c r="B73" t="s">
        <v>562</v>
      </c>
      <c r="C73" t="s">
        <v>11</v>
      </c>
      <c r="D73" t="s">
        <v>12</v>
      </c>
      <c r="E73" t="s">
        <v>492</v>
      </c>
      <c r="F73">
        <v>1</v>
      </c>
      <c r="G73">
        <f>VLOOKUP(E73,Const!$A$2:$B$19,2,FALSE)</f>
        <v>8</v>
      </c>
      <c r="H73"/>
      <c r="I73" t="str">
        <f t="shared" si="1"/>
        <v>APWORKS 2025.1: Project Overhead</v>
      </c>
    </row>
    <row r="74" spans="1:9" x14ac:dyDescent="0.25">
      <c r="A74" t="s">
        <v>1</v>
      </c>
      <c r="B74" t="s">
        <v>562</v>
      </c>
      <c r="C74" t="s">
        <v>11</v>
      </c>
      <c r="D74" t="s">
        <v>14</v>
      </c>
      <c r="E74" t="s">
        <v>491</v>
      </c>
      <c r="F74">
        <v>7</v>
      </c>
      <c r="G74">
        <f>VLOOKUP(E74,Const!$A$2:$B$19,2,FALSE)</f>
        <v>7</v>
      </c>
      <c r="I74" t="str">
        <f t="shared" si="1"/>
        <v>APWORKS 2025.1: Project Overhead</v>
      </c>
    </row>
    <row r="75" spans="1:9" x14ac:dyDescent="0.25">
      <c r="A75" t="s">
        <v>1</v>
      </c>
      <c r="B75" t="s">
        <v>519</v>
      </c>
      <c r="C75" t="s">
        <v>22</v>
      </c>
      <c r="D75" t="s">
        <v>12</v>
      </c>
      <c r="E75" t="s">
        <v>487</v>
      </c>
      <c r="F75">
        <v>10.5</v>
      </c>
      <c r="G75">
        <f>VLOOKUP(E75,Const!$A$2:$B$19,2,FALSE)</f>
        <v>3</v>
      </c>
      <c r="H75"/>
      <c r="I75" t="str">
        <f t="shared" si="1"/>
        <v>APWORKS PHASE2: Cient UAT Upgrade</v>
      </c>
    </row>
    <row r="76" spans="1:9" x14ac:dyDescent="0.25">
      <c r="A76" t="s">
        <v>1</v>
      </c>
      <c r="B76" t="s">
        <v>519</v>
      </c>
      <c r="C76" t="s">
        <v>80</v>
      </c>
      <c r="D76" t="s">
        <v>13</v>
      </c>
      <c r="E76" t="s">
        <v>486</v>
      </c>
      <c r="F76">
        <v>1</v>
      </c>
      <c r="G76">
        <f>VLOOKUP(E76,Const!$A$2:$B$19,2,FALSE)</f>
        <v>2</v>
      </c>
      <c r="H76"/>
      <c r="I76" t="str">
        <f t="shared" si="1"/>
        <v>APWORKS PHASE2: Dev Support</v>
      </c>
    </row>
    <row r="77" spans="1:9" x14ac:dyDescent="0.25">
      <c r="A77" t="s">
        <v>1</v>
      </c>
      <c r="B77" t="s">
        <v>519</v>
      </c>
      <c r="C77" t="s">
        <v>57</v>
      </c>
      <c r="D77" t="s">
        <v>19</v>
      </c>
      <c r="E77" t="s">
        <v>486</v>
      </c>
      <c r="F77">
        <v>11</v>
      </c>
      <c r="G77">
        <f>VLOOKUP(E77,Const!$A$2:$B$19,2,FALSE)</f>
        <v>2</v>
      </c>
      <c r="H77">
        <f>IFERROR(VLOOKUP($I77,'Planned BugFix'!$D$4:$V$1390,5+G77,FALSE),0)</f>
        <v>0</v>
      </c>
      <c r="I77" t="str">
        <f t="shared" si="1"/>
        <v>APWORKS PHASE2: Document review/understanding Requirement Specifications</v>
      </c>
    </row>
    <row r="78" spans="1:9" x14ac:dyDescent="0.25">
      <c r="A78" t="s">
        <v>1</v>
      </c>
      <c r="B78" t="s">
        <v>519</v>
      </c>
      <c r="C78" t="s">
        <v>3</v>
      </c>
      <c r="D78" t="s">
        <v>2</v>
      </c>
      <c r="E78" t="s">
        <v>486</v>
      </c>
      <c r="F78">
        <v>16</v>
      </c>
      <c r="G78">
        <f>VLOOKUP(E78,Const!$A$2:$B$19,2,FALSE)</f>
        <v>2</v>
      </c>
      <c r="H78">
        <f>IFERROR(VLOOKUP($I78,'Planned Dev'!$D$4:$Z$694,5+$G78,FALSE),0)</f>
        <v>0</v>
      </c>
      <c r="I78" t="str">
        <f t="shared" si="1"/>
        <v>APWORKS PHASE2: Regular bug fixing activity</v>
      </c>
    </row>
    <row r="79" spans="1:9" x14ac:dyDescent="0.25">
      <c r="A79" t="s">
        <v>1</v>
      </c>
      <c r="B79" t="s">
        <v>519</v>
      </c>
      <c r="C79" t="s">
        <v>3</v>
      </c>
      <c r="D79" t="s">
        <v>2</v>
      </c>
      <c r="E79" t="s">
        <v>487</v>
      </c>
      <c r="F79">
        <v>3</v>
      </c>
      <c r="G79">
        <f>VLOOKUP(E79,Const!$A$2:$B$19,2,FALSE)</f>
        <v>3</v>
      </c>
      <c r="H79">
        <f>IFERROR(VLOOKUP($I79,'Planned Dev'!$D$4:$Z$694,5+$G79,FALSE),0)</f>
        <v>0</v>
      </c>
      <c r="I79" t="str">
        <f t="shared" si="1"/>
        <v>APWORKS PHASE2: Regular bug fixing activity</v>
      </c>
    </row>
    <row r="80" spans="1:9" x14ac:dyDescent="0.25">
      <c r="A80" t="s">
        <v>1</v>
      </c>
      <c r="B80" t="s">
        <v>23</v>
      </c>
      <c r="C80" t="s">
        <v>115</v>
      </c>
      <c r="D80" t="s">
        <v>7</v>
      </c>
      <c r="E80" t="s">
        <v>489</v>
      </c>
      <c r="F80">
        <v>0.5</v>
      </c>
      <c r="G80">
        <f>VLOOKUP(E80,Const!$A$2:$B$19,2,FALSE)</f>
        <v>5</v>
      </c>
      <c r="I80" t="str">
        <f t="shared" si="1"/>
        <v>NEXELUS 2024.1 SP2: AdTech Fee commission</v>
      </c>
    </row>
    <row r="81" spans="1:9" x14ac:dyDescent="0.25">
      <c r="A81" t="s">
        <v>1</v>
      </c>
      <c r="B81" t="s">
        <v>23</v>
      </c>
      <c r="C81" t="s">
        <v>115</v>
      </c>
      <c r="D81" t="s">
        <v>9</v>
      </c>
      <c r="E81" t="s">
        <v>489</v>
      </c>
      <c r="F81">
        <v>1.5</v>
      </c>
      <c r="G81">
        <f>VLOOKUP(E81,Const!$A$2:$B$19,2,FALSE)</f>
        <v>5</v>
      </c>
      <c r="I81" t="str">
        <f t="shared" si="1"/>
        <v>NEXELUS 2024.1 SP2: AdTech Fee commission</v>
      </c>
    </row>
    <row r="82" spans="1:9" x14ac:dyDescent="0.25">
      <c r="A82" t="s">
        <v>1</v>
      </c>
      <c r="B82" t="s">
        <v>23</v>
      </c>
      <c r="C82" t="s">
        <v>67</v>
      </c>
      <c r="D82" t="s">
        <v>19</v>
      </c>
      <c r="E82" t="s">
        <v>488</v>
      </c>
      <c r="F82">
        <v>2</v>
      </c>
      <c r="G82">
        <f>VLOOKUP(E82,Const!$A$2:$B$19,2,FALSE)</f>
        <v>4</v>
      </c>
      <c r="H82">
        <f>IFERROR(VLOOKUP($I82,'Planned BugFix'!$D$4:$V$1390,5+G82,FALSE),0)</f>
        <v>0</v>
      </c>
      <c r="I82" t="str">
        <f t="shared" si="1"/>
        <v>NEXELUS 2024.1 SP2: eConnect shell change to service</v>
      </c>
    </row>
    <row r="83" spans="1:9" x14ac:dyDescent="0.25">
      <c r="A83" t="s">
        <v>1</v>
      </c>
      <c r="B83" t="s">
        <v>23</v>
      </c>
      <c r="C83" t="s">
        <v>67</v>
      </c>
      <c r="D83" t="s">
        <v>19</v>
      </c>
      <c r="E83" t="s">
        <v>489</v>
      </c>
      <c r="F83">
        <v>1</v>
      </c>
      <c r="G83">
        <f>VLOOKUP(E83,Const!$A$2:$B$19,2,FALSE)</f>
        <v>5</v>
      </c>
      <c r="H83">
        <f>IFERROR(VLOOKUP($I83,'Planned BugFix'!$D$4:$V$1390,5+G83,FALSE),0)</f>
        <v>0</v>
      </c>
      <c r="I83" t="str">
        <f t="shared" si="1"/>
        <v>NEXELUS 2024.1 SP2: eConnect shell change to service</v>
      </c>
    </row>
    <row r="84" spans="1:9" x14ac:dyDescent="0.25">
      <c r="A84" t="s">
        <v>1</v>
      </c>
      <c r="B84" t="s">
        <v>23</v>
      </c>
      <c r="C84" t="s">
        <v>111</v>
      </c>
      <c r="D84" t="s">
        <v>9</v>
      </c>
      <c r="E84" t="s">
        <v>489</v>
      </c>
      <c r="F84">
        <v>2.5</v>
      </c>
      <c r="G84">
        <f>VLOOKUP(E84,Const!$A$2:$B$19,2,FALSE)</f>
        <v>5</v>
      </c>
      <c r="I84" t="str">
        <f t="shared" si="1"/>
        <v>NEXELUS 2024.1 SP2: Enhancement for Visual Indicators and Flighting Details in Place</v>
      </c>
    </row>
    <row r="85" spans="1:9" x14ac:dyDescent="0.25">
      <c r="A85" t="s">
        <v>1</v>
      </c>
      <c r="B85" t="s">
        <v>23</v>
      </c>
      <c r="C85" t="s">
        <v>24</v>
      </c>
      <c r="D85" t="s">
        <v>2</v>
      </c>
      <c r="E85" t="s">
        <v>489</v>
      </c>
      <c r="F85">
        <v>10.5</v>
      </c>
      <c r="G85">
        <f>VLOOKUP(E85,Const!$A$2:$B$19,2,FALSE)</f>
        <v>5</v>
      </c>
      <c r="H85">
        <f>IFERROR(VLOOKUP($I85,'Planned Dev'!$D$4:$Z$694,5+$G85,FALSE),0)</f>
        <v>0</v>
      </c>
      <c r="I85" t="str">
        <f t="shared" si="1"/>
        <v>NEXELUS 2024.1 SP2: Generate Client Schedule Lines based on media type</v>
      </c>
    </row>
    <row r="86" spans="1:9" x14ac:dyDescent="0.25">
      <c r="A86" t="s">
        <v>1</v>
      </c>
      <c r="B86" t="s">
        <v>23</v>
      </c>
      <c r="C86" t="s">
        <v>24</v>
      </c>
      <c r="D86" t="s">
        <v>2</v>
      </c>
      <c r="E86" t="s">
        <v>490</v>
      </c>
      <c r="F86">
        <v>1</v>
      </c>
      <c r="G86">
        <f>VLOOKUP(E86,Const!$A$2:$B$19,2,FALSE)</f>
        <v>6</v>
      </c>
      <c r="H86">
        <f>IFERROR(VLOOKUP($I86,'Planned Dev'!$D$4:$Z$694,5+$G86,FALSE),0)</f>
        <v>0</v>
      </c>
      <c r="I86" t="str">
        <f t="shared" si="1"/>
        <v>NEXELUS 2024.1 SP2: Generate Client Schedule Lines based on media type</v>
      </c>
    </row>
    <row r="87" spans="1:9" x14ac:dyDescent="0.25">
      <c r="A87" t="s">
        <v>1</v>
      </c>
      <c r="B87" t="s">
        <v>23</v>
      </c>
      <c r="C87" t="s">
        <v>24</v>
      </c>
      <c r="D87" t="s">
        <v>13</v>
      </c>
      <c r="E87" t="s">
        <v>487</v>
      </c>
      <c r="F87">
        <v>2.5</v>
      </c>
      <c r="G87">
        <f>VLOOKUP(E87,Const!$A$2:$B$19,2,FALSE)</f>
        <v>3</v>
      </c>
      <c r="I87" t="str">
        <f t="shared" si="1"/>
        <v>NEXELUS 2024.1 SP2: Generate Client Schedule Lines based on media type</v>
      </c>
    </row>
    <row r="88" spans="1:9" x14ac:dyDescent="0.25">
      <c r="A88" t="s">
        <v>1</v>
      </c>
      <c r="B88" t="s">
        <v>23</v>
      </c>
      <c r="C88" t="s">
        <v>24</v>
      </c>
      <c r="D88" t="s">
        <v>9</v>
      </c>
      <c r="E88" t="s">
        <v>489</v>
      </c>
      <c r="F88">
        <v>3</v>
      </c>
      <c r="G88">
        <f>VLOOKUP(E88,Const!$A$2:$B$19,2,FALSE)</f>
        <v>5</v>
      </c>
      <c r="I88" t="str">
        <f t="shared" si="1"/>
        <v>NEXELUS 2024.1 SP2: Generate Client Schedule Lines based on media type</v>
      </c>
    </row>
    <row r="89" spans="1:9" x14ac:dyDescent="0.25">
      <c r="A89" t="s">
        <v>1</v>
      </c>
      <c r="B89" t="s">
        <v>23</v>
      </c>
      <c r="C89" t="s">
        <v>116</v>
      </c>
      <c r="D89" t="s">
        <v>7</v>
      </c>
      <c r="E89" t="s">
        <v>489</v>
      </c>
      <c r="F89">
        <v>1</v>
      </c>
      <c r="G89">
        <f>VLOOKUP(E89,Const!$A$2:$B$19,2,FALSE)</f>
        <v>5</v>
      </c>
      <c r="I89" t="str">
        <f t="shared" si="1"/>
        <v>NEXELUS 2024.1 SP2: Media Plan: Import/Export Flighting</v>
      </c>
    </row>
    <row r="90" spans="1:9" x14ac:dyDescent="0.25">
      <c r="A90" t="s">
        <v>1</v>
      </c>
      <c r="B90" t="s">
        <v>23</v>
      </c>
      <c r="C90" t="s">
        <v>11</v>
      </c>
      <c r="D90" t="s">
        <v>7</v>
      </c>
      <c r="E90" t="s">
        <v>487</v>
      </c>
      <c r="F90">
        <v>4</v>
      </c>
      <c r="G90">
        <f>VLOOKUP(E90,Const!$A$2:$B$19,2,FALSE)</f>
        <v>3</v>
      </c>
      <c r="I90" t="str">
        <f t="shared" si="1"/>
        <v>NEXELUS 2024.1 SP2: Project Overhead</v>
      </c>
    </row>
    <row r="91" spans="1:9" x14ac:dyDescent="0.25">
      <c r="A91" t="s">
        <v>1</v>
      </c>
      <c r="B91" t="s">
        <v>23</v>
      </c>
      <c r="C91" t="s">
        <v>11</v>
      </c>
      <c r="D91" t="s">
        <v>7</v>
      </c>
      <c r="E91" t="s">
        <v>488</v>
      </c>
      <c r="F91">
        <v>1</v>
      </c>
      <c r="G91">
        <f>VLOOKUP(E91,Const!$A$2:$B$19,2,FALSE)</f>
        <v>4</v>
      </c>
      <c r="I91" t="str">
        <f t="shared" si="1"/>
        <v>NEXELUS 2024.1 SP2: Project Overhead</v>
      </c>
    </row>
    <row r="92" spans="1:9" x14ac:dyDescent="0.25">
      <c r="A92" t="s">
        <v>1</v>
      </c>
      <c r="B92" t="s">
        <v>23</v>
      </c>
      <c r="C92" t="s">
        <v>11</v>
      </c>
      <c r="D92" t="s">
        <v>7</v>
      </c>
      <c r="E92" t="s">
        <v>489</v>
      </c>
      <c r="F92">
        <v>2</v>
      </c>
      <c r="G92">
        <f>VLOOKUP(E92,Const!$A$2:$B$19,2,FALSE)</f>
        <v>5</v>
      </c>
      <c r="I92" t="str">
        <f t="shared" si="1"/>
        <v>NEXELUS 2024.1 SP2: Project Overhead</v>
      </c>
    </row>
    <row r="93" spans="1:9" x14ac:dyDescent="0.25">
      <c r="A93" t="s">
        <v>1</v>
      </c>
      <c r="B93" t="s">
        <v>23</v>
      </c>
      <c r="C93" t="s">
        <v>11</v>
      </c>
      <c r="D93" t="s">
        <v>2</v>
      </c>
      <c r="E93" t="s">
        <v>488</v>
      </c>
      <c r="F93">
        <v>10</v>
      </c>
      <c r="G93">
        <f>VLOOKUP(E93,Const!$A$2:$B$19,2,FALSE)</f>
        <v>4</v>
      </c>
      <c r="H93">
        <f>IFERROR(VLOOKUP($I93,'Planned Dev'!$D$4:$Z$694,5+$G93,FALSE),0)</f>
        <v>0</v>
      </c>
      <c r="I93" t="str">
        <f t="shared" si="1"/>
        <v>NEXELUS 2024.1 SP2: Project Overhead</v>
      </c>
    </row>
    <row r="94" spans="1:9" x14ac:dyDescent="0.25">
      <c r="A94" t="s">
        <v>1</v>
      </c>
      <c r="B94" t="s">
        <v>23</v>
      </c>
      <c r="C94" t="s">
        <v>11</v>
      </c>
      <c r="D94" t="s">
        <v>12</v>
      </c>
      <c r="E94" t="s">
        <v>488</v>
      </c>
      <c r="F94">
        <v>5</v>
      </c>
      <c r="G94">
        <f>VLOOKUP(E94,Const!$A$2:$B$19,2,FALSE)</f>
        <v>4</v>
      </c>
      <c r="I94" t="str">
        <f t="shared" si="1"/>
        <v>NEXELUS 2024.1 SP2: Project Overhead</v>
      </c>
    </row>
    <row r="95" spans="1:9" x14ac:dyDescent="0.25">
      <c r="A95" t="s">
        <v>1</v>
      </c>
      <c r="B95" t="s">
        <v>23</v>
      </c>
      <c r="C95" t="s">
        <v>11</v>
      </c>
      <c r="D95" t="s">
        <v>13</v>
      </c>
      <c r="E95" t="s">
        <v>487</v>
      </c>
      <c r="F95">
        <v>12</v>
      </c>
      <c r="G95">
        <f>VLOOKUP(E95,Const!$A$2:$B$19,2,FALSE)</f>
        <v>3</v>
      </c>
      <c r="I95" t="str">
        <f t="shared" si="1"/>
        <v>NEXELUS 2024.1 SP2: Project Overhead</v>
      </c>
    </row>
    <row r="96" spans="1:9" x14ac:dyDescent="0.25">
      <c r="A96" t="s">
        <v>1</v>
      </c>
      <c r="B96" t="s">
        <v>23</v>
      </c>
      <c r="C96" t="s">
        <v>11</v>
      </c>
      <c r="D96" t="s">
        <v>13</v>
      </c>
      <c r="E96" t="s">
        <v>488</v>
      </c>
      <c r="F96">
        <v>10.5</v>
      </c>
      <c r="G96">
        <f>VLOOKUP(E96,Const!$A$2:$B$19,2,FALSE)</f>
        <v>4</v>
      </c>
      <c r="H96"/>
      <c r="I96" t="str">
        <f t="shared" si="1"/>
        <v>NEXELUS 2024.1 SP2: Project Overhead</v>
      </c>
    </row>
    <row r="97" spans="1:9" x14ac:dyDescent="0.25">
      <c r="A97" t="s">
        <v>1</v>
      </c>
      <c r="B97" t="s">
        <v>23</v>
      </c>
      <c r="C97" t="s">
        <v>11</v>
      </c>
      <c r="D97" t="s">
        <v>13</v>
      </c>
      <c r="E97" t="s">
        <v>490</v>
      </c>
      <c r="F97">
        <v>1</v>
      </c>
      <c r="G97">
        <f>VLOOKUP(E97,Const!$A$2:$B$19,2,FALSE)</f>
        <v>6</v>
      </c>
      <c r="H97"/>
      <c r="I97" t="str">
        <f t="shared" si="1"/>
        <v>NEXELUS 2024.1 SP2: Project Overhead</v>
      </c>
    </row>
    <row r="98" spans="1:9" x14ac:dyDescent="0.25">
      <c r="A98" t="s">
        <v>1</v>
      </c>
      <c r="B98" t="s">
        <v>23</v>
      </c>
      <c r="C98" t="s">
        <v>11</v>
      </c>
      <c r="D98" t="s">
        <v>89</v>
      </c>
      <c r="E98" t="s">
        <v>488</v>
      </c>
      <c r="F98">
        <v>9</v>
      </c>
      <c r="G98">
        <f>VLOOKUP(E98,Const!$A$2:$B$19,2,FALSE)</f>
        <v>4</v>
      </c>
      <c r="H98"/>
      <c r="I98" t="str">
        <f t="shared" si="1"/>
        <v>NEXELUS 2024.1 SP2: Project Overhead</v>
      </c>
    </row>
    <row r="99" spans="1:9" x14ac:dyDescent="0.25">
      <c r="A99" t="s">
        <v>1</v>
      </c>
      <c r="B99" t="s">
        <v>23</v>
      </c>
      <c r="C99" t="s">
        <v>11</v>
      </c>
      <c r="D99" t="s">
        <v>14</v>
      </c>
      <c r="E99" t="s">
        <v>488</v>
      </c>
      <c r="F99">
        <v>2</v>
      </c>
      <c r="G99">
        <f>VLOOKUP(E99,Const!$A$2:$B$19,2,FALSE)</f>
        <v>4</v>
      </c>
      <c r="H99"/>
      <c r="I99" t="str">
        <f t="shared" si="1"/>
        <v>NEXELUS 2024.1 SP2: Project Overhead</v>
      </c>
    </row>
    <row r="100" spans="1:9" x14ac:dyDescent="0.25">
      <c r="A100" t="s">
        <v>1</v>
      </c>
      <c r="B100" t="s">
        <v>23</v>
      </c>
      <c r="C100" t="s">
        <v>11</v>
      </c>
      <c r="D100" t="s">
        <v>14</v>
      </c>
      <c r="E100" t="s">
        <v>489</v>
      </c>
      <c r="F100">
        <v>2</v>
      </c>
      <c r="G100">
        <f>VLOOKUP(E100,Const!$A$2:$B$19,2,FALSE)</f>
        <v>5</v>
      </c>
      <c r="H100"/>
      <c r="I100" t="str">
        <f t="shared" si="1"/>
        <v>NEXELUS 2024.1 SP2: Project Overhead</v>
      </c>
    </row>
    <row r="101" spans="1:9" x14ac:dyDescent="0.25">
      <c r="A101" t="s">
        <v>1</v>
      </c>
      <c r="B101" t="s">
        <v>23</v>
      </c>
      <c r="C101" t="s">
        <v>11</v>
      </c>
      <c r="D101" t="s">
        <v>14</v>
      </c>
      <c r="E101" t="s">
        <v>490</v>
      </c>
      <c r="F101">
        <v>4</v>
      </c>
      <c r="G101">
        <f>VLOOKUP(E101,Const!$A$2:$B$19,2,FALSE)</f>
        <v>6</v>
      </c>
      <c r="H101"/>
      <c r="I101" t="str">
        <f t="shared" si="1"/>
        <v>NEXELUS 2024.1 SP2: Project Overhead</v>
      </c>
    </row>
    <row r="102" spans="1:9" x14ac:dyDescent="0.25">
      <c r="A102" t="s">
        <v>1</v>
      </c>
      <c r="B102" t="s">
        <v>23</v>
      </c>
      <c r="C102" t="s">
        <v>117</v>
      </c>
      <c r="D102" t="s">
        <v>7</v>
      </c>
      <c r="E102" t="s">
        <v>489</v>
      </c>
      <c r="F102">
        <v>1</v>
      </c>
      <c r="G102">
        <f>VLOOKUP(E102,Const!$A$2:$B$19,2,FALSE)</f>
        <v>5</v>
      </c>
      <c r="H102"/>
      <c r="I102" t="str">
        <f t="shared" si="1"/>
        <v>NEXELUS 2024.1 SP2: Restrict Self Approval - Time and expense</v>
      </c>
    </row>
    <row r="103" spans="1:9" x14ac:dyDescent="0.25">
      <c r="A103" t="s">
        <v>1</v>
      </c>
      <c r="B103" t="s">
        <v>517</v>
      </c>
      <c r="C103" t="s">
        <v>4</v>
      </c>
      <c r="D103" t="s">
        <v>30</v>
      </c>
      <c r="E103" t="s">
        <v>486</v>
      </c>
      <c r="F103">
        <v>9</v>
      </c>
      <c r="G103">
        <f>VLOOKUP(E103,Const!$A$2:$B$19,2,FALSE)</f>
        <v>2</v>
      </c>
      <c r="H103"/>
      <c r="I103" t="str">
        <f t="shared" si="1"/>
        <v>NEXELUS 2024.2: Analysis of production issues reported by support team</v>
      </c>
    </row>
    <row r="104" spans="1:9" x14ac:dyDescent="0.25">
      <c r="A104" t="s">
        <v>1</v>
      </c>
      <c r="B104" t="s">
        <v>517</v>
      </c>
      <c r="C104" t="s">
        <v>4</v>
      </c>
      <c r="D104" t="s">
        <v>17</v>
      </c>
      <c r="E104" t="s">
        <v>485</v>
      </c>
      <c r="F104">
        <v>8</v>
      </c>
      <c r="G104">
        <f>VLOOKUP(E104,Const!$A$2:$B$19,2,FALSE)</f>
        <v>1</v>
      </c>
      <c r="H104">
        <f>IFERROR(VLOOKUP($I104,'Planned BugFix'!$D$4:$V$1390,5+G104,FALSE),0)</f>
        <v>0</v>
      </c>
      <c r="I104" t="str">
        <f t="shared" si="1"/>
        <v>NEXELUS 2024.2: Analysis of production issues reported by support team</v>
      </c>
    </row>
    <row r="105" spans="1:9" x14ac:dyDescent="0.25">
      <c r="A105" t="s">
        <v>1</v>
      </c>
      <c r="B105" t="s">
        <v>517</v>
      </c>
      <c r="C105" t="s">
        <v>4</v>
      </c>
      <c r="D105" t="s">
        <v>528</v>
      </c>
      <c r="E105" t="s">
        <v>485</v>
      </c>
      <c r="F105">
        <v>9</v>
      </c>
      <c r="G105">
        <f>VLOOKUP(E105,Const!$A$2:$B$19,2,FALSE)</f>
        <v>1</v>
      </c>
      <c r="I105" t="str">
        <f t="shared" si="1"/>
        <v>NEXELUS 2024.2: Analysis of production issues reported by support team</v>
      </c>
    </row>
    <row r="106" spans="1:9" x14ac:dyDescent="0.25">
      <c r="A106" t="s">
        <v>1</v>
      </c>
      <c r="B106" t="s">
        <v>517</v>
      </c>
      <c r="C106" t="s">
        <v>22</v>
      </c>
      <c r="D106" t="s">
        <v>528</v>
      </c>
      <c r="E106" t="s">
        <v>485</v>
      </c>
      <c r="F106">
        <v>3.5</v>
      </c>
      <c r="G106">
        <f>VLOOKUP(E106,Const!$A$2:$B$19,2,FALSE)</f>
        <v>1</v>
      </c>
      <c r="I106" t="str">
        <f t="shared" si="1"/>
        <v>NEXELUS 2024.2: Cient UAT Upgrade</v>
      </c>
    </row>
    <row r="107" spans="1:9" x14ac:dyDescent="0.25">
      <c r="A107" t="s">
        <v>1</v>
      </c>
      <c r="B107" t="s">
        <v>517</v>
      </c>
      <c r="C107" t="s">
        <v>30</v>
      </c>
      <c r="D107" t="s">
        <v>528</v>
      </c>
      <c r="E107" t="s">
        <v>485</v>
      </c>
      <c r="F107">
        <v>5</v>
      </c>
      <c r="G107">
        <f>VLOOKUP(E107,Const!$A$2:$B$19,2,FALSE)</f>
        <v>1</v>
      </c>
      <c r="I107" t="str">
        <f t="shared" si="1"/>
        <v>NEXELUS 2024.2: Client Items</v>
      </c>
    </row>
    <row r="108" spans="1:9" x14ac:dyDescent="0.25">
      <c r="A108" t="s">
        <v>1</v>
      </c>
      <c r="B108" t="s">
        <v>517</v>
      </c>
      <c r="C108" t="s">
        <v>80</v>
      </c>
      <c r="D108" t="s">
        <v>528</v>
      </c>
      <c r="E108" t="s">
        <v>485</v>
      </c>
      <c r="F108">
        <v>2</v>
      </c>
      <c r="G108">
        <f>VLOOKUP(E108,Const!$A$2:$B$19,2,FALSE)</f>
        <v>1</v>
      </c>
      <c r="I108" t="str">
        <f t="shared" si="1"/>
        <v>NEXELUS 2024.2: Dev Support</v>
      </c>
    </row>
    <row r="109" spans="1:9" x14ac:dyDescent="0.25">
      <c r="A109" t="s">
        <v>1</v>
      </c>
      <c r="B109" t="s">
        <v>517</v>
      </c>
      <c r="C109" t="s">
        <v>36</v>
      </c>
      <c r="D109" t="s">
        <v>528</v>
      </c>
      <c r="E109" t="s">
        <v>485</v>
      </c>
      <c r="F109">
        <v>17</v>
      </c>
      <c r="G109">
        <f>VLOOKUP(E109,Const!$A$2:$B$19,2,FALSE)</f>
        <v>1</v>
      </c>
      <c r="I109" t="str">
        <f t="shared" si="1"/>
        <v>NEXELUS 2024.2: Internal Meetings</v>
      </c>
    </row>
    <row r="110" spans="1:9" x14ac:dyDescent="0.25">
      <c r="A110" t="s">
        <v>1</v>
      </c>
      <c r="B110" t="s">
        <v>517</v>
      </c>
      <c r="C110" t="s">
        <v>25</v>
      </c>
      <c r="D110" t="s">
        <v>17</v>
      </c>
      <c r="E110" t="s">
        <v>485</v>
      </c>
      <c r="F110">
        <v>3</v>
      </c>
      <c r="G110">
        <f>VLOOKUP(E110,Const!$A$2:$B$19,2,FALSE)</f>
        <v>1</v>
      </c>
      <c r="H110">
        <f>IFERROR(VLOOKUP($I110,'Planned BugFix'!$D$4:$V$1390,5+G110,FALSE),0)</f>
        <v>0</v>
      </c>
      <c r="I110" t="str">
        <f t="shared" si="1"/>
        <v>NEXELUS 2024.2: Meetings, mails, communication, TFS, Interviews</v>
      </c>
    </row>
    <row r="111" spans="1:9" x14ac:dyDescent="0.25">
      <c r="A111" t="s">
        <v>1</v>
      </c>
      <c r="B111" t="s">
        <v>517</v>
      </c>
      <c r="C111" t="s">
        <v>25</v>
      </c>
      <c r="D111" t="s">
        <v>528</v>
      </c>
      <c r="E111" t="s">
        <v>485</v>
      </c>
      <c r="F111">
        <v>18.5</v>
      </c>
      <c r="G111">
        <f>VLOOKUP(E111,Const!$A$2:$B$19,2,FALSE)</f>
        <v>1</v>
      </c>
      <c r="I111" t="str">
        <f t="shared" si="1"/>
        <v>NEXELUS 2024.2: Meetings, mails, communication, TFS, Interviews</v>
      </c>
    </row>
    <row r="112" spans="1:9" x14ac:dyDescent="0.25">
      <c r="A112" t="s">
        <v>1</v>
      </c>
      <c r="B112" t="s">
        <v>517</v>
      </c>
      <c r="C112" t="s">
        <v>75</v>
      </c>
      <c r="D112" t="s">
        <v>64</v>
      </c>
      <c r="E112" t="s">
        <v>486</v>
      </c>
      <c r="F112">
        <v>8</v>
      </c>
      <c r="G112">
        <f>VLOOKUP(E112,Const!$A$2:$B$19,2,FALSE)</f>
        <v>2</v>
      </c>
      <c r="I112" t="str">
        <f t="shared" si="1"/>
        <v>NEXELUS 2024.2: National Gazetted Holidays</v>
      </c>
    </row>
    <row r="113" spans="1:9" x14ac:dyDescent="0.25">
      <c r="A113" t="s">
        <v>1</v>
      </c>
      <c r="B113" t="s">
        <v>517</v>
      </c>
      <c r="C113" t="s">
        <v>26</v>
      </c>
      <c r="D113" t="s">
        <v>528</v>
      </c>
      <c r="E113" t="s">
        <v>485</v>
      </c>
      <c r="F113">
        <v>33.5</v>
      </c>
      <c r="G113">
        <f>VLOOKUP(E113,Const!$A$2:$B$19,2,FALSE)</f>
        <v>1</v>
      </c>
      <c r="I113" t="str">
        <f t="shared" si="1"/>
        <v>NEXELUS 2024.2: Session with US team</v>
      </c>
    </row>
    <row r="114" spans="1:9" x14ac:dyDescent="0.25">
      <c r="A114" t="s">
        <v>1</v>
      </c>
      <c r="B114" t="s">
        <v>563</v>
      </c>
      <c r="C114" t="s">
        <v>564</v>
      </c>
      <c r="D114" t="s">
        <v>2</v>
      </c>
      <c r="E114" t="s">
        <v>491</v>
      </c>
      <c r="F114">
        <v>2</v>
      </c>
      <c r="G114">
        <f>VLOOKUP(E114,Const!$A$2:$B$19,2,FALSE)</f>
        <v>7</v>
      </c>
      <c r="H114">
        <f>IFERROR(VLOOKUP($I114,'Planned Dev'!$D$4:$Z$694,5+$G114,FALSE),0)</f>
        <v>0</v>
      </c>
      <c r="I114" t="str">
        <f t="shared" si="1"/>
        <v>NEXELUS 2025.1: Generate billing schedule - bug fixing</v>
      </c>
    </row>
    <row r="115" spans="1:9" x14ac:dyDescent="0.25">
      <c r="A115" t="s">
        <v>1</v>
      </c>
      <c r="B115" t="s">
        <v>563</v>
      </c>
      <c r="C115" t="s">
        <v>564</v>
      </c>
      <c r="D115" t="s">
        <v>2</v>
      </c>
      <c r="E115" t="s">
        <v>492</v>
      </c>
      <c r="F115">
        <v>2</v>
      </c>
      <c r="G115">
        <f>VLOOKUP(E115,Const!$A$2:$B$19,2,FALSE)</f>
        <v>8</v>
      </c>
      <c r="H115">
        <f>IFERROR(VLOOKUP($I115,'Planned Dev'!$D$4:$Z$694,5+$G115,FALSE),0)</f>
        <v>0</v>
      </c>
      <c r="I115" t="str">
        <f t="shared" si="1"/>
        <v>NEXELUS 2025.1: Generate billing schedule - bug fixing</v>
      </c>
    </row>
    <row r="116" spans="1:9" x14ac:dyDescent="0.25">
      <c r="A116" t="s">
        <v>1</v>
      </c>
      <c r="B116" t="s">
        <v>563</v>
      </c>
      <c r="C116" t="s">
        <v>565</v>
      </c>
      <c r="D116" t="s">
        <v>9</v>
      </c>
      <c r="E116" t="s">
        <v>491</v>
      </c>
      <c r="F116">
        <v>2</v>
      </c>
      <c r="G116">
        <f>VLOOKUP(E116,Const!$A$2:$B$19,2,FALSE)</f>
        <v>7</v>
      </c>
      <c r="I116" t="str">
        <f t="shared" si="1"/>
        <v>NEXELUS 2025.1: Import/exports flights</v>
      </c>
    </row>
    <row r="117" spans="1:9" x14ac:dyDescent="0.25">
      <c r="A117" t="s">
        <v>1</v>
      </c>
      <c r="B117" t="s">
        <v>518</v>
      </c>
      <c r="C117" t="s">
        <v>4</v>
      </c>
      <c r="D117" t="s">
        <v>7</v>
      </c>
      <c r="E117" t="s">
        <v>486</v>
      </c>
      <c r="F117">
        <v>10</v>
      </c>
      <c r="G117">
        <f>VLOOKUP(E117,Const!$A$2:$B$19,2,FALSE)</f>
        <v>2</v>
      </c>
      <c r="I117" t="str">
        <f t="shared" si="1"/>
        <v>PR-0013: Analysis of production issues reported by support team</v>
      </c>
    </row>
    <row r="118" spans="1:9" x14ac:dyDescent="0.25">
      <c r="A118" t="s">
        <v>1</v>
      </c>
      <c r="B118" t="s">
        <v>518</v>
      </c>
      <c r="C118" t="s">
        <v>4</v>
      </c>
      <c r="D118" t="s">
        <v>7</v>
      </c>
      <c r="E118" t="s">
        <v>487</v>
      </c>
      <c r="F118">
        <v>1</v>
      </c>
      <c r="G118">
        <f>VLOOKUP(E118,Const!$A$2:$B$19,2,FALSE)</f>
        <v>3</v>
      </c>
      <c r="I118" t="str">
        <f t="shared" si="1"/>
        <v>PR-0013: Analysis of production issues reported by support team</v>
      </c>
    </row>
    <row r="119" spans="1:9" x14ac:dyDescent="0.25">
      <c r="A119" t="s">
        <v>1</v>
      </c>
      <c r="B119" t="s">
        <v>518</v>
      </c>
      <c r="C119" t="s">
        <v>4</v>
      </c>
      <c r="D119" t="s">
        <v>7</v>
      </c>
      <c r="E119" t="s">
        <v>488</v>
      </c>
      <c r="F119">
        <v>2</v>
      </c>
      <c r="G119">
        <f>VLOOKUP(E119,Const!$A$2:$B$19,2,FALSE)</f>
        <v>4</v>
      </c>
      <c r="H119"/>
      <c r="I119" t="str">
        <f t="shared" si="1"/>
        <v>PR-0013: Analysis of production issues reported by support team</v>
      </c>
    </row>
    <row r="120" spans="1:9" x14ac:dyDescent="0.25">
      <c r="A120" t="s">
        <v>1</v>
      </c>
      <c r="B120" t="s">
        <v>518</v>
      </c>
      <c r="C120" t="s">
        <v>4</v>
      </c>
      <c r="D120" t="s">
        <v>2</v>
      </c>
      <c r="E120" t="s">
        <v>486</v>
      </c>
      <c r="F120">
        <v>12</v>
      </c>
      <c r="G120">
        <f>VLOOKUP(E120,Const!$A$2:$B$19,2,FALSE)</f>
        <v>2</v>
      </c>
      <c r="H120">
        <f>IFERROR(VLOOKUP($I120,'Planned Dev'!$D$4:$Z$694,5+$G120,FALSE),0)</f>
        <v>0</v>
      </c>
      <c r="I120" t="str">
        <f t="shared" si="1"/>
        <v>PR-0013: Analysis of production issues reported by support team</v>
      </c>
    </row>
    <row r="121" spans="1:9" x14ac:dyDescent="0.25">
      <c r="A121" t="s">
        <v>1</v>
      </c>
      <c r="B121" t="s">
        <v>518</v>
      </c>
      <c r="C121" t="s">
        <v>22</v>
      </c>
      <c r="D121" t="s">
        <v>30</v>
      </c>
      <c r="E121" t="s">
        <v>486</v>
      </c>
      <c r="F121">
        <v>3.5</v>
      </c>
      <c r="G121">
        <f>VLOOKUP(E121,Const!$A$2:$B$19,2,FALSE)</f>
        <v>2</v>
      </c>
      <c r="H121"/>
      <c r="I121" t="str">
        <f t="shared" si="1"/>
        <v>PR-0013: Cient UAT Upgrade</v>
      </c>
    </row>
    <row r="122" spans="1:9" x14ac:dyDescent="0.25">
      <c r="A122" t="s">
        <v>1</v>
      </c>
      <c r="B122" t="s">
        <v>518</v>
      </c>
      <c r="C122" t="s">
        <v>22</v>
      </c>
      <c r="D122" t="s">
        <v>12</v>
      </c>
      <c r="E122" t="s">
        <v>490</v>
      </c>
      <c r="F122">
        <v>3</v>
      </c>
      <c r="G122">
        <f>VLOOKUP(E122,Const!$A$2:$B$19,2,FALSE)</f>
        <v>6</v>
      </c>
      <c r="H122"/>
      <c r="I122" t="str">
        <f t="shared" si="1"/>
        <v>PR-0013: Cient UAT Upgrade</v>
      </c>
    </row>
    <row r="123" spans="1:9" x14ac:dyDescent="0.25">
      <c r="A123" t="s">
        <v>1</v>
      </c>
      <c r="B123" t="s">
        <v>518</v>
      </c>
      <c r="C123" t="s">
        <v>22</v>
      </c>
      <c r="D123" t="s">
        <v>19</v>
      </c>
      <c r="E123" t="s">
        <v>490</v>
      </c>
      <c r="F123">
        <v>6</v>
      </c>
      <c r="G123">
        <f>VLOOKUP(E123,Const!$A$2:$B$19,2,FALSE)</f>
        <v>6</v>
      </c>
      <c r="H123">
        <f>IFERROR(VLOOKUP($I123,'Planned BugFix'!$D$4:$V$1390,5+G123,FALSE),0)</f>
        <v>0</v>
      </c>
      <c r="I123" t="str">
        <f t="shared" si="1"/>
        <v>PR-0013: Cient UAT Upgrade</v>
      </c>
    </row>
    <row r="124" spans="1:9" x14ac:dyDescent="0.25">
      <c r="A124" t="s">
        <v>1</v>
      </c>
      <c r="B124" t="s">
        <v>518</v>
      </c>
      <c r="C124" t="s">
        <v>35</v>
      </c>
      <c r="D124" t="s">
        <v>14</v>
      </c>
      <c r="E124" t="s">
        <v>490</v>
      </c>
      <c r="F124">
        <v>12</v>
      </c>
      <c r="G124">
        <f>VLOOKUP(E124,Const!$A$2:$B$19,2,FALSE)</f>
        <v>6</v>
      </c>
      <c r="H124"/>
      <c r="I124" t="str">
        <f t="shared" si="1"/>
        <v>PR-0013: Development of new project/assignment/task</v>
      </c>
    </row>
    <row r="125" spans="1:9" x14ac:dyDescent="0.25">
      <c r="A125" t="s">
        <v>1</v>
      </c>
      <c r="B125" t="s">
        <v>518</v>
      </c>
      <c r="C125" t="s">
        <v>35</v>
      </c>
      <c r="D125" t="s">
        <v>14</v>
      </c>
      <c r="E125" t="s">
        <v>491</v>
      </c>
      <c r="F125">
        <v>6</v>
      </c>
      <c r="G125">
        <f>VLOOKUP(E125,Const!$A$2:$B$19,2,FALSE)</f>
        <v>7</v>
      </c>
      <c r="H125"/>
      <c r="I125" t="str">
        <f t="shared" si="1"/>
        <v>PR-0013: Development of new project/assignment/task</v>
      </c>
    </row>
    <row r="126" spans="1:9" x14ac:dyDescent="0.25">
      <c r="A126" t="s">
        <v>1</v>
      </c>
      <c r="B126" t="s">
        <v>518</v>
      </c>
      <c r="C126" t="s">
        <v>566</v>
      </c>
      <c r="D126" t="s">
        <v>64</v>
      </c>
      <c r="E126" t="s">
        <v>491</v>
      </c>
      <c r="F126">
        <v>8</v>
      </c>
      <c r="G126">
        <f>VLOOKUP(E126,Const!$A$2:$B$19,2,FALSE)</f>
        <v>7</v>
      </c>
      <c r="H126"/>
      <c r="I126" t="str">
        <f t="shared" si="1"/>
        <v>PR-0013: Gazetted holidays</v>
      </c>
    </row>
    <row r="127" spans="1:9" x14ac:dyDescent="0.25">
      <c r="A127" t="s">
        <v>1</v>
      </c>
      <c r="B127" t="s">
        <v>518</v>
      </c>
      <c r="C127" t="s">
        <v>25</v>
      </c>
      <c r="D127" t="s">
        <v>13</v>
      </c>
      <c r="E127" t="s">
        <v>486</v>
      </c>
      <c r="F127">
        <v>21.5</v>
      </c>
      <c r="G127">
        <f>VLOOKUP(E127,Const!$A$2:$B$19,2,FALSE)</f>
        <v>2</v>
      </c>
      <c r="H127"/>
      <c r="I127" t="str">
        <f t="shared" si="1"/>
        <v>PR-0013: Meetings, mails, communication, TFS, Interviews</v>
      </c>
    </row>
    <row r="128" spans="1:9" x14ac:dyDescent="0.25">
      <c r="A128" t="s">
        <v>1</v>
      </c>
      <c r="B128" t="s">
        <v>518</v>
      </c>
      <c r="C128" t="s">
        <v>25</v>
      </c>
      <c r="D128" t="s">
        <v>13</v>
      </c>
      <c r="E128" t="s">
        <v>487</v>
      </c>
      <c r="F128">
        <v>13.5</v>
      </c>
      <c r="G128">
        <f>VLOOKUP(E128,Const!$A$2:$B$19,2,FALSE)</f>
        <v>3</v>
      </c>
      <c r="I128" t="str">
        <f t="shared" si="1"/>
        <v>PR-0013: Meetings, mails, communication, TFS, Interviews</v>
      </c>
    </row>
    <row r="129" spans="1:9" x14ac:dyDescent="0.25">
      <c r="A129" t="s">
        <v>1</v>
      </c>
      <c r="B129" t="s">
        <v>518</v>
      </c>
      <c r="C129" t="s">
        <v>25</v>
      </c>
      <c r="D129" t="s">
        <v>14</v>
      </c>
      <c r="E129" t="s">
        <v>487</v>
      </c>
      <c r="F129">
        <v>5</v>
      </c>
      <c r="G129">
        <f>VLOOKUP(E129,Const!$A$2:$B$19,2,FALSE)</f>
        <v>3</v>
      </c>
      <c r="I129" t="str">
        <f t="shared" si="1"/>
        <v>PR-0013: Meetings, mails, communication, TFS, Interviews</v>
      </c>
    </row>
    <row r="130" spans="1:9" x14ac:dyDescent="0.25">
      <c r="A130" t="s">
        <v>1</v>
      </c>
      <c r="B130" t="s">
        <v>518</v>
      </c>
      <c r="C130" t="s">
        <v>25</v>
      </c>
      <c r="D130" t="s">
        <v>14</v>
      </c>
      <c r="E130" t="s">
        <v>488</v>
      </c>
      <c r="F130">
        <v>7.5</v>
      </c>
      <c r="G130">
        <f>VLOOKUP(E130,Const!$A$2:$B$19,2,FALSE)</f>
        <v>4</v>
      </c>
      <c r="I130" t="str">
        <f t="shared" ref="I130:I193" si="2">CONCATENATE(TRIM(B130),": ",C130)</f>
        <v>PR-0013: Meetings, mails, communication, TFS, Interviews</v>
      </c>
    </row>
    <row r="131" spans="1:9" x14ac:dyDescent="0.25">
      <c r="A131" t="s">
        <v>1</v>
      </c>
      <c r="B131" t="s">
        <v>518</v>
      </c>
      <c r="C131" t="s">
        <v>25</v>
      </c>
      <c r="D131" t="s">
        <v>98</v>
      </c>
      <c r="E131" t="s">
        <v>488</v>
      </c>
      <c r="F131">
        <v>7.5</v>
      </c>
      <c r="G131">
        <f>VLOOKUP(E131,Const!$A$2:$B$19,2,FALSE)</f>
        <v>4</v>
      </c>
      <c r="I131" t="str">
        <f t="shared" si="2"/>
        <v>PR-0013: Meetings, mails, communication, TFS, Interviews</v>
      </c>
    </row>
    <row r="132" spans="1:9" x14ac:dyDescent="0.25">
      <c r="A132" t="s">
        <v>1</v>
      </c>
      <c r="B132" t="s">
        <v>518</v>
      </c>
      <c r="C132" t="s">
        <v>25</v>
      </c>
      <c r="D132" t="s">
        <v>98</v>
      </c>
      <c r="E132" t="s">
        <v>489</v>
      </c>
      <c r="F132">
        <v>17</v>
      </c>
      <c r="G132">
        <f>VLOOKUP(E132,Const!$A$2:$B$19,2,FALSE)</f>
        <v>5</v>
      </c>
      <c r="I132" t="str">
        <f t="shared" si="2"/>
        <v>PR-0013: Meetings, mails, communication, TFS, Interviews</v>
      </c>
    </row>
    <row r="133" spans="1:9" x14ac:dyDescent="0.25">
      <c r="A133" t="s">
        <v>1</v>
      </c>
      <c r="B133" t="s">
        <v>518</v>
      </c>
      <c r="C133" t="s">
        <v>25</v>
      </c>
      <c r="D133" t="s">
        <v>98</v>
      </c>
      <c r="E133" t="s">
        <v>490</v>
      </c>
      <c r="F133">
        <v>23.5</v>
      </c>
      <c r="G133">
        <f>VLOOKUP(E133,Const!$A$2:$B$19,2,FALSE)</f>
        <v>6</v>
      </c>
      <c r="I133" t="str">
        <f t="shared" si="2"/>
        <v>PR-0013: Meetings, mails, communication, TFS, Interviews</v>
      </c>
    </row>
    <row r="134" spans="1:9" x14ac:dyDescent="0.25">
      <c r="A134" t="s">
        <v>1</v>
      </c>
      <c r="B134" t="s">
        <v>518</v>
      </c>
      <c r="C134" t="s">
        <v>25</v>
      </c>
      <c r="D134" t="s">
        <v>98</v>
      </c>
      <c r="E134" t="s">
        <v>491</v>
      </c>
      <c r="F134">
        <v>18</v>
      </c>
      <c r="G134">
        <f>VLOOKUP(E134,Const!$A$2:$B$19,2,FALSE)</f>
        <v>7</v>
      </c>
      <c r="I134" t="str">
        <f t="shared" si="2"/>
        <v>PR-0013: Meetings, mails, communication, TFS, Interviews</v>
      </c>
    </row>
    <row r="135" spans="1:9" x14ac:dyDescent="0.25">
      <c r="A135" t="s">
        <v>1</v>
      </c>
      <c r="B135" t="s">
        <v>518</v>
      </c>
      <c r="C135" t="s">
        <v>78</v>
      </c>
      <c r="D135" t="s">
        <v>12</v>
      </c>
      <c r="E135" t="s">
        <v>486</v>
      </c>
      <c r="F135">
        <v>3</v>
      </c>
      <c r="G135">
        <f>VLOOKUP(E135,Const!$A$2:$B$19,2,FALSE)</f>
        <v>2</v>
      </c>
      <c r="I135" t="str">
        <f t="shared" si="2"/>
        <v>PR-0013: Production upgrades</v>
      </c>
    </row>
    <row r="136" spans="1:9" x14ac:dyDescent="0.25">
      <c r="A136" t="s">
        <v>1</v>
      </c>
      <c r="B136" t="s">
        <v>518</v>
      </c>
      <c r="C136" t="s">
        <v>78</v>
      </c>
      <c r="D136" t="s">
        <v>12</v>
      </c>
      <c r="E136" t="s">
        <v>490</v>
      </c>
      <c r="F136">
        <v>37</v>
      </c>
      <c r="G136">
        <f>VLOOKUP(E136,Const!$A$2:$B$19,2,FALSE)</f>
        <v>6</v>
      </c>
      <c r="I136" t="str">
        <f t="shared" si="2"/>
        <v>PR-0013: Production upgrades</v>
      </c>
    </row>
    <row r="137" spans="1:9" x14ac:dyDescent="0.25">
      <c r="A137" t="s">
        <v>1</v>
      </c>
      <c r="B137" t="s">
        <v>518</v>
      </c>
      <c r="C137" t="s">
        <v>78</v>
      </c>
      <c r="D137" t="s">
        <v>12</v>
      </c>
      <c r="E137" t="s">
        <v>491</v>
      </c>
      <c r="F137">
        <v>5</v>
      </c>
      <c r="G137">
        <f>VLOOKUP(E137,Const!$A$2:$B$19,2,FALSE)</f>
        <v>7</v>
      </c>
      <c r="I137" t="str">
        <f t="shared" si="2"/>
        <v>PR-0013: Production upgrades</v>
      </c>
    </row>
    <row r="138" spans="1:9" x14ac:dyDescent="0.25">
      <c r="A138" t="s">
        <v>1</v>
      </c>
      <c r="B138" t="s">
        <v>518</v>
      </c>
      <c r="C138" t="s">
        <v>26</v>
      </c>
      <c r="D138" t="s">
        <v>13</v>
      </c>
      <c r="E138" t="s">
        <v>485</v>
      </c>
      <c r="F138">
        <v>2</v>
      </c>
      <c r="G138">
        <f>VLOOKUP(E138,Const!$A$2:$B$19,2,FALSE)</f>
        <v>1</v>
      </c>
      <c r="I138" t="str">
        <f t="shared" si="2"/>
        <v>PR-0013: Session with US team</v>
      </c>
    </row>
    <row r="139" spans="1:9" x14ac:dyDescent="0.25">
      <c r="A139" t="s">
        <v>1</v>
      </c>
      <c r="B139" t="s">
        <v>518</v>
      </c>
      <c r="C139" t="s">
        <v>26</v>
      </c>
      <c r="D139" t="s">
        <v>13</v>
      </c>
      <c r="E139" t="s">
        <v>486</v>
      </c>
      <c r="F139">
        <v>11.2</v>
      </c>
      <c r="G139">
        <f>VLOOKUP(E139,Const!$A$2:$B$19,2,FALSE)</f>
        <v>2</v>
      </c>
      <c r="I139" t="str">
        <f t="shared" si="2"/>
        <v>PR-0013: Session with US team</v>
      </c>
    </row>
    <row r="140" spans="1:9" x14ac:dyDescent="0.25">
      <c r="A140" t="s">
        <v>1</v>
      </c>
      <c r="B140" t="s">
        <v>518</v>
      </c>
      <c r="C140" t="s">
        <v>26</v>
      </c>
      <c r="D140" t="s">
        <v>13</v>
      </c>
      <c r="E140" t="s">
        <v>487</v>
      </c>
      <c r="F140">
        <v>10</v>
      </c>
      <c r="G140">
        <f>VLOOKUP(E140,Const!$A$2:$B$19,2,FALSE)</f>
        <v>3</v>
      </c>
      <c r="I140" t="str">
        <f t="shared" si="2"/>
        <v>PR-0013: Session with US team</v>
      </c>
    </row>
    <row r="141" spans="1:9" x14ac:dyDescent="0.25">
      <c r="A141" t="s">
        <v>1</v>
      </c>
      <c r="B141" t="s">
        <v>518</v>
      </c>
      <c r="C141" t="s">
        <v>26</v>
      </c>
      <c r="D141" t="s">
        <v>13</v>
      </c>
      <c r="E141" t="s">
        <v>488</v>
      </c>
      <c r="F141">
        <v>11.5</v>
      </c>
      <c r="G141">
        <f>VLOOKUP(E141,Const!$A$2:$B$19,2,FALSE)</f>
        <v>4</v>
      </c>
      <c r="H141"/>
      <c r="I141" t="str">
        <f t="shared" si="2"/>
        <v>PR-0013: Session with US team</v>
      </c>
    </row>
    <row r="142" spans="1:9" x14ac:dyDescent="0.25">
      <c r="A142" t="s">
        <v>1</v>
      </c>
      <c r="B142" t="s">
        <v>518</v>
      </c>
      <c r="C142" t="s">
        <v>26</v>
      </c>
      <c r="D142" t="s">
        <v>14</v>
      </c>
      <c r="E142" t="s">
        <v>487</v>
      </c>
      <c r="F142">
        <v>2.7</v>
      </c>
      <c r="G142">
        <f>VLOOKUP(E142,Const!$A$2:$B$19,2,FALSE)</f>
        <v>3</v>
      </c>
      <c r="I142" t="str">
        <f t="shared" si="2"/>
        <v>PR-0013: Session with US team</v>
      </c>
    </row>
    <row r="143" spans="1:9" x14ac:dyDescent="0.25">
      <c r="A143" t="s">
        <v>1</v>
      </c>
      <c r="B143" t="s">
        <v>518</v>
      </c>
      <c r="C143" t="s">
        <v>76</v>
      </c>
      <c r="D143" t="s">
        <v>64</v>
      </c>
      <c r="E143" t="s">
        <v>486</v>
      </c>
      <c r="F143">
        <v>16</v>
      </c>
      <c r="G143">
        <f>VLOOKUP(E143,Const!$A$2:$B$19,2,FALSE)</f>
        <v>2</v>
      </c>
      <c r="I143" t="str">
        <f t="shared" si="2"/>
        <v>PR-0013: Time Off - Planned</v>
      </c>
    </row>
    <row r="144" spans="1:9" x14ac:dyDescent="0.25">
      <c r="A144" t="s">
        <v>1</v>
      </c>
      <c r="B144" t="s">
        <v>518</v>
      </c>
      <c r="C144" t="s">
        <v>76</v>
      </c>
      <c r="D144" t="s">
        <v>64</v>
      </c>
      <c r="E144" t="s">
        <v>489</v>
      </c>
      <c r="F144">
        <v>16</v>
      </c>
      <c r="G144">
        <f>VLOOKUP(E144,Const!$A$2:$B$19,2,FALSE)</f>
        <v>5</v>
      </c>
      <c r="H144"/>
      <c r="I144" t="str">
        <f t="shared" si="2"/>
        <v>PR-0013: Time Off - Planned</v>
      </c>
    </row>
    <row r="145" spans="1:9" x14ac:dyDescent="0.25">
      <c r="A145" t="s">
        <v>1</v>
      </c>
      <c r="B145" t="s">
        <v>518</v>
      </c>
      <c r="C145" t="s">
        <v>76</v>
      </c>
      <c r="D145" t="s">
        <v>64</v>
      </c>
      <c r="E145" t="s">
        <v>491</v>
      </c>
      <c r="F145">
        <v>12</v>
      </c>
      <c r="G145">
        <f>VLOOKUP(E145,Const!$A$2:$B$19,2,FALSE)</f>
        <v>7</v>
      </c>
      <c r="I145" t="str">
        <f t="shared" si="2"/>
        <v>PR-0013: Time Off - Planned</v>
      </c>
    </row>
    <row r="146" spans="1:9" x14ac:dyDescent="0.25">
      <c r="A146" t="s">
        <v>1</v>
      </c>
      <c r="B146" t="s">
        <v>518</v>
      </c>
      <c r="C146" t="s">
        <v>27</v>
      </c>
      <c r="D146" t="s">
        <v>64</v>
      </c>
      <c r="E146" t="s">
        <v>487</v>
      </c>
      <c r="F146">
        <v>1.5</v>
      </c>
      <c r="G146">
        <f>VLOOKUP(E146,Const!$A$2:$B$19,2,FALSE)</f>
        <v>3</v>
      </c>
      <c r="I146" t="str">
        <f t="shared" si="2"/>
        <v>PR-0013: Time Off - Un Planned</v>
      </c>
    </row>
    <row r="147" spans="1:9" x14ac:dyDescent="0.25">
      <c r="A147" t="s">
        <v>1</v>
      </c>
      <c r="B147" t="s">
        <v>518</v>
      </c>
      <c r="C147" t="s">
        <v>27</v>
      </c>
      <c r="D147" t="s">
        <v>64</v>
      </c>
      <c r="E147" t="s">
        <v>489</v>
      </c>
      <c r="F147">
        <v>14</v>
      </c>
      <c r="G147">
        <f>VLOOKUP(E147,Const!$A$2:$B$19,2,FALSE)</f>
        <v>5</v>
      </c>
      <c r="I147" t="str">
        <f t="shared" si="2"/>
        <v>PR-0013: Time Off - Un Planned</v>
      </c>
    </row>
    <row r="148" spans="1:9" x14ac:dyDescent="0.25">
      <c r="A148" t="s">
        <v>1</v>
      </c>
      <c r="B148" t="s">
        <v>520</v>
      </c>
      <c r="C148" t="s">
        <v>28</v>
      </c>
      <c r="D148" t="s">
        <v>30</v>
      </c>
      <c r="E148" t="s">
        <v>487</v>
      </c>
      <c r="F148">
        <v>2</v>
      </c>
      <c r="G148">
        <f>VLOOKUP(E148,Const!$A$2:$B$19,2,FALSE)</f>
        <v>3</v>
      </c>
      <c r="I148" t="str">
        <f t="shared" si="2"/>
        <v>Support and Maintenance: Time</v>
      </c>
    </row>
    <row r="149" spans="1:9" x14ac:dyDescent="0.25">
      <c r="A149" t="s">
        <v>1</v>
      </c>
      <c r="B149" t="s">
        <v>520</v>
      </c>
      <c r="C149" t="s">
        <v>28</v>
      </c>
      <c r="D149" t="s">
        <v>30</v>
      </c>
      <c r="E149" t="s">
        <v>488</v>
      </c>
      <c r="F149">
        <v>7</v>
      </c>
      <c r="G149">
        <f>VLOOKUP(E149,Const!$A$2:$B$19,2,FALSE)</f>
        <v>4</v>
      </c>
      <c r="I149" t="str">
        <f t="shared" si="2"/>
        <v>Support and Maintenance: Time</v>
      </c>
    </row>
    <row r="150" spans="1:9" x14ac:dyDescent="0.25">
      <c r="A150" t="s">
        <v>1</v>
      </c>
      <c r="B150" t="s">
        <v>520</v>
      </c>
      <c r="C150" t="s">
        <v>28</v>
      </c>
      <c r="D150" t="s">
        <v>30</v>
      </c>
      <c r="E150" t="s">
        <v>489</v>
      </c>
      <c r="F150">
        <v>36</v>
      </c>
      <c r="G150">
        <f>VLOOKUP(E150,Const!$A$2:$B$19,2,FALSE)</f>
        <v>5</v>
      </c>
      <c r="I150" t="str">
        <f t="shared" si="2"/>
        <v>Support and Maintenance: Time</v>
      </c>
    </row>
    <row r="151" spans="1:9" x14ac:dyDescent="0.25">
      <c r="A151" t="s">
        <v>1</v>
      </c>
      <c r="B151" t="s">
        <v>520</v>
      </c>
      <c r="C151" t="s">
        <v>28</v>
      </c>
      <c r="D151" t="s">
        <v>30</v>
      </c>
      <c r="E151" t="s">
        <v>490</v>
      </c>
      <c r="F151">
        <v>25</v>
      </c>
      <c r="G151">
        <f>VLOOKUP(E151,Const!$A$2:$B$19,2,FALSE)</f>
        <v>6</v>
      </c>
      <c r="I151" t="str">
        <f t="shared" si="2"/>
        <v>Support and Maintenance: Time</v>
      </c>
    </row>
    <row r="152" spans="1:9" x14ac:dyDescent="0.25">
      <c r="A152" t="s">
        <v>1</v>
      </c>
      <c r="B152" t="s">
        <v>520</v>
      </c>
      <c r="C152" t="s">
        <v>28</v>
      </c>
      <c r="D152" t="s">
        <v>30</v>
      </c>
      <c r="E152" t="s">
        <v>491</v>
      </c>
      <c r="F152">
        <v>64.5</v>
      </c>
      <c r="G152">
        <f>VLOOKUP(E152,Const!$A$2:$B$19,2,FALSE)</f>
        <v>7</v>
      </c>
      <c r="H152"/>
      <c r="I152" t="str">
        <f t="shared" si="2"/>
        <v>Support and Maintenance: Time</v>
      </c>
    </row>
    <row r="153" spans="1:9" x14ac:dyDescent="0.25">
      <c r="A153" t="s">
        <v>1</v>
      </c>
      <c r="B153" t="s">
        <v>520</v>
      </c>
      <c r="C153" t="s">
        <v>28</v>
      </c>
      <c r="D153" t="s">
        <v>30</v>
      </c>
      <c r="E153" t="s">
        <v>492</v>
      </c>
      <c r="F153">
        <v>3</v>
      </c>
      <c r="G153">
        <f>VLOOKUP(E153,Const!$A$2:$B$19,2,FALSE)</f>
        <v>8</v>
      </c>
      <c r="H153"/>
      <c r="I153" t="str">
        <f t="shared" si="2"/>
        <v>Support and Maintenance: Time</v>
      </c>
    </row>
    <row r="154" spans="1:9" x14ac:dyDescent="0.25">
      <c r="A154" t="s">
        <v>1</v>
      </c>
      <c r="B154" t="s">
        <v>520</v>
      </c>
      <c r="C154" t="s">
        <v>28</v>
      </c>
      <c r="D154" t="s">
        <v>98</v>
      </c>
      <c r="E154" t="s">
        <v>488</v>
      </c>
      <c r="F154">
        <v>2</v>
      </c>
      <c r="G154">
        <f>VLOOKUP(E154,Const!$A$2:$B$19,2,FALSE)</f>
        <v>4</v>
      </c>
      <c r="I154" t="str">
        <f t="shared" si="2"/>
        <v>Support and Maintenance: Time</v>
      </c>
    </row>
    <row r="155" spans="1:9" x14ac:dyDescent="0.25">
      <c r="A155" t="s">
        <v>1</v>
      </c>
      <c r="B155" t="s">
        <v>520</v>
      </c>
      <c r="C155" t="s">
        <v>28</v>
      </c>
      <c r="D155" t="s">
        <v>98</v>
      </c>
      <c r="E155" t="s">
        <v>489</v>
      </c>
      <c r="F155">
        <v>5</v>
      </c>
      <c r="G155">
        <f>VLOOKUP(E155,Const!$A$2:$B$19,2,FALSE)</f>
        <v>5</v>
      </c>
      <c r="H155"/>
      <c r="I155" t="str">
        <f t="shared" si="2"/>
        <v>Support and Maintenance: Time</v>
      </c>
    </row>
    <row r="156" spans="1:9" x14ac:dyDescent="0.25">
      <c r="A156" t="s">
        <v>1</v>
      </c>
      <c r="B156" t="s">
        <v>520</v>
      </c>
      <c r="C156" t="s">
        <v>28</v>
      </c>
      <c r="D156" t="s">
        <v>98</v>
      </c>
      <c r="E156" t="s">
        <v>490</v>
      </c>
      <c r="F156">
        <v>10.5</v>
      </c>
      <c r="G156">
        <f>VLOOKUP(E156,Const!$A$2:$B$19,2,FALSE)</f>
        <v>6</v>
      </c>
      <c r="H156"/>
      <c r="I156" t="str">
        <f t="shared" si="2"/>
        <v>Support and Maintenance: Time</v>
      </c>
    </row>
    <row r="157" spans="1:9" x14ac:dyDescent="0.25">
      <c r="A157" t="s">
        <v>1</v>
      </c>
      <c r="B157" t="s">
        <v>520</v>
      </c>
      <c r="C157" t="s">
        <v>28</v>
      </c>
      <c r="D157" t="s">
        <v>98</v>
      </c>
      <c r="E157" t="s">
        <v>491</v>
      </c>
      <c r="F157">
        <v>10</v>
      </c>
      <c r="G157">
        <f>VLOOKUP(E157,Const!$A$2:$B$19,2,FALSE)</f>
        <v>7</v>
      </c>
      <c r="I157" t="str">
        <f t="shared" si="2"/>
        <v>Support and Maintenance: Time</v>
      </c>
    </row>
    <row r="158" spans="1:9" x14ac:dyDescent="0.25">
      <c r="A158" t="s">
        <v>567</v>
      </c>
      <c r="B158" t="s">
        <v>523</v>
      </c>
      <c r="C158" t="s">
        <v>568</v>
      </c>
      <c r="D158" t="s">
        <v>2</v>
      </c>
      <c r="E158" t="s">
        <v>490</v>
      </c>
      <c r="F158">
        <v>16</v>
      </c>
      <c r="G158">
        <f>VLOOKUP(E158,Const!$A$2:$B$19,2,FALSE)</f>
        <v>6</v>
      </c>
      <c r="H158">
        <f>IFERROR(VLOOKUP($I158,'Planned Dev'!$D$4:$Z$694,5+$G158,FALSE),0)</f>
        <v>0</v>
      </c>
      <c r="I158" t="str">
        <f t="shared" si="2"/>
        <v>APWORKS 2024.2 PHASE 5: PlusCo - Change requests</v>
      </c>
    </row>
    <row r="159" spans="1:9" x14ac:dyDescent="0.25">
      <c r="A159" t="s">
        <v>567</v>
      </c>
      <c r="B159" t="s">
        <v>523</v>
      </c>
      <c r="C159" t="s">
        <v>568</v>
      </c>
      <c r="D159" t="s">
        <v>2</v>
      </c>
      <c r="E159" t="s">
        <v>491</v>
      </c>
      <c r="F159">
        <v>64</v>
      </c>
      <c r="G159">
        <f>VLOOKUP(E159,Const!$A$2:$B$19,2,FALSE)</f>
        <v>7</v>
      </c>
      <c r="H159">
        <f>IFERROR(VLOOKUP($I159,'Planned Dev'!$D$4:$Z$694,5+$G159,FALSE),0)</f>
        <v>0</v>
      </c>
      <c r="I159" t="str">
        <f t="shared" si="2"/>
        <v>APWORKS 2024.2 PHASE 5: PlusCo - Change requests</v>
      </c>
    </row>
    <row r="160" spans="1:9" x14ac:dyDescent="0.25">
      <c r="A160" t="s">
        <v>567</v>
      </c>
      <c r="B160" t="s">
        <v>523</v>
      </c>
      <c r="C160" t="s">
        <v>568</v>
      </c>
      <c r="D160" t="s">
        <v>17</v>
      </c>
      <c r="E160" t="s">
        <v>491</v>
      </c>
      <c r="F160">
        <v>48</v>
      </c>
      <c r="G160">
        <f>VLOOKUP(E160,Const!$A$2:$B$19,2,FALSE)</f>
        <v>7</v>
      </c>
      <c r="H160">
        <f>IFERROR(VLOOKUP($I160,'Planned BugFix'!$D$4:$V$1390,5+G160,FALSE),0)</f>
        <v>0</v>
      </c>
      <c r="I160" t="str">
        <f t="shared" si="2"/>
        <v>APWORKS 2024.2 PHASE 5: PlusCo - Change requests</v>
      </c>
    </row>
    <row r="161" spans="1:9" x14ac:dyDescent="0.25">
      <c r="A161" t="s">
        <v>567</v>
      </c>
      <c r="B161" t="s">
        <v>562</v>
      </c>
      <c r="C161" t="s">
        <v>569</v>
      </c>
      <c r="D161" t="s">
        <v>17</v>
      </c>
      <c r="E161" t="s">
        <v>491</v>
      </c>
      <c r="F161">
        <v>8</v>
      </c>
      <c r="G161">
        <f>VLOOKUP(E161,Const!$A$2:$B$19,2,FALSE)</f>
        <v>7</v>
      </c>
      <c r="H161">
        <f>IFERROR(VLOOKUP($I161,'Planned BugFix'!$D$4:$V$1390,5+G161,FALSE),0)</f>
        <v>0</v>
      </c>
      <c r="I161" t="str">
        <f t="shared" si="2"/>
        <v>APWORKS 2025.1: Invoice UI: Invoice Preview Zoom Feature</v>
      </c>
    </row>
    <row r="162" spans="1:9" x14ac:dyDescent="0.25">
      <c r="A162" t="s">
        <v>567</v>
      </c>
      <c r="B162" t="s">
        <v>562</v>
      </c>
      <c r="C162" t="s">
        <v>570</v>
      </c>
      <c r="D162" t="s">
        <v>17</v>
      </c>
      <c r="E162" t="s">
        <v>491</v>
      </c>
      <c r="F162">
        <v>16</v>
      </c>
      <c r="G162">
        <f>VLOOKUP(E162,Const!$A$2:$B$19,2,FALSE)</f>
        <v>7</v>
      </c>
      <c r="H162">
        <f>IFERROR(VLOOKUP($I162,'Planned BugFix'!$D$4:$V$1390,5+G162,FALSE),0)</f>
        <v>0</v>
      </c>
      <c r="I162" t="str">
        <f t="shared" si="2"/>
        <v>APWORKS 2025.1: Vendor Mapping: Allow User to Date Format</v>
      </c>
    </row>
    <row r="163" spans="1:9" x14ac:dyDescent="0.25">
      <c r="A163" t="s">
        <v>567</v>
      </c>
      <c r="B163" t="s">
        <v>562</v>
      </c>
      <c r="C163" t="s">
        <v>570</v>
      </c>
      <c r="D163" t="s">
        <v>19</v>
      </c>
      <c r="E163" t="s">
        <v>491</v>
      </c>
      <c r="F163">
        <v>16</v>
      </c>
      <c r="G163">
        <f>VLOOKUP(E163,Const!$A$2:$B$19,2,FALSE)</f>
        <v>7</v>
      </c>
      <c r="H163">
        <f>IFERROR(VLOOKUP($I163,'Planned BugFix'!$D$4:$V$1390,5+G163,FALSE),0)</f>
        <v>0</v>
      </c>
      <c r="I163" t="str">
        <f t="shared" si="2"/>
        <v>APWORKS 2025.1: Vendor Mapping: Allow User to Date Format</v>
      </c>
    </row>
    <row r="164" spans="1:9" x14ac:dyDescent="0.25">
      <c r="A164" t="s">
        <v>567</v>
      </c>
      <c r="B164" t="s">
        <v>518</v>
      </c>
      <c r="C164" t="s">
        <v>62</v>
      </c>
      <c r="D164" t="s">
        <v>94</v>
      </c>
      <c r="E164" t="s">
        <v>490</v>
      </c>
      <c r="F164">
        <v>72</v>
      </c>
      <c r="G164">
        <f>VLOOKUP(E164,Const!$A$2:$B$19,2,FALSE)</f>
        <v>6</v>
      </c>
      <c r="H164"/>
      <c r="I164" t="str">
        <f t="shared" si="2"/>
        <v>PR-0013: In-house Training</v>
      </c>
    </row>
    <row r="165" spans="1:9" x14ac:dyDescent="0.25">
      <c r="A165" t="s">
        <v>549</v>
      </c>
      <c r="B165" t="s">
        <v>517</v>
      </c>
      <c r="C165" t="s">
        <v>29</v>
      </c>
      <c r="D165" t="s">
        <v>30</v>
      </c>
      <c r="E165" t="s">
        <v>485</v>
      </c>
      <c r="F165">
        <v>81</v>
      </c>
      <c r="G165">
        <f>VLOOKUP(E165,Const!$A$2:$B$19,2,FALSE)</f>
        <v>1</v>
      </c>
      <c r="H165"/>
      <c r="I165" t="str">
        <f t="shared" si="2"/>
        <v>NEXELUS 2024.2: Support Items</v>
      </c>
    </row>
    <row r="166" spans="1:9" x14ac:dyDescent="0.25">
      <c r="A166" t="s">
        <v>549</v>
      </c>
      <c r="B166" t="s">
        <v>517</v>
      </c>
      <c r="C166" t="s">
        <v>29</v>
      </c>
      <c r="D166" t="s">
        <v>30</v>
      </c>
      <c r="E166" t="s">
        <v>486</v>
      </c>
      <c r="F166">
        <v>145</v>
      </c>
      <c r="G166">
        <f>VLOOKUP(E166,Const!$A$2:$B$19,2,FALSE)</f>
        <v>2</v>
      </c>
      <c r="H166"/>
      <c r="I166" t="str">
        <f t="shared" si="2"/>
        <v>NEXELUS 2024.2: Support Items</v>
      </c>
    </row>
    <row r="167" spans="1:9" x14ac:dyDescent="0.25">
      <c r="A167" t="s">
        <v>549</v>
      </c>
      <c r="B167" t="s">
        <v>517</v>
      </c>
      <c r="C167" t="s">
        <v>29</v>
      </c>
      <c r="D167" t="s">
        <v>30</v>
      </c>
      <c r="E167" t="s">
        <v>487</v>
      </c>
      <c r="F167">
        <v>148</v>
      </c>
      <c r="G167">
        <f>VLOOKUP(E167,Const!$A$2:$B$19,2,FALSE)</f>
        <v>3</v>
      </c>
      <c r="I167" t="str">
        <f t="shared" si="2"/>
        <v>NEXELUS 2024.2: Support Items</v>
      </c>
    </row>
    <row r="168" spans="1:9" x14ac:dyDescent="0.25">
      <c r="A168" t="s">
        <v>549</v>
      </c>
      <c r="B168" t="s">
        <v>517</v>
      </c>
      <c r="C168" t="s">
        <v>29</v>
      </c>
      <c r="D168" t="s">
        <v>30</v>
      </c>
      <c r="E168" t="s">
        <v>488</v>
      </c>
      <c r="F168">
        <v>61</v>
      </c>
      <c r="G168">
        <f>VLOOKUP(E168,Const!$A$2:$B$19,2,FALSE)</f>
        <v>4</v>
      </c>
      <c r="I168" t="str">
        <f t="shared" si="2"/>
        <v>NEXELUS 2024.2: Support Items</v>
      </c>
    </row>
    <row r="169" spans="1:9" x14ac:dyDescent="0.25">
      <c r="A169" t="s">
        <v>549</v>
      </c>
      <c r="B169" t="s">
        <v>517</v>
      </c>
      <c r="C169" t="s">
        <v>29</v>
      </c>
      <c r="D169" t="s">
        <v>12</v>
      </c>
      <c r="E169" t="s">
        <v>485</v>
      </c>
      <c r="F169">
        <v>6.5</v>
      </c>
      <c r="G169">
        <f>VLOOKUP(E169,Const!$A$2:$B$19,2,FALSE)</f>
        <v>1</v>
      </c>
      <c r="I169" t="str">
        <f t="shared" si="2"/>
        <v>NEXELUS 2024.2: Support Items</v>
      </c>
    </row>
    <row r="170" spans="1:9" x14ac:dyDescent="0.25">
      <c r="A170" t="s">
        <v>549</v>
      </c>
      <c r="B170" t="s">
        <v>517</v>
      </c>
      <c r="C170" t="s">
        <v>29</v>
      </c>
      <c r="D170" t="s">
        <v>528</v>
      </c>
      <c r="E170" t="s">
        <v>485</v>
      </c>
      <c r="F170">
        <v>36</v>
      </c>
      <c r="G170">
        <f>VLOOKUP(E170,Const!$A$2:$B$19,2,FALSE)</f>
        <v>1</v>
      </c>
      <c r="H170"/>
      <c r="I170" t="str">
        <f t="shared" si="2"/>
        <v>NEXELUS 2024.2: Support Items</v>
      </c>
    </row>
    <row r="171" spans="1:9" x14ac:dyDescent="0.25">
      <c r="A171" t="s">
        <v>549</v>
      </c>
      <c r="B171" t="s">
        <v>520</v>
      </c>
      <c r="C171" t="s">
        <v>28</v>
      </c>
      <c r="D171" t="s">
        <v>30</v>
      </c>
      <c r="E171" t="s">
        <v>491</v>
      </c>
      <c r="F171">
        <v>16</v>
      </c>
      <c r="G171">
        <f>VLOOKUP(E171,Const!$A$2:$B$19,2,FALSE)</f>
        <v>7</v>
      </c>
      <c r="H171"/>
      <c r="I171" t="str">
        <f t="shared" si="2"/>
        <v>Support and Maintenance: Time</v>
      </c>
    </row>
    <row r="172" spans="1:9" x14ac:dyDescent="0.25">
      <c r="A172" t="s">
        <v>549</v>
      </c>
      <c r="B172" t="s">
        <v>520</v>
      </c>
      <c r="C172" t="s">
        <v>28</v>
      </c>
      <c r="D172" t="s">
        <v>98</v>
      </c>
      <c r="E172" t="s">
        <v>488</v>
      </c>
      <c r="F172">
        <v>88</v>
      </c>
      <c r="G172">
        <f>VLOOKUP(E172,Const!$A$2:$B$19,2,FALSE)</f>
        <v>4</v>
      </c>
      <c r="H172"/>
      <c r="I172" t="str">
        <f t="shared" si="2"/>
        <v>Support and Maintenance: Time</v>
      </c>
    </row>
    <row r="173" spans="1:9" x14ac:dyDescent="0.25">
      <c r="A173" t="s">
        <v>549</v>
      </c>
      <c r="B173" t="s">
        <v>520</v>
      </c>
      <c r="C173" t="s">
        <v>28</v>
      </c>
      <c r="D173" t="s">
        <v>98</v>
      </c>
      <c r="E173" t="s">
        <v>489</v>
      </c>
      <c r="F173">
        <v>184</v>
      </c>
      <c r="G173">
        <f>VLOOKUP(E173,Const!$A$2:$B$19,2,FALSE)</f>
        <v>5</v>
      </c>
      <c r="H173"/>
      <c r="I173" t="str">
        <f t="shared" si="2"/>
        <v>Support and Maintenance: Time</v>
      </c>
    </row>
    <row r="174" spans="1:9" x14ac:dyDescent="0.25">
      <c r="A174" t="s">
        <v>549</v>
      </c>
      <c r="B174" t="s">
        <v>520</v>
      </c>
      <c r="C174" t="s">
        <v>28</v>
      </c>
      <c r="D174" t="s">
        <v>98</v>
      </c>
      <c r="E174" t="s">
        <v>490</v>
      </c>
      <c r="F174">
        <v>184</v>
      </c>
      <c r="G174">
        <f>VLOOKUP(E174,Const!$A$2:$B$19,2,FALSE)</f>
        <v>6</v>
      </c>
      <c r="H174"/>
      <c r="I174" t="str">
        <f t="shared" si="2"/>
        <v>Support and Maintenance: Time</v>
      </c>
    </row>
    <row r="175" spans="1:9" x14ac:dyDescent="0.25">
      <c r="A175" t="s">
        <v>549</v>
      </c>
      <c r="B175" t="s">
        <v>520</v>
      </c>
      <c r="C175" t="s">
        <v>28</v>
      </c>
      <c r="D175" t="s">
        <v>98</v>
      </c>
      <c r="E175" t="s">
        <v>491</v>
      </c>
      <c r="F175">
        <v>144</v>
      </c>
      <c r="G175">
        <f>VLOOKUP(E175,Const!$A$2:$B$19,2,FALSE)</f>
        <v>7</v>
      </c>
      <c r="I175" t="str">
        <f t="shared" si="2"/>
        <v>Support and Maintenance: Time</v>
      </c>
    </row>
    <row r="176" spans="1:9" x14ac:dyDescent="0.25">
      <c r="A176" t="s">
        <v>31</v>
      </c>
      <c r="B176" t="s">
        <v>5</v>
      </c>
      <c r="C176" t="s">
        <v>8</v>
      </c>
      <c r="D176" t="s">
        <v>17</v>
      </c>
      <c r="E176" t="s">
        <v>486</v>
      </c>
      <c r="F176">
        <v>6</v>
      </c>
      <c r="G176">
        <f>VLOOKUP(E176,Const!$A$2:$B$19,2,FALSE)</f>
        <v>2</v>
      </c>
      <c r="H176">
        <f>IFERROR(VLOOKUP($I176,'Planned BugFix'!$D$4:$V$1390,5+G176,FALSE),0)</f>
        <v>0</v>
      </c>
      <c r="I176" t="str">
        <f t="shared" si="2"/>
        <v>APWORKS 2024.2 - PHASE 3: Ability to assign Employees to Roles by Media type and by Client</v>
      </c>
    </row>
    <row r="177" spans="1:9" x14ac:dyDescent="0.25">
      <c r="A177" t="s">
        <v>31</v>
      </c>
      <c r="B177" t="s">
        <v>5</v>
      </c>
      <c r="C177" t="s">
        <v>15</v>
      </c>
      <c r="D177" t="s">
        <v>17</v>
      </c>
      <c r="E177" t="s">
        <v>486</v>
      </c>
      <c r="F177">
        <v>2</v>
      </c>
      <c r="G177">
        <f>VLOOKUP(E177,Const!$A$2:$B$19,2,FALSE)</f>
        <v>2</v>
      </c>
      <c r="H177">
        <f>IFERROR(VLOOKUP($I177,'Planned BugFix'!$D$4:$V$1390,5+G177,FALSE),0)</f>
        <v>0</v>
      </c>
      <c r="I177" t="str">
        <f t="shared" si="2"/>
        <v>APWORKS 2024.2 - PHASE 3: Associate vendor/stations/sites to multiple pay to</v>
      </c>
    </row>
    <row r="178" spans="1:9" x14ac:dyDescent="0.25">
      <c r="A178" t="s">
        <v>31</v>
      </c>
      <c r="B178" t="s">
        <v>5</v>
      </c>
      <c r="C178" t="s">
        <v>15</v>
      </c>
      <c r="D178" t="s">
        <v>17</v>
      </c>
      <c r="E178" t="s">
        <v>488</v>
      </c>
      <c r="F178">
        <v>4.5</v>
      </c>
      <c r="G178">
        <f>VLOOKUP(E178,Const!$A$2:$B$19,2,FALSE)</f>
        <v>4</v>
      </c>
      <c r="H178">
        <f>IFERROR(VLOOKUP($I178,'Planned BugFix'!$D$4:$V$1390,5+G178,FALSE),0)</f>
        <v>0</v>
      </c>
      <c r="I178" t="str">
        <f t="shared" si="2"/>
        <v>APWORKS 2024.2 - PHASE 3: Associate vendor/stations/sites to multiple pay to</v>
      </c>
    </row>
    <row r="179" spans="1:9" x14ac:dyDescent="0.25">
      <c r="A179" t="s">
        <v>31</v>
      </c>
      <c r="B179" t="s">
        <v>5</v>
      </c>
      <c r="C179" t="s">
        <v>16</v>
      </c>
      <c r="D179" t="s">
        <v>2</v>
      </c>
      <c r="E179" t="s">
        <v>488</v>
      </c>
      <c r="F179">
        <v>5.5</v>
      </c>
      <c r="G179">
        <f>VLOOKUP(E179,Const!$A$2:$B$19,2,FALSE)</f>
        <v>4</v>
      </c>
      <c r="H179">
        <f>IFERROR(VLOOKUP($I179,'Planned Dev'!$D$4:$Z$694,5+$G179,FALSE),0)</f>
        <v>0</v>
      </c>
      <c r="I179" t="str">
        <f t="shared" si="2"/>
        <v>APWORKS 2024.2 - PHASE 3: Broadcast Invoice: EDI File Processing</v>
      </c>
    </row>
    <row r="180" spans="1:9" x14ac:dyDescent="0.25">
      <c r="A180" t="s">
        <v>31</v>
      </c>
      <c r="B180" t="s">
        <v>5</v>
      </c>
      <c r="C180" t="s">
        <v>16</v>
      </c>
      <c r="D180" t="s">
        <v>17</v>
      </c>
      <c r="E180" t="s">
        <v>486</v>
      </c>
      <c r="F180">
        <v>10.5</v>
      </c>
      <c r="G180">
        <f>VLOOKUP(E180,Const!$A$2:$B$19,2,FALSE)</f>
        <v>2</v>
      </c>
      <c r="H180">
        <f>IFERROR(VLOOKUP($I180,'Planned BugFix'!$D$4:$V$1390,5+G180,FALSE),0)</f>
        <v>0</v>
      </c>
      <c r="I180" t="str">
        <f t="shared" si="2"/>
        <v>APWORKS 2024.2 - PHASE 3: Broadcast Invoice: EDI File Processing</v>
      </c>
    </row>
    <row r="181" spans="1:9" x14ac:dyDescent="0.25">
      <c r="A181" t="s">
        <v>31</v>
      </c>
      <c r="B181" t="s">
        <v>5</v>
      </c>
      <c r="C181" t="s">
        <v>16</v>
      </c>
      <c r="D181" t="s">
        <v>17</v>
      </c>
      <c r="E181" t="s">
        <v>487</v>
      </c>
      <c r="F181">
        <v>13</v>
      </c>
      <c r="G181">
        <f>VLOOKUP(E181,Const!$A$2:$B$19,2,FALSE)</f>
        <v>3</v>
      </c>
      <c r="H181">
        <f>IFERROR(VLOOKUP($I181,'Planned BugFix'!$D$4:$V$1390,5+G181,FALSE),0)</f>
        <v>0</v>
      </c>
      <c r="I181" t="str">
        <f t="shared" si="2"/>
        <v>APWORKS 2024.2 - PHASE 3: Broadcast Invoice: EDI File Processing</v>
      </c>
    </row>
    <row r="182" spans="1:9" x14ac:dyDescent="0.25">
      <c r="A182" t="s">
        <v>31</v>
      </c>
      <c r="B182" t="s">
        <v>5</v>
      </c>
      <c r="C182" t="s">
        <v>21</v>
      </c>
      <c r="D182" t="s">
        <v>17</v>
      </c>
      <c r="E182" t="s">
        <v>487</v>
      </c>
      <c r="F182">
        <v>4</v>
      </c>
      <c r="G182">
        <f>VLOOKUP(E182,Const!$A$2:$B$19,2,FALSE)</f>
        <v>3</v>
      </c>
      <c r="H182">
        <f>IFERROR(VLOOKUP($I182,'Planned BugFix'!$D$4:$V$1390,5+G182,FALSE),0)</f>
        <v>0</v>
      </c>
      <c r="I182" t="str">
        <f t="shared" si="2"/>
        <v>APWORKS 2024.2 - PHASE 3: Customer Information: Select Client on Vendor Invoice</v>
      </c>
    </row>
    <row r="183" spans="1:9" x14ac:dyDescent="0.25">
      <c r="A183" t="s">
        <v>31</v>
      </c>
      <c r="B183" t="s">
        <v>5</v>
      </c>
      <c r="C183" t="s">
        <v>32</v>
      </c>
      <c r="D183" t="s">
        <v>2</v>
      </c>
      <c r="E183" t="s">
        <v>487</v>
      </c>
      <c r="F183">
        <v>4</v>
      </c>
      <c r="G183">
        <f>VLOOKUP(E183,Const!$A$2:$B$19,2,FALSE)</f>
        <v>3</v>
      </c>
      <c r="H183">
        <f>IFERROR(VLOOKUP($I183,'Planned Dev'!$D$4:$Z$694,5+$G183,FALSE),0)</f>
        <v>0</v>
      </c>
      <c r="I183" t="str">
        <f t="shared" si="2"/>
        <v>APWORKS 2024.2 - PHASE 3: Enhancement in vendor mapping(Parse Table)</v>
      </c>
    </row>
    <row r="184" spans="1:9" x14ac:dyDescent="0.25">
      <c r="A184" t="s">
        <v>31</v>
      </c>
      <c r="B184" t="s">
        <v>5</v>
      </c>
      <c r="C184" t="s">
        <v>32</v>
      </c>
      <c r="D184" t="s">
        <v>2</v>
      </c>
      <c r="E184" t="s">
        <v>489</v>
      </c>
      <c r="F184">
        <v>12</v>
      </c>
      <c r="G184">
        <f>VLOOKUP(E184,Const!$A$2:$B$19,2,FALSE)</f>
        <v>5</v>
      </c>
      <c r="H184">
        <f>IFERROR(VLOOKUP($I184,'Planned Dev'!$D$4:$Z$694,5+$G184,FALSE),0)</f>
        <v>0</v>
      </c>
      <c r="I184" t="str">
        <f t="shared" si="2"/>
        <v>APWORKS 2024.2 - PHASE 3: Enhancement in vendor mapping(Parse Table)</v>
      </c>
    </row>
    <row r="185" spans="1:9" x14ac:dyDescent="0.25">
      <c r="A185" t="s">
        <v>31</v>
      </c>
      <c r="B185" t="s">
        <v>5</v>
      </c>
      <c r="C185" t="s">
        <v>32</v>
      </c>
      <c r="D185" t="s">
        <v>17</v>
      </c>
      <c r="E185" t="s">
        <v>488</v>
      </c>
      <c r="F185">
        <v>19</v>
      </c>
      <c r="G185">
        <f>VLOOKUP(E185,Const!$A$2:$B$19,2,FALSE)</f>
        <v>4</v>
      </c>
      <c r="H185">
        <f>IFERROR(VLOOKUP($I185,'Planned BugFix'!$D$4:$V$1390,5+G185,FALSE),0)</f>
        <v>0</v>
      </c>
      <c r="I185" t="str">
        <f t="shared" si="2"/>
        <v>APWORKS 2024.2 - PHASE 3: Enhancement in vendor mapping(Parse Table)</v>
      </c>
    </row>
    <row r="186" spans="1:9" x14ac:dyDescent="0.25">
      <c r="A186" t="s">
        <v>31</v>
      </c>
      <c r="B186" t="s">
        <v>5</v>
      </c>
      <c r="C186" t="s">
        <v>32</v>
      </c>
      <c r="D186" t="s">
        <v>17</v>
      </c>
      <c r="E186" t="s">
        <v>489</v>
      </c>
      <c r="F186">
        <v>13.5</v>
      </c>
      <c r="G186">
        <f>VLOOKUP(E186,Const!$A$2:$B$19,2,FALSE)</f>
        <v>5</v>
      </c>
      <c r="H186">
        <f>IFERROR(VLOOKUP($I186,'Planned BugFix'!$D$4:$V$1390,5+G186,FALSE),0)</f>
        <v>0</v>
      </c>
      <c r="I186" t="str">
        <f t="shared" si="2"/>
        <v>APWORKS 2024.2 - PHASE 3: Enhancement in vendor mapping(Parse Table)</v>
      </c>
    </row>
    <row r="187" spans="1:9" x14ac:dyDescent="0.25">
      <c r="A187" t="s">
        <v>31</v>
      </c>
      <c r="B187" t="s">
        <v>5</v>
      </c>
      <c r="C187" t="s">
        <v>10</v>
      </c>
      <c r="D187" t="s">
        <v>17</v>
      </c>
      <c r="E187" t="s">
        <v>486</v>
      </c>
      <c r="F187">
        <v>2</v>
      </c>
      <c r="G187">
        <f>VLOOKUP(E187,Const!$A$2:$B$19,2,FALSE)</f>
        <v>2</v>
      </c>
      <c r="H187">
        <f>IFERROR(VLOOKUP($I187,'Planned BugFix'!$D$4:$V$1390,5+G187,FALSE),0)</f>
        <v>0</v>
      </c>
      <c r="I187" t="str">
        <f t="shared" si="2"/>
        <v>APWORKS 2024.2 - PHASE 3: Google Drive integration. (Setup and Integration development)</v>
      </c>
    </row>
    <row r="188" spans="1:9" x14ac:dyDescent="0.25">
      <c r="A188" t="s">
        <v>31</v>
      </c>
      <c r="B188" t="s">
        <v>5</v>
      </c>
      <c r="C188" t="s">
        <v>11</v>
      </c>
      <c r="D188" t="s">
        <v>7</v>
      </c>
      <c r="E188" t="s">
        <v>486</v>
      </c>
      <c r="F188">
        <v>4</v>
      </c>
      <c r="G188">
        <f>VLOOKUP(E188,Const!$A$2:$B$19,2,FALSE)</f>
        <v>2</v>
      </c>
      <c r="H188"/>
      <c r="I188" t="str">
        <f t="shared" si="2"/>
        <v>APWORKS 2024.2 - PHASE 3: Project Overhead</v>
      </c>
    </row>
    <row r="189" spans="1:9" x14ac:dyDescent="0.25">
      <c r="A189" t="s">
        <v>31</v>
      </c>
      <c r="B189" t="s">
        <v>5</v>
      </c>
      <c r="C189" t="s">
        <v>11</v>
      </c>
      <c r="D189" t="s">
        <v>12</v>
      </c>
      <c r="E189" t="s">
        <v>487</v>
      </c>
      <c r="F189">
        <v>15</v>
      </c>
      <c r="G189">
        <f>VLOOKUP(E189,Const!$A$2:$B$19,2,FALSE)</f>
        <v>3</v>
      </c>
      <c r="H189"/>
      <c r="I189" t="str">
        <f t="shared" si="2"/>
        <v>APWORKS 2024.2 - PHASE 3: Project Overhead</v>
      </c>
    </row>
    <row r="190" spans="1:9" x14ac:dyDescent="0.25">
      <c r="A190" t="s">
        <v>31</v>
      </c>
      <c r="B190" t="s">
        <v>5</v>
      </c>
      <c r="C190" t="s">
        <v>33</v>
      </c>
      <c r="D190" t="s">
        <v>2</v>
      </c>
      <c r="E190" t="s">
        <v>488</v>
      </c>
      <c r="F190">
        <v>3</v>
      </c>
      <c r="G190">
        <f>VLOOKUP(E190,Const!$A$2:$B$19,2,FALSE)</f>
        <v>4</v>
      </c>
      <c r="H190">
        <f>IFERROR(VLOOKUP($I190,'Planned Dev'!$D$4:$Z$694,5+$G190,FALSE),0)</f>
        <v>0</v>
      </c>
      <c r="I190" t="str">
        <f t="shared" si="2"/>
        <v>APWORKS 2024.2 - PHASE 3: Vendor/stations/sites associated to multiple pay to.</v>
      </c>
    </row>
    <row r="191" spans="1:9" x14ac:dyDescent="0.25">
      <c r="A191" t="s">
        <v>31</v>
      </c>
      <c r="B191" t="s">
        <v>5</v>
      </c>
      <c r="C191" t="s">
        <v>33</v>
      </c>
      <c r="D191" t="s">
        <v>17</v>
      </c>
      <c r="E191" t="s">
        <v>487</v>
      </c>
      <c r="F191">
        <v>8</v>
      </c>
      <c r="G191">
        <f>VLOOKUP(E191,Const!$A$2:$B$19,2,FALSE)</f>
        <v>3</v>
      </c>
      <c r="H191">
        <f>IFERROR(VLOOKUP($I191,'Planned BugFix'!$D$4:$V$1390,5+G191,FALSE),0)</f>
        <v>0</v>
      </c>
      <c r="I191" t="str">
        <f t="shared" si="2"/>
        <v>APWORKS 2024.2 - PHASE 3: Vendor/stations/sites associated to multiple pay to.</v>
      </c>
    </row>
    <row r="192" spans="1:9" x14ac:dyDescent="0.25">
      <c r="A192" t="s">
        <v>31</v>
      </c>
      <c r="B192" t="s">
        <v>95</v>
      </c>
      <c r="C192" t="s">
        <v>101</v>
      </c>
      <c r="D192" t="s">
        <v>2</v>
      </c>
      <c r="E192" t="s">
        <v>489</v>
      </c>
      <c r="F192">
        <v>7</v>
      </c>
      <c r="G192">
        <f>VLOOKUP(E192,Const!$A$2:$B$19,2,FALSE)</f>
        <v>5</v>
      </c>
      <c r="H192">
        <f>IFERROR(VLOOKUP($I192,'Planned Dev'!$D$4:$Z$694,5+$G192,FALSE),0)</f>
        <v>0</v>
      </c>
      <c r="I192" t="str">
        <f t="shared" si="2"/>
        <v>APWORKS 2024.2 - PHASE 4: Approval routing</v>
      </c>
    </row>
    <row r="193" spans="1:9" x14ac:dyDescent="0.25">
      <c r="A193" t="s">
        <v>31</v>
      </c>
      <c r="B193" t="s">
        <v>95</v>
      </c>
      <c r="C193" t="s">
        <v>101</v>
      </c>
      <c r="D193" t="s">
        <v>17</v>
      </c>
      <c r="E193" t="s">
        <v>490</v>
      </c>
      <c r="F193">
        <v>13.5</v>
      </c>
      <c r="G193">
        <f>VLOOKUP(E193,Const!$A$2:$B$19,2,FALSE)</f>
        <v>6</v>
      </c>
      <c r="H193">
        <f>IFERROR(VLOOKUP($I193,'Planned BugFix'!$D$4:$V$1390,5+G193,FALSE),0)</f>
        <v>0</v>
      </c>
      <c r="I193" t="str">
        <f t="shared" si="2"/>
        <v>APWORKS 2024.2 - PHASE 4: Approval routing</v>
      </c>
    </row>
    <row r="194" spans="1:9" x14ac:dyDescent="0.25">
      <c r="A194" t="s">
        <v>31</v>
      </c>
      <c r="B194" t="s">
        <v>95</v>
      </c>
      <c r="C194" t="s">
        <v>561</v>
      </c>
      <c r="D194" t="s">
        <v>17</v>
      </c>
      <c r="E194" t="s">
        <v>490</v>
      </c>
      <c r="F194">
        <v>4.5</v>
      </c>
      <c r="G194">
        <f>VLOOKUP(E194,Const!$A$2:$B$19,2,FALSE)</f>
        <v>6</v>
      </c>
      <c r="H194">
        <f>IFERROR(VLOOKUP($I194,'Planned BugFix'!$D$4:$V$1390,5+G194,FALSE),0)</f>
        <v>0</v>
      </c>
      <c r="I194" t="str">
        <f t="shared" ref="I194:I257" si="3">CONCATENATE(TRIM(B194),": ",C194)</f>
        <v>APWORKS 2024.2 - PHASE 4: Deadlock issue</v>
      </c>
    </row>
    <row r="195" spans="1:9" x14ac:dyDescent="0.25">
      <c r="A195" t="s">
        <v>31</v>
      </c>
      <c r="B195" t="s">
        <v>95</v>
      </c>
      <c r="C195" t="s">
        <v>104</v>
      </c>
      <c r="D195" t="s">
        <v>17</v>
      </c>
      <c r="E195" t="s">
        <v>489</v>
      </c>
      <c r="F195">
        <v>5</v>
      </c>
      <c r="G195">
        <f>VLOOKUP(E195,Const!$A$2:$B$19,2,FALSE)</f>
        <v>5</v>
      </c>
      <c r="H195">
        <f>IFERROR(VLOOKUP($I195,'Planned BugFix'!$D$4:$V$1390,5+G195,FALSE),0)</f>
        <v>0</v>
      </c>
      <c r="I195" t="str">
        <f t="shared" si="3"/>
        <v>APWORKS 2024.2 - PHASE 4: EDI file updating and upload</v>
      </c>
    </row>
    <row r="196" spans="1:9" x14ac:dyDescent="0.25">
      <c r="A196" t="s">
        <v>31</v>
      </c>
      <c r="B196" t="s">
        <v>95</v>
      </c>
      <c r="C196" t="s">
        <v>571</v>
      </c>
      <c r="D196" t="s">
        <v>17</v>
      </c>
      <c r="E196" t="s">
        <v>490</v>
      </c>
      <c r="F196">
        <v>16</v>
      </c>
      <c r="G196">
        <f>VLOOKUP(E196,Const!$A$2:$B$19,2,FALSE)</f>
        <v>6</v>
      </c>
      <c r="H196">
        <f>IFERROR(VLOOKUP($I196,'Planned BugFix'!$D$4:$V$1390,5+G196,FALSE),0)</f>
        <v>0</v>
      </c>
      <c r="I196" t="str">
        <f t="shared" si="3"/>
        <v>APWORKS 2024.2 - PHASE 4: PDF based broadcast invoices - Approvals</v>
      </c>
    </row>
    <row r="197" spans="1:9" x14ac:dyDescent="0.25">
      <c r="A197" t="s">
        <v>31</v>
      </c>
      <c r="B197" t="s">
        <v>95</v>
      </c>
      <c r="C197" t="s">
        <v>99</v>
      </c>
      <c r="D197" t="s">
        <v>17</v>
      </c>
      <c r="E197" t="s">
        <v>488</v>
      </c>
      <c r="F197">
        <v>3.5</v>
      </c>
      <c r="G197">
        <f>VLOOKUP(E197,Const!$A$2:$B$19,2,FALSE)</f>
        <v>4</v>
      </c>
      <c r="H197">
        <f>IFERROR(VLOOKUP($I197,'Planned BugFix'!$D$4:$V$1390,5+G197,FALSE),0)</f>
        <v>0</v>
      </c>
      <c r="I197" t="str">
        <f t="shared" si="3"/>
        <v>APWORKS 2024.2 - PHASE 4: Production: Project should be available on summary as well.</v>
      </c>
    </row>
    <row r="198" spans="1:9" x14ac:dyDescent="0.25">
      <c r="A198" t="s">
        <v>31</v>
      </c>
      <c r="B198" t="s">
        <v>95</v>
      </c>
      <c r="C198" t="s">
        <v>572</v>
      </c>
      <c r="D198" t="s">
        <v>17</v>
      </c>
      <c r="E198" t="s">
        <v>490</v>
      </c>
      <c r="F198">
        <v>4.5</v>
      </c>
      <c r="G198">
        <f>VLOOKUP(E198,Const!$A$2:$B$19,2,FALSE)</f>
        <v>6</v>
      </c>
      <c r="H198">
        <f>IFERROR(VLOOKUP($I198,'Planned BugFix'!$D$4:$V$1390,5+G198,FALSE),0)</f>
        <v>0</v>
      </c>
      <c r="I198" t="str">
        <f t="shared" si="3"/>
        <v>APWORKS 2024.2 - PHASE 4: Tax implementation(rule)/column for difference</v>
      </c>
    </row>
    <row r="199" spans="1:9" x14ac:dyDescent="0.25">
      <c r="A199" t="s">
        <v>31</v>
      </c>
      <c r="B199" t="s">
        <v>519</v>
      </c>
      <c r="C199" t="s">
        <v>36</v>
      </c>
      <c r="D199" t="s">
        <v>13</v>
      </c>
      <c r="E199" t="s">
        <v>486</v>
      </c>
      <c r="F199">
        <v>4</v>
      </c>
      <c r="G199">
        <f>VLOOKUP(E199,Const!$A$2:$B$19,2,FALSE)</f>
        <v>2</v>
      </c>
      <c r="H199"/>
      <c r="I199" t="str">
        <f t="shared" si="3"/>
        <v>APWORKS PHASE2: Internal Meetings</v>
      </c>
    </row>
    <row r="200" spans="1:9" x14ac:dyDescent="0.25">
      <c r="A200" t="s">
        <v>31</v>
      </c>
      <c r="B200" t="s">
        <v>519</v>
      </c>
      <c r="C200" t="s">
        <v>25</v>
      </c>
      <c r="D200" t="s">
        <v>70</v>
      </c>
      <c r="E200" t="s">
        <v>486</v>
      </c>
      <c r="F200">
        <v>4</v>
      </c>
      <c r="G200">
        <f>VLOOKUP(E200,Const!$A$2:$B$19,2,FALSE)</f>
        <v>2</v>
      </c>
      <c r="H200"/>
      <c r="I200" t="str">
        <f t="shared" si="3"/>
        <v>APWORKS PHASE2: Meetings, mails, communication, TFS, Interviews</v>
      </c>
    </row>
    <row r="201" spans="1:9" x14ac:dyDescent="0.25">
      <c r="A201" t="s">
        <v>31</v>
      </c>
      <c r="B201" t="s">
        <v>519</v>
      </c>
      <c r="C201" t="s">
        <v>3</v>
      </c>
      <c r="D201" t="s">
        <v>2</v>
      </c>
      <c r="E201" t="s">
        <v>486</v>
      </c>
      <c r="F201">
        <v>22</v>
      </c>
      <c r="G201">
        <f>VLOOKUP(E201,Const!$A$2:$B$19,2,FALSE)</f>
        <v>2</v>
      </c>
      <c r="H201">
        <f>IFERROR(VLOOKUP($I201,'Planned Dev'!$D$4:$Z$694,5+$G201,FALSE),0)</f>
        <v>0</v>
      </c>
      <c r="I201" t="str">
        <f t="shared" si="3"/>
        <v>APWORKS PHASE2: Regular bug fixing activity</v>
      </c>
    </row>
    <row r="202" spans="1:9" x14ac:dyDescent="0.25">
      <c r="A202" t="s">
        <v>31</v>
      </c>
      <c r="B202" t="s">
        <v>519</v>
      </c>
      <c r="C202" t="s">
        <v>3</v>
      </c>
      <c r="D202" t="s">
        <v>2</v>
      </c>
      <c r="E202" t="s">
        <v>488</v>
      </c>
      <c r="F202">
        <v>4.5</v>
      </c>
      <c r="G202">
        <f>VLOOKUP(E202,Const!$A$2:$B$19,2,FALSE)</f>
        <v>4</v>
      </c>
      <c r="H202">
        <f>IFERROR(VLOOKUP($I202,'Planned Dev'!$D$4:$Z$694,5+$G202,FALSE),0)</f>
        <v>0</v>
      </c>
      <c r="I202" t="str">
        <f t="shared" si="3"/>
        <v>APWORKS PHASE2: Regular bug fixing activity</v>
      </c>
    </row>
    <row r="203" spans="1:9" x14ac:dyDescent="0.25">
      <c r="A203" t="s">
        <v>31</v>
      </c>
      <c r="B203" t="s">
        <v>519</v>
      </c>
      <c r="C203" t="s">
        <v>26</v>
      </c>
      <c r="D203" t="s">
        <v>7</v>
      </c>
      <c r="E203" t="s">
        <v>490</v>
      </c>
      <c r="F203">
        <v>1</v>
      </c>
      <c r="G203">
        <f>VLOOKUP(E203,Const!$A$2:$B$19,2,FALSE)</f>
        <v>6</v>
      </c>
      <c r="I203" t="str">
        <f t="shared" si="3"/>
        <v>APWORKS PHASE2: Session with US team</v>
      </c>
    </row>
    <row r="204" spans="1:9" x14ac:dyDescent="0.25">
      <c r="A204" t="s">
        <v>31</v>
      </c>
      <c r="B204" t="s">
        <v>519</v>
      </c>
      <c r="C204" t="s">
        <v>29</v>
      </c>
      <c r="D204" t="s">
        <v>17</v>
      </c>
      <c r="E204" t="s">
        <v>490</v>
      </c>
      <c r="F204">
        <v>2</v>
      </c>
      <c r="G204">
        <f>VLOOKUP(E204,Const!$A$2:$B$19,2,FALSE)</f>
        <v>6</v>
      </c>
      <c r="H204">
        <f>IFERROR(VLOOKUP($I204,'Planned BugFix'!$D$4:$V$1390,5+G204,FALSE),0)</f>
        <v>0</v>
      </c>
      <c r="I204" t="str">
        <f t="shared" si="3"/>
        <v>APWORKS PHASE2: Support Items</v>
      </c>
    </row>
    <row r="205" spans="1:9" x14ac:dyDescent="0.25">
      <c r="A205" t="s">
        <v>31</v>
      </c>
      <c r="B205" t="s">
        <v>519</v>
      </c>
      <c r="C205" t="s">
        <v>76</v>
      </c>
      <c r="D205" t="s">
        <v>64</v>
      </c>
      <c r="E205" t="s">
        <v>486</v>
      </c>
      <c r="F205">
        <v>8</v>
      </c>
      <c r="G205">
        <f>VLOOKUP(E205,Const!$A$2:$B$19,2,FALSE)</f>
        <v>2</v>
      </c>
      <c r="I205" t="str">
        <f t="shared" si="3"/>
        <v>APWORKS PHASE2: Time Off - Planned</v>
      </c>
    </row>
    <row r="206" spans="1:9" x14ac:dyDescent="0.25">
      <c r="A206" t="s">
        <v>31</v>
      </c>
      <c r="B206" t="s">
        <v>23</v>
      </c>
      <c r="C206" t="s">
        <v>115</v>
      </c>
      <c r="D206" t="s">
        <v>17</v>
      </c>
      <c r="E206" t="s">
        <v>489</v>
      </c>
      <c r="F206">
        <v>20</v>
      </c>
      <c r="G206">
        <f>VLOOKUP(E206,Const!$A$2:$B$19,2,FALSE)</f>
        <v>5</v>
      </c>
      <c r="H206">
        <f>IFERROR(VLOOKUP($I206,'Planned BugFix'!$D$4:$V$1390,5+G206,FALSE),0)</f>
        <v>0</v>
      </c>
      <c r="I206" t="str">
        <f t="shared" si="3"/>
        <v>NEXELUS 2024.1 SP2: AdTech Fee commission</v>
      </c>
    </row>
    <row r="207" spans="1:9" x14ac:dyDescent="0.25">
      <c r="A207" t="s">
        <v>31</v>
      </c>
      <c r="B207" t="s">
        <v>23</v>
      </c>
      <c r="C207" t="s">
        <v>115</v>
      </c>
      <c r="D207" t="s">
        <v>17</v>
      </c>
      <c r="E207" t="s">
        <v>490</v>
      </c>
      <c r="F207">
        <v>6</v>
      </c>
      <c r="G207">
        <f>VLOOKUP(E207,Const!$A$2:$B$19,2,FALSE)</f>
        <v>6</v>
      </c>
      <c r="H207">
        <f>IFERROR(VLOOKUP($I207,'Planned BugFix'!$D$4:$V$1390,5+G207,FALSE),0)</f>
        <v>0</v>
      </c>
      <c r="I207" t="str">
        <f t="shared" si="3"/>
        <v>NEXELUS 2024.1 SP2: AdTech Fee commission</v>
      </c>
    </row>
    <row r="208" spans="1:9" x14ac:dyDescent="0.25">
      <c r="A208" t="s">
        <v>31</v>
      </c>
      <c r="B208" t="s">
        <v>23</v>
      </c>
      <c r="C208" t="s">
        <v>34</v>
      </c>
      <c r="D208" t="s">
        <v>17</v>
      </c>
      <c r="E208" t="s">
        <v>487</v>
      </c>
      <c r="F208">
        <v>3</v>
      </c>
      <c r="G208">
        <f>VLOOKUP(E208,Const!$A$2:$B$19,2,FALSE)</f>
        <v>3</v>
      </c>
      <c r="H208">
        <f>IFERROR(VLOOKUP($I208,'Planned BugFix'!$D$4:$V$1390,5+G208,FALSE),0)</f>
        <v>0</v>
      </c>
      <c r="I208" t="str">
        <f t="shared" si="3"/>
        <v>NEXELUS 2024.1 SP2: Backup Table for vendor/client lines relationship</v>
      </c>
    </row>
    <row r="209" spans="1:9" x14ac:dyDescent="0.25">
      <c r="A209" t="s">
        <v>31</v>
      </c>
      <c r="B209" t="s">
        <v>23</v>
      </c>
      <c r="C209" t="s">
        <v>92</v>
      </c>
      <c r="D209" t="s">
        <v>2</v>
      </c>
      <c r="E209" t="s">
        <v>488</v>
      </c>
      <c r="F209">
        <v>7.5</v>
      </c>
      <c r="G209">
        <f>VLOOKUP(E209,Const!$A$2:$B$19,2,FALSE)</f>
        <v>4</v>
      </c>
      <c r="H209">
        <f>IFERROR(VLOOKUP($I209,'Planned Dev'!$D$4:$Z$694,5+$G209,FALSE),0)</f>
        <v>0</v>
      </c>
      <c r="I209" t="str">
        <f t="shared" si="3"/>
        <v>NEXELUS 2024.1 SP2: Billing by Media Type</v>
      </c>
    </row>
    <row r="210" spans="1:9" x14ac:dyDescent="0.25">
      <c r="A210" t="s">
        <v>31</v>
      </c>
      <c r="B210" t="s">
        <v>23</v>
      </c>
      <c r="C210" t="s">
        <v>92</v>
      </c>
      <c r="D210" t="s">
        <v>2</v>
      </c>
      <c r="E210" t="s">
        <v>489</v>
      </c>
      <c r="F210">
        <v>3.5</v>
      </c>
      <c r="G210">
        <f>VLOOKUP(E210,Const!$A$2:$B$19,2,FALSE)</f>
        <v>5</v>
      </c>
      <c r="H210">
        <f>IFERROR(VLOOKUP($I210,'Planned Dev'!$D$4:$Z$694,5+$G210,FALSE),0)</f>
        <v>0</v>
      </c>
      <c r="I210" t="str">
        <f t="shared" si="3"/>
        <v>NEXELUS 2024.1 SP2: Billing by Media Type</v>
      </c>
    </row>
    <row r="211" spans="1:9" x14ac:dyDescent="0.25">
      <c r="A211" t="s">
        <v>31</v>
      </c>
      <c r="B211" t="s">
        <v>23</v>
      </c>
      <c r="C211" t="s">
        <v>92</v>
      </c>
      <c r="D211" t="s">
        <v>17</v>
      </c>
      <c r="E211" t="s">
        <v>489</v>
      </c>
      <c r="F211">
        <v>9</v>
      </c>
      <c r="G211">
        <f>VLOOKUP(E211,Const!$A$2:$B$19,2,FALSE)</f>
        <v>5</v>
      </c>
      <c r="H211">
        <f>IFERROR(VLOOKUP($I211,'Planned BugFix'!$D$4:$V$1390,5+G211,FALSE),0)</f>
        <v>0</v>
      </c>
      <c r="I211" t="str">
        <f t="shared" si="3"/>
        <v>NEXELUS 2024.1 SP2: Billing by Media Type</v>
      </c>
    </row>
    <row r="212" spans="1:9" x14ac:dyDescent="0.25">
      <c r="A212" t="s">
        <v>31</v>
      </c>
      <c r="B212" t="s">
        <v>23</v>
      </c>
      <c r="C212" t="s">
        <v>92</v>
      </c>
      <c r="D212" t="s">
        <v>17</v>
      </c>
      <c r="E212" t="s">
        <v>490</v>
      </c>
      <c r="F212">
        <v>9</v>
      </c>
      <c r="G212">
        <f>VLOOKUP(E212,Const!$A$2:$B$19,2,FALSE)</f>
        <v>6</v>
      </c>
      <c r="H212">
        <f>IFERROR(VLOOKUP($I212,'Planned BugFix'!$D$4:$V$1390,5+G212,FALSE),0)</f>
        <v>20</v>
      </c>
      <c r="I212" t="str">
        <f t="shared" si="3"/>
        <v>NEXELUS 2024.1 SP2: Billing by Media Type</v>
      </c>
    </row>
    <row r="213" spans="1:9" x14ac:dyDescent="0.25">
      <c r="A213" t="s">
        <v>31</v>
      </c>
      <c r="B213" t="s">
        <v>23</v>
      </c>
      <c r="C213" t="s">
        <v>88</v>
      </c>
      <c r="D213" t="s">
        <v>17</v>
      </c>
      <c r="E213" t="s">
        <v>488</v>
      </c>
      <c r="F213">
        <v>4.5</v>
      </c>
      <c r="G213">
        <f>VLOOKUP(E213,Const!$A$2:$B$19,2,FALSE)</f>
        <v>4</v>
      </c>
      <c r="H213">
        <f>IFERROR(VLOOKUP($I213,'Planned BugFix'!$D$4:$V$1390,5+G213,FALSE),0)</f>
        <v>0</v>
      </c>
      <c r="I213" t="str">
        <f t="shared" si="3"/>
        <v>NEXELUS 2024.1 SP2: Client Profile: Media &gt; Flag to make the vendor inactive</v>
      </c>
    </row>
    <row r="214" spans="1:9" x14ac:dyDescent="0.25">
      <c r="A214" t="s">
        <v>31</v>
      </c>
      <c r="B214" t="s">
        <v>23</v>
      </c>
      <c r="C214" t="s">
        <v>24</v>
      </c>
      <c r="D214" t="s">
        <v>17</v>
      </c>
      <c r="E214" t="s">
        <v>488</v>
      </c>
      <c r="F214">
        <v>3.5</v>
      </c>
      <c r="G214">
        <f>VLOOKUP(E214,Const!$A$2:$B$19,2,FALSE)</f>
        <v>4</v>
      </c>
      <c r="H214">
        <f>IFERROR(VLOOKUP($I214,'Planned BugFix'!$D$4:$V$1390,5+G214,FALSE),0)</f>
        <v>0</v>
      </c>
      <c r="I214" t="str">
        <f t="shared" si="3"/>
        <v>NEXELUS 2024.1 SP2: Generate Client Schedule Lines based on media type</v>
      </c>
    </row>
    <row r="215" spans="1:9" x14ac:dyDescent="0.25">
      <c r="A215" t="s">
        <v>31</v>
      </c>
      <c r="B215" t="s">
        <v>23</v>
      </c>
      <c r="C215" t="s">
        <v>24</v>
      </c>
      <c r="D215" t="s">
        <v>17</v>
      </c>
      <c r="E215" t="s">
        <v>489</v>
      </c>
      <c r="F215">
        <v>7</v>
      </c>
      <c r="G215">
        <f>VLOOKUP(E215,Const!$A$2:$B$19,2,FALSE)</f>
        <v>5</v>
      </c>
      <c r="H215">
        <f>IFERROR(VLOOKUP($I215,'Planned BugFix'!$D$4:$V$1390,5+G215,FALSE),0)</f>
        <v>0</v>
      </c>
      <c r="I215" t="str">
        <f t="shared" si="3"/>
        <v>NEXELUS 2024.1 SP2: Generate Client Schedule Lines based on media type</v>
      </c>
    </row>
    <row r="216" spans="1:9" x14ac:dyDescent="0.25">
      <c r="A216" t="s">
        <v>31</v>
      </c>
      <c r="B216" t="s">
        <v>23</v>
      </c>
      <c r="C216" t="s">
        <v>117</v>
      </c>
      <c r="D216" t="s">
        <v>17</v>
      </c>
      <c r="E216" t="s">
        <v>489</v>
      </c>
      <c r="F216">
        <v>2</v>
      </c>
      <c r="G216">
        <f>VLOOKUP(E216,Const!$A$2:$B$19,2,FALSE)</f>
        <v>5</v>
      </c>
      <c r="H216">
        <f>IFERROR(VLOOKUP($I216,'Planned BugFix'!$D$4:$V$1390,5+G216,FALSE),0)</f>
        <v>0</v>
      </c>
      <c r="I216" t="str">
        <f t="shared" si="3"/>
        <v>NEXELUS 2024.1 SP2: Restrict Self Approval - Time and expense</v>
      </c>
    </row>
    <row r="217" spans="1:9" x14ac:dyDescent="0.25">
      <c r="A217" t="s">
        <v>31</v>
      </c>
      <c r="B217" t="s">
        <v>23</v>
      </c>
      <c r="C217" t="s">
        <v>117</v>
      </c>
      <c r="D217" t="s">
        <v>17</v>
      </c>
      <c r="E217" t="s">
        <v>490</v>
      </c>
      <c r="F217">
        <v>3</v>
      </c>
      <c r="G217">
        <f>VLOOKUP(E217,Const!$A$2:$B$19,2,FALSE)</f>
        <v>6</v>
      </c>
      <c r="H217">
        <f>IFERROR(VLOOKUP($I217,'Planned BugFix'!$D$4:$V$1390,5+G217,FALSE),0)</f>
        <v>0</v>
      </c>
      <c r="I217" t="str">
        <f t="shared" si="3"/>
        <v>NEXELUS 2024.1 SP2: Restrict Self Approval - Time and expense</v>
      </c>
    </row>
    <row r="218" spans="1:9" x14ac:dyDescent="0.25">
      <c r="A218" t="s">
        <v>31</v>
      </c>
      <c r="B218" t="s">
        <v>517</v>
      </c>
      <c r="C218" t="s">
        <v>4</v>
      </c>
      <c r="D218" t="s">
        <v>7</v>
      </c>
      <c r="E218" t="s">
        <v>486</v>
      </c>
      <c r="F218">
        <v>2</v>
      </c>
      <c r="G218">
        <f>VLOOKUP(E218,Const!$A$2:$B$19,2,FALSE)</f>
        <v>2</v>
      </c>
      <c r="H218"/>
      <c r="I218" t="str">
        <f t="shared" si="3"/>
        <v>NEXELUS 2024.2: Analysis of production issues reported by support team</v>
      </c>
    </row>
    <row r="219" spans="1:9" x14ac:dyDescent="0.25">
      <c r="A219" t="s">
        <v>31</v>
      </c>
      <c r="B219" t="s">
        <v>517</v>
      </c>
      <c r="C219" t="s">
        <v>4</v>
      </c>
      <c r="D219" t="s">
        <v>528</v>
      </c>
      <c r="E219" t="s">
        <v>485</v>
      </c>
      <c r="F219">
        <v>12</v>
      </c>
      <c r="G219">
        <f>VLOOKUP(E219,Const!$A$2:$B$19,2,FALSE)</f>
        <v>1</v>
      </c>
      <c r="H219"/>
      <c r="I219" t="str">
        <f t="shared" si="3"/>
        <v>NEXELUS 2024.2: Analysis of production issues reported by support team</v>
      </c>
    </row>
    <row r="220" spans="1:9" x14ac:dyDescent="0.25">
      <c r="A220" t="s">
        <v>31</v>
      </c>
      <c r="B220" t="s">
        <v>517</v>
      </c>
      <c r="C220" t="s">
        <v>30</v>
      </c>
      <c r="D220" t="s">
        <v>528</v>
      </c>
      <c r="E220" t="s">
        <v>485</v>
      </c>
      <c r="F220">
        <v>8</v>
      </c>
      <c r="G220">
        <f>VLOOKUP(E220,Const!$A$2:$B$19,2,FALSE)</f>
        <v>1</v>
      </c>
      <c r="H220"/>
      <c r="I220" t="str">
        <f t="shared" si="3"/>
        <v>NEXELUS 2024.2: Client Items</v>
      </c>
    </row>
    <row r="221" spans="1:9" x14ac:dyDescent="0.25">
      <c r="A221" t="s">
        <v>31</v>
      </c>
      <c r="B221" t="s">
        <v>517</v>
      </c>
      <c r="C221" t="s">
        <v>35</v>
      </c>
      <c r="D221" t="s">
        <v>2</v>
      </c>
      <c r="E221" t="s">
        <v>485</v>
      </c>
      <c r="F221">
        <v>4.5</v>
      </c>
      <c r="G221">
        <f>VLOOKUP(E221,Const!$A$2:$B$19,2,FALSE)</f>
        <v>1</v>
      </c>
      <c r="H221">
        <f>IFERROR(VLOOKUP($I221,'Planned Dev'!$D$4:$Z$694,5+$G221,FALSE),0)</f>
        <v>0</v>
      </c>
      <c r="I221" t="str">
        <f t="shared" si="3"/>
        <v>NEXELUS 2024.2: Development of new project/assignment/task</v>
      </c>
    </row>
    <row r="222" spans="1:9" x14ac:dyDescent="0.25">
      <c r="A222" t="s">
        <v>31</v>
      </c>
      <c r="B222" t="s">
        <v>517</v>
      </c>
      <c r="C222" t="s">
        <v>35</v>
      </c>
      <c r="D222" t="s">
        <v>528</v>
      </c>
      <c r="E222" t="s">
        <v>485</v>
      </c>
      <c r="F222">
        <v>32.5</v>
      </c>
      <c r="G222">
        <f>VLOOKUP(E222,Const!$A$2:$B$19,2,FALSE)</f>
        <v>1</v>
      </c>
      <c r="H222"/>
      <c r="I222" t="str">
        <f t="shared" si="3"/>
        <v>NEXELUS 2024.2: Development of new project/assignment/task</v>
      </c>
    </row>
    <row r="223" spans="1:9" x14ac:dyDescent="0.25">
      <c r="A223" t="s">
        <v>31</v>
      </c>
      <c r="B223" t="s">
        <v>517</v>
      </c>
      <c r="C223" t="s">
        <v>36</v>
      </c>
      <c r="D223" t="s">
        <v>64</v>
      </c>
      <c r="E223" t="s">
        <v>485</v>
      </c>
      <c r="F223">
        <v>1</v>
      </c>
      <c r="G223">
        <f>VLOOKUP(E223,Const!$A$2:$B$19,2,FALSE)</f>
        <v>1</v>
      </c>
      <c r="H223"/>
      <c r="I223" t="str">
        <f t="shared" si="3"/>
        <v>NEXELUS 2024.2: Internal Meetings</v>
      </c>
    </row>
    <row r="224" spans="1:9" x14ac:dyDescent="0.25">
      <c r="A224" t="s">
        <v>31</v>
      </c>
      <c r="B224" t="s">
        <v>517</v>
      </c>
      <c r="C224" t="s">
        <v>36</v>
      </c>
      <c r="D224" t="s">
        <v>528</v>
      </c>
      <c r="E224" t="s">
        <v>485</v>
      </c>
      <c r="F224">
        <v>12</v>
      </c>
      <c r="G224">
        <f>VLOOKUP(E224,Const!$A$2:$B$19,2,FALSE)</f>
        <v>1</v>
      </c>
      <c r="I224" t="str">
        <f t="shared" si="3"/>
        <v>NEXELUS 2024.2: Internal Meetings</v>
      </c>
    </row>
    <row r="225" spans="1:9" x14ac:dyDescent="0.25">
      <c r="A225" t="s">
        <v>31</v>
      </c>
      <c r="B225" t="s">
        <v>517</v>
      </c>
      <c r="C225" t="s">
        <v>25</v>
      </c>
      <c r="D225" t="s">
        <v>528</v>
      </c>
      <c r="E225" t="s">
        <v>485</v>
      </c>
      <c r="F225">
        <v>14.5</v>
      </c>
      <c r="G225">
        <f>VLOOKUP(E225,Const!$A$2:$B$19,2,FALSE)</f>
        <v>1</v>
      </c>
      <c r="I225" t="str">
        <f t="shared" si="3"/>
        <v>NEXELUS 2024.2: Meetings, mails, communication, TFS, Interviews</v>
      </c>
    </row>
    <row r="226" spans="1:9" x14ac:dyDescent="0.25">
      <c r="A226" t="s">
        <v>31</v>
      </c>
      <c r="B226" t="s">
        <v>517</v>
      </c>
      <c r="C226" t="s">
        <v>25</v>
      </c>
      <c r="D226" t="s">
        <v>19</v>
      </c>
      <c r="E226" t="s">
        <v>485</v>
      </c>
      <c r="F226">
        <v>1</v>
      </c>
      <c r="G226">
        <f>VLOOKUP(E226,Const!$A$2:$B$19,2,FALSE)</f>
        <v>1</v>
      </c>
      <c r="H226">
        <f>IFERROR(VLOOKUP($I226,'Planned BugFix'!$D$4:$V$1390,5+G226,FALSE),0)</f>
        <v>0</v>
      </c>
      <c r="I226" t="str">
        <f t="shared" si="3"/>
        <v>NEXELUS 2024.2: Meetings, mails, communication, TFS, Interviews</v>
      </c>
    </row>
    <row r="227" spans="1:9" x14ac:dyDescent="0.25">
      <c r="A227" t="s">
        <v>31</v>
      </c>
      <c r="B227" t="s">
        <v>517</v>
      </c>
      <c r="C227" t="s">
        <v>75</v>
      </c>
      <c r="D227" t="s">
        <v>528</v>
      </c>
      <c r="E227" t="s">
        <v>485</v>
      </c>
      <c r="F227">
        <v>8</v>
      </c>
      <c r="G227">
        <f>VLOOKUP(E227,Const!$A$2:$B$19,2,FALSE)</f>
        <v>1</v>
      </c>
      <c r="H227"/>
      <c r="I227" t="str">
        <f t="shared" si="3"/>
        <v>NEXELUS 2024.2: National Gazetted Holidays</v>
      </c>
    </row>
    <row r="228" spans="1:9" x14ac:dyDescent="0.25">
      <c r="A228" t="s">
        <v>31</v>
      </c>
      <c r="B228" t="s">
        <v>517</v>
      </c>
      <c r="C228" t="s">
        <v>26</v>
      </c>
      <c r="D228" t="s">
        <v>528</v>
      </c>
      <c r="E228" t="s">
        <v>485</v>
      </c>
      <c r="F228">
        <v>1</v>
      </c>
      <c r="G228">
        <f>VLOOKUP(E228,Const!$A$2:$B$19,2,FALSE)</f>
        <v>1</v>
      </c>
      <c r="H228"/>
      <c r="I228" t="str">
        <f t="shared" si="3"/>
        <v>NEXELUS 2024.2: Session with US team</v>
      </c>
    </row>
    <row r="229" spans="1:9" x14ac:dyDescent="0.25">
      <c r="A229" t="s">
        <v>31</v>
      </c>
      <c r="B229" t="s">
        <v>517</v>
      </c>
      <c r="C229" t="s">
        <v>29</v>
      </c>
      <c r="D229" t="s">
        <v>46</v>
      </c>
      <c r="E229" t="s">
        <v>485</v>
      </c>
      <c r="F229">
        <v>2</v>
      </c>
      <c r="G229">
        <f>VLOOKUP(E229,Const!$A$2:$B$19,2,FALSE)</f>
        <v>1</v>
      </c>
      <c r="H229"/>
      <c r="I229" t="str">
        <f t="shared" si="3"/>
        <v>NEXELUS 2024.2: Support Items</v>
      </c>
    </row>
    <row r="230" spans="1:9" x14ac:dyDescent="0.25">
      <c r="A230" t="s">
        <v>31</v>
      </c>
      <c r="B230" t="s">
        <v>517</v>
      </c>
      <c r="C230" t="s">
        <v>29</v>
      </c>
      <c r="D230" t="s">
        <v>528</v>
      </c>
      <c r="E230" t="s">
        <v>485</v>
      </c>
      <c r="F230">
        <v>7.5</v>
      </c>
      <c r="G230">
        <f>VLOOKUP(E230,Const!$A$2:$B$19,2,FALSE)</f>
        <v>1</v>
      </c>
      <c r="I230" t="str">
        <f t="shared" si="3"/>
        <v>NEXELUS 2024.2: Support Items</v>
      </c>
    </row>
    <row r="231" spans="1:9" x14ac:dyDescent="0.25">
      <c r="A231" t="s">
        <v>31</v>
      </c>
      <c r="B231" t="s">
        <v>522</v>
      </c>
      <c r="C231" t="s">
        <v>118</v>
      </c>
      <c r="D231" t="s">
        <v>98</v>
      </c>
      <c r="E231" t="s">
        <v>489</v>
      </c>
      <c r="F231">
        <v>1.5</v>
      </c>
      <c r="G231">
        <f>VLOOKUP(E231,Const!$A$2:$B$19,2,FALSE)</f>
        <v>5</v>
      </c>
      <c r="H231"/>
      <c r="I231" t="str">
        <f t="shared" si="3"/>
        <v>NEXELUS SUPPORT: Maintenance Activity</v>
      </c>
    </row>
    <row r="232" spans="1:9" x14ac:dyDescent="0.25">
      <c r="A232" t="s">
        <v>31</v>
      </c>
      <c r="B232" t="s">
        <v>518</v>
      </c>
      <c r="C232" t="s">
        <v>30</v>
      </c>
      <c r="D232" t="s">
        <v>17</v>
      </c>
      <c r="E232" t="s">
        <v>490</v>
      </c>
      <c r="F232">
        <v>13.5</v>
      </c>
      <c r="G232">
        <f>VLOOKUP(E232,Const!$A$2:$B$19,2,FALSE)</f>
        <v>6</v>
      </c>
      <c r="H232">
        <f>IFERROR(VLOOKUP($I232,'Planned BugFix'!$D$4:$V$1390,5+G232,FALSE),0)</f>
        <v>0</v>
      </c>
      <c r="I232" t="str">
        <f t="shared" si="3"/>
        <v>PR-0013: Client Items</v>
      </c>
    </row>
    <row r="233" spans="1:9" x14ac:dyDescent="0.25">
      <c r="A233" t="s">
        <v>31</v>
      </c>
      <c r="B233" t="s">
        <v>518</v>
      </c>
      <c r="C233" t="s">
        <v>35</v>
      </c>
      <c r="D233" t="s">
        <v>2</v>
      </c>
      <c r="E233" t="s">
        <v>486</v>
      </c>
      <c r="F233">
        <v>35</v>
      </c>
      <c r="G233">
        <f>VLOOKUP(E233,Const!$A$2:$B$19,2,FALSE)</f>
        <v>2</v>
      </c>
      <c r="H233">
        <f>IFERROR(VLOOKUP($I233,'Planned Dev'!$D$4:$Z$694,5+$G233,FALSE),0)</f>
        <v>0</v>
      </c>
      <c r="I233" t="str">
        <f t="shared" si="3"/>
        <v>PR-0013: Development of new project/assignment/task</v>
      </c>
    </row>
    <row r="234" spans="1:9" x14ac:dyDescent="0.25">
      <c r="A234" t="s">
        <v>31</v>
      </c>
      <c r="B234" t="s">
        <v>518</v>
      </c>
      <c r="C234" t="s">
        <v>35</v>
      </c>
      <c r="D234" t="s">
        <v>2</v>
      </c>
      <c r="E234" t="s">
        <v>487</v>
      </c>
      <c r="F234">
        <v>10</v>
      </c>
      <c r="G234">
        <f>VLOOKUP(E234,Const!$A$2:$B$19,2,FALSE)</f>
        <v>3</v>
      </c>
      <c r="H234">
        <f>IFERROR(VLOOKUP($I234,'Planned Dev'!$D$4:$Z$694,5+$G234,FALSE),0)</f>
        <v>0</v>
      </c>
      <c r="I234" t="str">
        <f t="shared" si="3"/>
        <v>PR-0013: Development of new project/assignment/task</v>
      </c>
    </row>
    <row r="235" spans="1:9" x14ac:dyDescent="0.25">
      <c r="A235" t="s">
        <v>31</v>
      </c>
      <c r="B235" t="s">
        <v>518</v>
      </c>
      <c r="C235" t="s">
        <v>35</v>
      </c>
      <c r="D235" t="s">
        <v>2</v>
      </c>
      <c r="E235" t="s">
        <v>488</v>
      </c>
      <c r="F235">
        <v>6</v>
      </c>
      <c r="G235">
        <f>VLOOKUP(E235,Const!$A$2:$B$19,2,FALSE)</f>
        <v>4</v>
      </c>
      <c r="H235">
        <f>IFERROR(VLOOKUP($I235,'Planned Dev'!$D$4:$Z$694,5+$G235,FALSE),0)</f>
        <v>0</v>
      </c>
      <c r="I235" t="str">
        <f t="shared" si="3"/>
        <v>PR-0013: Development of new project/assignment/task</v>
      </c>
    </row>
    <row r="236" spans="1:9" x14ac:dyDescent="0.25">
      <c r="A236" t="s">
        <v>31</v>
      </c>
      <c r="B236" t="s">
        <v>518</v>
      </c>
      <c r="C236" t="s">
        <v>35</v>
      </c>
      <c r="D236" t="s">
        <v>30</v>
      </c>
      <c r="E236" t="s">
        <v>487</v>
      </c>
      <c r="F236">
        <v>63</v>
      </c>
      <c r="G236">
        <f>VLOOKUP(E236,Const!$A$2:$B$19,2,FALSE)</f>
        <v>3</v>
      </c>
      <c r="H236"/>
      <c r="I236" t="str">
        <f t="shared" si="3"/>
        <v>PR-0013: Development of new project/assignment/task</v>
      </c>
    </row>
    <row r="237" spans="1:9" x14ac:dyDescent="0.25">
      <c r="A237" t="s">
        <v>31</v>
      </c>
      <c r="B237" t="s">
        <v>518</v>
      </c>
      <c r="C237" t="s">
        <v>35</v>
      </c>
      <c r="D237" t="s">
        <v>30</v>
      </c>
      <c r="E237" t="s">
        <v>488</v>
      </c>
      <c r="F237">
        <v>5</v>
      </c>
      <c r="G237">
        <f>VLOOKUP(E237,Const!$A$2:$B$19,2,FALSE)</f>
        <v>4</v>
      </c>
      <c r="I237" t="str">
        <f t="shared" si="3"/>
        <v>PR-0013: Development of new project/assignment/task</v>
      </c>
    </row>
    <row r="238" spans="1:9" x14ac:dyDescent="0.25">
      <c r="A238" t="s">
        <v>31</v>
      </c>
      <c r="B238" t="s">
        <v>518</v>
      </c>
      <c r="C238" t="s">
        <v>36</v>
      </c>
      <c r="D238" t="s">
        <v>17</v>
      </c>
      <c r="E238" t="s">
        <v>486</v>
      </c>
      <c r="F238">
        <v>11</v>
      </c>
      <c r="G238">
        <f>VLOOKUP(E238,Const!$A$2:$B$19,2,FALSE)</f>
        <v>2</v>
      </c>
      <c r="H238">
        <f>IFERROR(VLOOKUP($I238,'Planned BugFix'!$D$4:$V$1390,5+G238,FALSE),0)</f>
        <v>0</v>
      </c>
      <c r="I238" t="str">
        <f t="shared" si="3"/>
        <v>PR-0013: Internal Meetings</v>
      </c>
    </row>
    <row r="239" spans="1:9" x14ac:dyDescent="0.25">
      <c r="A239" t="s">
        <v>31</v>
      </c>
      <c r="B239" t="s">
        <v>518</v>
      </c>
      <c r="C239" t="s">
        <v>36</v>
      </c>
      <c r="D239" t="s">
        <v>17</v>
      </c>
      <c r="E239" t="s">
        <v>487</v>
      </c>
      <c r="F239">
        <v>3</v>
      </c>
      <c r="G239">
        <f>VLOOKUP(E239,Const!$A$2:$B$19,2,FALSE)</f>
        <v>3</v>
      </c>
      <c r="H239">
        <f>IFERROR(VLOOKUP($I239,'Planned BugFix'!$D$4:$V$1390,5+G239,FALSE),0)</f>
        <v>0</v>
      </c>
      <c r="I239" t="str">
        <f t="shared" si="3"/>
        <v>PR-0013: Internal Meetings</v>
      </c>
    </row>
    <row r="240" spans="1:9" x14ac:dyDescent="0.25">
      <c r="A240" t="s">
        <v>31</v>
      </c>
      <c r="B240" t="s">
        <v>518</v>
      </c>
      <c r="C240" t="s">
        <v>25</v>
      </c>
      <c r="D240" t="s">
        <v>7</v>
      </c>
      <c r="E240" t="s">
        <v>486</v>
      </c>
      <c r="F240">
        <v>7.5</v>
      </c>
      <c r="G240">
        <f>VLOOKUP(E240,Const!$A$2:$B$19,2,FALSE)</f>
        <v>2</v>
      </c>
      <c r="I240" t="str">
        <f t="shared" si="3"/>
        <v>PR-0013: Meetings, mails, communication, TFS, Interviews</v>
      </c>
    </row>
    <row r="241" spans="1:9" x14ac:dyDescent="0.25">
      <c r="A241" t="s">
        <v>31</v>
      </c>
      <c r="B241" t="s">
        <v>518</v>
      </c>
      <c r="C241" t="s">
        <v>25</v>
      </c>
      <c r="D241" t="s">
        <v>7</v>
      </c>
      <c r="E241" t="s">
        <v>487</v>
      </c>
      <c r="F241">
        <v>23</v>
      </c>
      <c r="G241">
        <f>VLOOKUP(E241,Const!$A$2:$B$19,2,FALSE)</f>
        <v>3</v>
      </c>
      <c r="H241"/>
      <c r="I241" t="str">
        <f t="shared" si="3"/>
        <v>PR-0013: Meetings, mails, communication, TFS, Interviews</v>
      </c>
    </row>
    <row r="242" spans="1:9" x14ac:dyDescent="0.25">
      <c r="A242" t="s">
        <v>31</v>
      </c>
      <c r="B242" t="s">
        <v>518</v>
      </c>
      <c r="C242" t="s">
        <v>25</v>
      </c>
      <c r="D242" t="s">
        <v>7</v>
      </c>
      <c r="E242" t="s">
        <v>488</v>
      </c>
      <c r="F242">
        <v>64</v>
      </c>
      <c r="G242">
        <f>VLOOKUP(E242,Const!$A$2:$B$19,2,FALSE)</f>
        <v>4</v>
      </c>
      <c r="I242" t="str">
        <f t="shared" si="3"/>
        <v>PR-0013: Meetings, mails, communication, TFS, Interviews</v>
      </c>
    </row>
    <row r="243" spans="1:9" x14ac:dyDescent="0.25">
      <c r="A243" t="s">
        <v>31</v>
      </c>
      <c r="B243" t="s">
        <v>518</v>
      </c>
      <c r="C243" t="s">
        <v>25</v>
      </c>
      <c r="D243" t="s">
        <v>7</v>
      </c>
      <c r="E243" t="s">
        <v>489</v>
      </c>
      <c r="F243">
        <v>18.5</v>
      </c>
      <c r="G243">
        <f>VLOOKUP(E243,Const!$A$2:$B$19,2,FALSE)</f>
        <v>5</v>
      </c>
      <c r="H243"/>
      <c r="I243" t="str">
        <f t="shared" si="3"/>
        <v>PR-0013: Meetings, mails, communication, TFS, Interviews</v>
      </c>
    </row>
    <row r="244" spans="1:9" x14ac:dyDescent="0.25">
      <c r="A244" t="s">
        <v>31</v>
      </c>
      <c r="B244" t="s">
        <v>518</v>
      </c>
      <c r="C244" t="s">
        <v>25</v>
      </c>
      <c r="D244" t="s">
        <v>17</v>
      </c>
      <c r="E244" t="s">
        <v>489</v>
      </c>
      <c r="F244">
        <v>55</v>
      </c>
      <c r="G244">
        <f>VLOOKUP(E244,Const!$A$2:$B$19,2,FALSE)</f>
        <v>5</v>
      </c>
      <c r="H244">
        <f>IFERROR(VLOOKUP($I244,'Planned BugFix'!$D$4:$V$1390,5+G244,FALSE),0)</f>
        <v>0</v>
      </c>
      <c r="I244" t="str">
        <f t="shared" si="3"/>
        <v>PR-0013: Meetings, mails, communication, TFS, Interviews</v>
      </c>
    </row>
    <row r="245" spans="1:9" x14ac:dyDescent="0.25">
      <c r="A245" t="s">
        <v>31</v>
      </c>
      <c r="B245" t="s">
        <v>518</v>
      </c>
      <c r="C245" t="s">
        <v>25</v>
      </c>
      <c r="D245" t="s">
        <v>17</v>
      </c>
      <c r="E245" t="s">
        <v>490</v>
      </c>
      <c r="F245">
        <v>84.5</v>
      </c>
      <c r="G245">
        <f>VLOOKUP(E245,Const!$A$2:$B$19,2,FALSE)</f>
        <v>6</v>
      </c>
      <c r="H245">
        <f>IFERROR(VLOOKUP($I245,'Planned BugFix'!$D$4:$V$1390,5+G245,FALSE),0)</f>
        <v>0</v>
      </c>
      <c r="I245" t="str">
        <f t="shared" si="3"/>
        <v>PR-0013: Meetings, mails, communication, TFS, Interviews</v>
      </c>
    </row>
    <row r="246" spans="1:9" x14ac:dyDescent="0.25">
      <c r="A246" t="s">
        <v>31</v>
      </c>
      <c r="B246" t="s">
        <v>518</v>
      </c>
      <c r="C246" t="s">
        <v>25</v>
      </c>
      <c r="D246" t="s">
        <v>17</v>
      </c>
      <c r="E246" t="s">
        <v>491</v>
      </c>
      <c r="F246">
        <v>42.5</v>
      </c>
      <c r="G246">
        <f>VLOOKUP(E246,Const!$A$2:$B$19,2,FALSE)</f>
        <v>7</v>
      </c>
      <c r="H246">
        <f>IFERROR(VLOOKUP($I246,'Planned BugFix'!$D$4:$V$1390,5+G246,FALSE),0)</f>
        <v>0</v>
      </c>
      <c r="I246" t="str">
        <f t="shared" si="3"/>
        <v>PR-0013: Meetings, mails, communication, TFS, Interviews</v>
      </c>
    </row>
    <row r="247" spans="1:9" x14ac:dyDescent="0.25">
      <c r="A247" t="s">
        <v>31</v>
      </c>
      <c r="B247" t="s">
        <v>518</v>
      </c>
      <c r="C247" t="s">
        <v>25</v>
      </c>
      <c r="D247" t="s">
        <v>13</v>
      </c>
      <c r="E247" t="s">
        <v>486</v>
      </c>
      <c r="F247">
        <v>5</v>
      </c>
      <c r="G247">
        <f>VLOOKUP(E247,Const!$A$2:$B$19,2,FALSE)</f>
        <v>2</v>
      </c>
      <c r="H247"/>
      <c r="I247" t="str">
        <f t="shared" si="3"/>
        <v>PR-0013: Meetings, mails, communication, TFS, Interviews</v>
      </c>
    </row>
    <row r="248" spans="1:9" x14ac:dyDescent="0.25">
      <c r="A248" t="s">
        <v>31</v>
      </c>
      <c r="B248" t="s">
        <v>518</v>
      </c>
      <c r="C248" t="s">
        <v>25</v>
      </c>
      <c r="D248" t="s">
        <v>13</v>
      </c>
      <c r="E248" t="s">
        <v>487</v>
      </c>
      <c r="F248">
        <v>21.5</v>
      </c>
      <c r="G248">
        <f>VLOOKUP(E248,Const!$A$2:$B$19,2,FALSE)</f>
        <v>3</v>
      </c>
      <c r="H248"/>
      <c r="I248" t="str">
        <f t="shared" si="3"/>
        <v>PR-0013: Meetings, mails, communication, TFS, Interviews</v>
      </c>
    </row>
    <row r="249" spans="1:9" x14ac:dyDescent="0.25">
      <c r="A249" t="s">
        <v>31</v>
      </c>
      <c r="B249" t="s">
        <v>518</v>
      </c>
      <c r="C249" t="s">
        <v>25</v>
      </c>
      <c r="D249" t="s">
        <v>13</v>
      </c>
      <c r="E249" t="s">
        <v>488</v>
      </c>
      <c r="F249">
        <v>1.5</v>
      </c>
      <c r="G249">
        <f>VLOOKUP(E249,Const!$A$2:$B$19,2,FALSE)</f>
        <v>4</v>
      </c>
      <c r="H249"/>
      <c r="I249" t="str">
        <f t="shared" si="3"/>
        <v>PR-0013: Meetings, mails, communication, TFS, Interviews</v>
      </c>
    </row>
    <row r="250" spans="1:9" x14ac:dyDescent="0.25">
      <c r="A250" t="s">
        <v>31</v>
      </c>
      <c r="B250" t="s">
        <v>518</v>
      </c>
      <c r="C250" t="s">
        <v>25</v>
      </c>
      <c r="D250" t="s">
        <v>13</v>
      </c>
      <c r="E250" t="s">
        <v>491</v>
      </c>
      <c r="F250">
        <v>16</v>
      </c>
      <c r="G250">
        <f>VLOOKUP(E250,Const!$A$2:$B$19,2,FALSE)</f>
        <v>7</v>
      </c>
      <c r="H250"/>
      <c r="I250" t="str">
        <f t="shared" si="3"/>
        <v>PR-0013: Meetings, mails, communication, TFS, Interviews</v>
      </c>
    </row>
    <row r="251" spans="1:9" x14ac:dyDescent="0.25">
      <c r="A251" t="s">
        <v>31</v>
      </c>
      <c r="B251" t="s">
        <v>518</v>
      </c>
      <c r="C251" t="s">
        <v>25</v>
      </c>
      <c r="D251" t="s">
        <v>70</v>
      </c>
      <c r="E251" t="s">
        <v>487</v>
      </c>
      <c r="F251">
        <v>7.5</v>
      </c>
      <c r="G251">
        <f>VLOOKUP(E251,Const!$A$2:$B$19,2,FALSE)</f>
        <v>3</v>
      </c>
      <c r="I251" t="str">
        <f t="shared" si="3"/>
        <v>PR-0013: Meetings, mails, communication, TFS, Interviews</v>
      </c>
    </row>
    <row r="252" spans="1:9" x14ac:dyDescent="0.25">
      <c r="A252" t="s">
        <v>31</v>
      </c>
      <c r="B252" t="s">
        <v>518</v>
      </c>
      <c r="C252" t="s">
        <v>25</v>
      </c>
      <c r="D252" t="s">
        <v>70</v>
      </c>
      <c r="E252" t="s">
        <v>489</v>
      </c>
      <c r="F252">
        <v>1.5</v>
      </c>
      <c r="G252">
        <f>VLOOKUP(E252,Const!$A$2:$B$19,2,FALSE)</f>
        <v>5</v>
      </c>
      <c r="I252" t="str">
        <f t="shared" si="3"/>
        <v>PR-0013: Meetings, mails, communication, TFS, Interviews</v>
      </c>
    </row>
    <row r="253" spans="1:9" x14ac:dyDescent="0.25">
      <c r="A253" t="s">
        <v>31</v>
      </c>
      <c r="B253" t="s">
        <v>518</v>
      </c>
      <c r="C253" t="s">
        <v>78</v>
      </c>
      <c r="D253" t="s">
        <v>12</v>
      </c>
      <c r="E253" t="s">
        <v>490</v>
      </c>
      <c r="F253">
        <v>6</v>
      </c>
      <c r="G253">
        <f>VLOOKUP(E253,Const!$A$2:$B$19,2,FALSE)</f>
        <v>6</v>
      </c>
      <c r="H253"/>
      <c r="I253" t="str">
        <f t="shared" si="3"/>
        <v>PR-0013: Production upgrades</v>
      </c>
    </row>
    <row r="254" spans="1:9" x14ac:dyDescent="0.25">
      <c r="A254" t="s">
        <v>31</v>
      </c>
      <c r="B254" t="s">
        <v>518</v>
      </c>
      <c r="C254" t="s">
        <v>78</v>
      </c>
      <c r="D254" t="s">
        <v>17</v>
      </c>
      <c r="E254" t="s">
        <v>486</v>
      </c>
      <c r="F254">
        <v>5</v>
      </c>
      <c r="G254">
        <f>VLOOKUP(E254,Const!$A$2:$B$19,2,FALSE)</f>
        <v>2</v>
      </c>
      <c r="H254">
        <f>IFERROR(VLOOKUP($I254,'Planned BugFix'!$D$4:$V$1390,5+G254,FALSE),0)</f>
        <v>0</v>
      </c>
      <c r="I254" t="str">
        <f t="shared" si="3"/>
        <v>PR-0013: Production upgrades</v>
      </c>
    </row>
    <row r="255" spans="1:9" x14ac:dyDescent="0.25">
      <c r="A255" t="s">
        <v>31</v>
      </c>
      <c r="B255" t="s">
        <v>518</v>
      </c>
      <c r="C255" t="s">
        <v>26</v>
      </c>
      <c r="D255" t="s">
        <v>7</v>
      </c>
      <c r="E255" t="s">
        <v>486</v>
      </c>
      <c r="F255">
        <v>3</v>
      </c>
      <c r="G255">
        <f>VLOOKUP(E255,Const!$A$2:$B$19,2,FALSE)</f>
        <v>2</v>
      </c>
      <c r="H255"/>
      <c r="I255" t="str">
        <f t="shared" si="3"/>
        <v>PR-0013: Session with US team</v>
      </c>
    </row>
    <row r="256" spans="1:9" x14ac:dyDescent="0.25">
      <c r="A256" t="s">
        <v>31</v>
      </c>
      <c r="B256" t="s">
        <v>518</v>
      </c>
      <c r="C256" t="s">
        <v>26</v>
      </c>
      <c r="D256" t="s">
        <v>13</v>
      </c>
      <c r="E256" t="s">
        <v>490</v>
      </c>
      <c r="F256">
        <v>0.5</v>
      </c>
      <c r="G256">
        <f>VLOOKUP(E256,Const!$A$2:$B$19,2,FALSE)</f>
        <v>6</v>
      </c>
      <c r="H256"/>
      <c r="I256" t="str">
        <f t="shared" si="3"/>
        <v>PR-0013: Session with US team</v>
      </c>
    </row>
    <row r="257" spans="1:9" x14ac:dyDescent="0.25">
      <c r="A257" t="s">
        <v>31</v>
      </c>
      <c r="B257" t="s">
        <v>518</v>
      </c>
      <c r="C257" t="s">
        <v>26</v>
      </c>
      <c r="D257" t="s">
        <v>13</v>
      </c>
      <c r="E257" t="s">
        <v>491</v>
      </c>
      <c r="F257">
        <v>1.5</v>
      </c>
      <c r="G257">
        <f>VLOOKUP(E257,Const!$A$2:$B$19,2,FALSE)</f>
        <v>7</v>
      </c>
      <c r="H257"/>
      <c r="I257" t="str">
        <f t="shared" si="3"/>
        <v>PR-0013: Session with US team</v>
      </c>
    </row>
    <row r="258" spans="1:9" x14ac:dyDescent="0.25">
      <c r="A258" t="s">
        <v>31</v>
      </c>
      <c r="B258" t="s">
        <v>518</v>
      </c>
      <c r="C258" t="s">
        <v>76</v>
      </c>
      <c r="D258" t="s">
        <v>64</v>
      </c>
      <c r="E258" t="s">
        <v>489</v>
      </c>
      <c r="F258">
        <v>8</v>
      </c>
      <c r="G258">
        <f>VLOOKUP(E258,Const!$A$2:$B$19,2,FALSE)</f>
        <v>5</v>
      </c>
      <c r="H258"/>
      <c r="I258" t="str">
        <f t="shared" ref="I258:I321" si="4">CONCATENATE(TRIM(B258),": ",C258)</f>
        <v>PR-0013: Time Off - Planned</v>
      </c>
    </row>
    <row r="259" spans="1:9" x14ac:dyDescent="0.25">
      <c r="A259" t="s">
        <v>31</v>
      </c>
      <c r="B259" t="s">
        <v>518</v>
      </c>
      <c r="C259" t="s">
        <v>76</v>
      </c>
      <c r="D259" t="s">
        <v>64</v>
      </c>
      <c r="E259" t="s">
        <v>491</v>
      </c>
      <c r="F259">
        <v>8</v>
      </c>
      <c r="G259">
        <f>VLOOKUP(E259,Const!$A$2:$B$19,2,FALSE)</f>
        <v>7</v>
      </c>
      <c r="H259"/>
      <c r="I259" t="str">
        <f t="shared" si="4"/>
        <v>PR-0013: Time Off - Planned</v>
      </c>
    </row>
    <row r="260" spans="1:9" x14ac:dyDescent="0.25">
      <c r="A260" t="s">
        <v>31</v>
      </c>
      <c r="B260" t="s">
        <v>518</v>
      </c>
      <c r="C260" t="s">
        <v>27</v>
      </c>
      <c r="D260" t="s">
        <v>7</v>
      </c>
      <c r="E260" t="s">
        <v>488</v>
      </c>
      <c r="F260">
        <v>20.5</v>
      </c>
      <c r="G260">
        <f>VLOOKUP(E260,Const!$A$2:$B$19,2,FALSE)</f>
        <v>4</v>
      </c>
      <c r="H260"/>
      <c r="I260" t="str">
        <f t="shared" si="4"/>
        <v>PR-0013: Time Off - Un Planned</v>
      </c>
    </row>
    <row r="261" spans="1:9" x14ac:dyDescent="0.25">
      <c r="A261" t="s">
        <v>31</v>
      </c>
      <c r="B261" t="s">
        <v>518</v>
      </c>
      <c r="C261" t="s">
        <v>27</v>
      </c>
      <c r="D261" t="s">
        <v>64</v>
      </c>
      <c r="E261" t="s">
        <v>489</v>
      </c>
      <c r="F261">
        <v>8</v>
      </c>
      <c r="G261">
        <f>VLOOKUP(E261,Const!$A$2:$B$19,2,FALSE)</f>
        <v>5</v>
      </c>
      <c r="H261"/>
      <c r="I261" t="str">
        <f t="shared" si="4"/>
        <v>PR-0013: Time Off - Un Planned</v>
      </c>
    </row>
    <row r="262" spans="1:9" x14ac:dyDescent="0.25">
      <c r="A262" t="s">
        <v>31</v>
      </c>
      <c r="B262" t="s">
        <v>518</v>
      </c>
      <c r="C262" t="s">
        <v>27</v>
      </c>
      <c r="D262" t="s">
        <v>64</v>
      </c>
      <c r="E262" t="s">
        <v>491</v>
      </c>
      <c r="F262">
        <v>16</v>
      </c>
      <c r="G262">
        <f>VLOOKUP(E262,Const!$A$2:$B$19,2,FALSE)</f>
        <v>7</v>
      </c>
      <c r="H262"/>
      <c r="I262" t="str">
        <f t="shared" si="4"/>
        <v>PR-0013: Time Off - Un Planned</v>
      </c>
    </row>
    <row r="263" spans="1:9" x14ac:dyDescent="0.25">
      <c r="A263" t="s">
        <v>31</v>
      </c>
      <c r="B263" t="s">
        <v>518</v>
      </c>
      <c r="C263" t="s">
        <v>27</v>
      </c>
      <c r="D263" t="s">
        <v>70</v>
      </c>
      <c r="E263" t="s">
        <v>486</v>
      </c>
      <c r="F263">
        <v>43</v>
      </c>
      <c r="G263">
        <f>VLOOKUP(E263,Const!$A$2:$B$19,2,FALSE)</f>
        <v>2</v>
      </c>
      <c r="H263"/>
      <c r="I263" t="str">
        <f t="shared" si="4"/>
        <v>PR-0013: Time Off - Un Planned</v>
      </c>
    </row>
    <row r="264" spans="1:9" x14ac:dyDescent="0.25">
      <c r="A264" t="s">
        <v>31</v>
      </c>
      <c r="B264" t="s">
        <v>518</v>
      </c>
      <c r="C264" t="s">
        <v>27</v>
      </c>
      <c r="D264" t="s">
        <v>70</v>
      </c>
      <c r="E264" t="s">
        <v>487</v>
      </c>
      <c r="F264">
        <v>8</v>
      </c>
      <c r="G264">
        <f>VLOOKUP(E264,Const!$A$2:$B$19,2,FALSE)</f>
        <v>3</v>
      </c>
      <c r="I264" t="str">
        <f t="shared" si="4"/>
        <v>PR-0013: Time Off - Un Planned</v>
      </c>
    </row>
    <row r="265" spans="1:9" x14ac:dyDescent="0.25">
      <c r="A265" t="s">
        <v>31</v>
      </c>
      <c r="B265" t="s">
        <v>520</v>
      </c>
      <c r="C265" t="s">
        <v>28</v>
      </c>
      <c r="D265" t="s">
        <v>30</v>
      </c>
      <c r="E265" t="s">
        <v>487</v>
      </c>
      <c r="F265">
        <v>2</v>
      </c>
      <c r="G265">
        <f>VLOOKUP(E265,Const!$A$2:$B$19,2,FALSE)</f>
        <v>3</v>
      </c>
      <c r="H265"/>
      <c r="I265" t="str">
        <f t="shared" si="4"/>
        <v>Support and Maintenance: Time</v>
      </c>
    </row>
    <row r="266" spans="1:9" x14ac:dyDescent="0.25">
      <c r="A266" t="s">
        <v>31</v>
      </c>
      <c r="B266" t="s">
        <v>520</v>
      </c>
      <c r="C266" t="s">
        <v>28</v>
      </c>
      <c r="D266" t="s">
        <v>30</v>
      </c>
      <c r="E266" t="s">
        <v>488</v>
      </c>
      <c r="F266">
        <v>4.5</v>
      </c>
      <c r="G266">
        <f>VLOOKUP(E266,Const!$A$2:$B$19,2,FALSE)</f>
        <v>4</v>
      </c>
      <c r="H266"/>
      <c r="I266" t="str">
        <f t="shared" si="4"/>
        <v>Support and Maintenance: Time</v>
      </c>
    </row>
    <row r="267" spans="1:9" x14ac:dyDescent="0.25">
      <c r="A267" t="s">
        <v>31</v>
      </c>
      <c r="B267" t="s">
        <v>520</v>
      </c>
      <c r="C267" t="s">
        <v>28</v>
      </c>
      <c r="D267" t="s">
        <v>30</v>
      </c>
      <c r="E267" t="s">
        <v>490</v>
      </c>
      <c r="F267">
        <v>22</v>
      </c>
      <c r="G267">
        <f>VLOOKUP(E267,Const!$A$2:$B$19,2,FALSE)</f>
        <v>6</v>
      </c>
      <c r="I267" t="str">
        <f t="shared" si="4"/>
        <v>Support and Maintenance: Time</v>
      </c>
    </row>
    <row r="268" spans="1:9" x14ac:dyDescent="0.25">
      <c r="A268" t="s">
        <v>31</v>
      </c>
      <c r="B268" t="s">
        <v>520</v>
      </c>
      <c r="C268" t="s">
        <v>28</v>
      </c>
      <c r="D268" t="s">
        <v>30</v>
      </c>
      <c r="E268" t="s">
        <v>491</v>
      </c>
      <c r="F268">
        <v>87.5</v>
      </c>
      <c r="G268">
        <f>VLOOKUP(E268,Const!$A$2:$B$19,2,FALSE)</f>
        <v>7</v>
      </c>
      <c r="I268" t="str">
        <f t="shared" si="4"/>
        <v>Support and Maintenance: Time</v>
      </c>
    </row>
    <row r="269" spans="1:9" x14ac:dyDescent="0.25">
      <c r="A269" t="s">
        <v>31</v>
      </c>
      <c r="B269" t="s">
        <v>520</v>
      </c>
      <c r="C269" t="s">
        <v>28</v>
      </c>
      <c r="D269" t="s">
        <v>98</v>
      </c>
      <c r="E269" t="s">
        <v>490</v>
      </c>
      <c r="F269">
        <v>14</v>
      </c>
      <c r="G269">
        <f>VLOOKUP(E269,Const!$A$2:$B$19,2,FALSE)</f>
        <v>6</v>
      </c>
      <c r="H269"/>
      <c r="I269" t="str">
        <f t="shared" si="4"/>
        <v>Support and Maintenance: Time</v>
      </c>
    </row>
    <row r="270" spans="1:9" x14ac:dyDescent="0.25">
      <c r="A270" t="s">
        <v>481</v>
      </c>
      <c r="B270" t="s">
        <v>5</v>
      </c>
      <c r="C270" t="s">
        <v>16</v>
      </c>
      <c r="D270" t="s">
        <v>68</v>
      </c>
      <c r="E270" t="s">
        <v>485</v>
      </c>
      <c r="F270">
        <v>11</v>
      </c>
      <c r="G270">
        <f>VLOOKUP(E270,Const!$A$2:$B$19,2,FALSE)</f>
        <v>1</v>
      </c>
      <c r="H270"/>
      <c r="I270" t="str">
        <f t="shared" si="4"/>
        <v>APWORKS 2024.2 - PHASE 3: Broadcast Invoice: EDI File Processing</v>
      </c>
    </row>
    <row r="271" spans="1:9" x14ac:dyDescent="0.25">
      <c r="A271" t="s">
        <v>37</v>
      </c>
      <c r="B271" t="s">
        <v>516</v>
      </c>
      <c r="C271" t="s">
        <v>55</v>
      </c>
      <c r="D271" t="s">
        <v>528</v>
      </c>
      <c r="E271" t="s">
        <v>485</v>
      </c>
      <c r="F271">
        <v>12</v>
      </c>
      <c r="G271">
        <f>VLOOKUP(E271,Const!$A$2:$B$19,2,FALSE)</f>
        <v>1</v>
      </c>
      <c r="H271"/>
      <c r="I271" t="str">
        <f t="shared" si="4"/>
        <v>AP WORKFLOW: Analysis of the new project/assignment/task</v>
      </c>
    </row>
    <row r="272" spans="1:9" x14ac:dyDescent="0.25">
      <c r="A272" t="s">
        <v>37</v>
      </c>
      <c r="B272" t="s">
        <v>516</v>
      </c>
      <c r="C272" t="s">
        <v>35</v>
      </c>
      <c r="D272" t="s">
        <v>528</v>
      </c>
      <c r="E272" t="s">
        <v>485</v>
      </c>
      <c r="F272">
        <v>67</v>
      </c>
      <c r="G272">
        <f>VLOOKUP(E272,Const!$A$2:$B$19,2,FALSE)</f>
        <v>1</v>
      </c>
      <c r="H272"/>
      <c r="I272" t="str">
        <f t="shared" si="4"/>
        <v>AP WORKFLOW: Development of new project/assignment/task</v>
      </c>
    </row>
    <row r="273" spans="1:9" x14ac:dyDescent="0.25">
      <c r="A273" t="s">
        <v>37</v>
      </c>
      <c r="B273" t="s">
        <v>516</v>
      </c>
      <c r="C273" t="s">
        <v>3</v>
      </c>
      <c r="D273" t="s">
        <v>2</v>
      </c>
      <c r="E273" t="s">
        <v>488</v>
      </c>
      <c r="F273">
        <v>3</v>
      </c>
      <c r="G273">
        <f>VLOOKUP(E273,Const!$A$2:$B$19,2,FALSE)</f>
        <v>4</v>
      </c>
      <c r="H273">
        <f>IFERROR(VLOOKUP($I273,'Planned Dev'!$D$4:$Z$694,5+$G273,FALSE),0)</f>
        <v>0</v>
      </c>
      <c r="I273" t="str">
        <f t="shared" si="4"/>
        <v>AP WORKFLOW: Regular bug fixing activity</v>
      </c>
    </row>
    <row r="274" spans="1:9" x14ac:dyDescent="0.25">
      <c r="A274" t="s">
        <v>37</v>
      </c>
      <c r="B274" t="s">
        <v>516</v>
      </c>
      <c r="C274" t="s">
        <v>3</v>
      </c>
      <c r="D274" t="s">
        <v>2</v>
      </c>
      <c r="E274" t="s">
        <v>489</v>
      </c>
      <c r="F274">
        <v>22</v>
      </c>
      <c r="G274">
        <f>VLOOKUP(E274,Const!$A$2:$B$19,2,FALSE)</f>
        <v>5</v>
      </c>
      <c r="H274">
        <f>IFERROR(VLOOKUP($I274,'Planned Dev'!$D$4:$Z$694,5+$G274,FALSE),0)</f>
        <v>0</v>
      </c>
      <c r="I274" t="str">
        <f t="shared" si="4"/>
        <v>AP WORKFLOW: Regular bug fixing activity</v>
      </c>
    </row>
    <row r="275" spans="1:9" x14ac:dyDescent="0.25">
      <c r="A275" t="s">
        <v>37</v>
      </c>
      <c r="B275" t="s">
        <v>516</v>
      </c>
      <c r="C275" t="s">
        <v>3</v>
      </c>
      <c r="D275" t="s">
        <v>528</v>
      </c>
      <c r="E275" t="s">
        <v>485</v>
      </c>
      <c r="F275">
        <v>9</v>
      </c>
      <c r="G275">
        <f>VLOOKUP(E275,Const!$A$2:$B$19,2,FALSE)</f>
        <v>1</v>
      </c>
      <c r="I275" t="str">
        <f t="shared" si="4"/>
        <v>AP WORKFLOW: Regular bug fixing activity</v>
      </c>
    </row>
    <row r="276" spans="1:9" x14ac:dyDescent="0.25">
      <c r="A276" t="s">
        <v>37</v>
      </c>
      <c r="B276" t="s">
        <v>5</v>
      </c>
      <c r="C276" t="s">
        <v>8</v>
      </c>
      <c r="D276" t="s">
        <v>2</v>
      </c>
      <c r="E276" t="s">
        <v>487</v>
      </c>
      <c r="F276">
        <v>13</v>
      </c>
      <c r="G276">
        <f>VLOOKUP(E276,Const!$A$2:$B$19,2,FALSE)</f>
        <v>3</v>
      </c>
      <c r="H276">
        <f>IFERROR(VLOOKUP($I276,'Planned Dev'!$D$4:$Z$694,5+$G276,FALSE),0)</f>
        <v>10.5</v>
      </c>
      <c r="I276" t="str">
        <f t="shared" si="4"/>
        <v>APWORKS 2024.2 - PHASE 3: Ability to assign Employees to Roles by Media type and by Client</v>
      </c>
    </row>
    <row r="277" spans="1:9" x14ac:dyDescent="0.25">
      <c r="A277" t="s">
        <v>37</v>
      </c>
      <c r="B277" t="s">
        <v>5</v>
      </c>
      <c r="C277" t="s">
        <v>8</v>
      </c>
      <c r="D277" t="s">
        <v>2</v>
      </c>
      <c r="E277" t="s">
        <v>488</v>
      </c>
      <c r="F277">
        <v>14</v>
      </c>
      <c r="G277">
        <f>VLOOKUP(E277,Const!$A$2:$B$19,2,FALSE)</f>
        <v>4</v>
      </c>
      <c r="H277">
        <f>IFERROR(VLOOKUP($I277,'Planned Dev'!$D$4:$Z$694,5+$G277,FALSE),0)</f>
        <v>0</v>
      </c>
      <c r="I277" t="str">
        <f t="shared" si="4"/>
        <v>APWORKS 2024.2 - PHASE 3: Ability to assign Employees to Roles by Media type and by Client</v>
      </c>
    </row>
    <row r="278" spans="1:9" x14ac:dyDescent="0.25">
      <c r="A278" t="s">
        <v>37</v>
      </c>
      <c r="B278" t="s">
        <v>5</v>
      </c>
      <c r="C278" t="s">
        <v>43</v>
      </c>
      <c r="D278" t="s">
        <v>2</v>
      </c>
      <c r="E278" t="s">
        <v>487</v>
      </c>
      <c r="F278">
        <v>4</v>
      </c>
      <c r="G278">
        <f>VLOOKUP(E278,Const!$A$2:$B$19,2,FALSE)</f>
        <v>3</v>
      </c>
      <c r="H278">
        <f>IFERROR(VLOOKUP($I278,'Planned Dev'!$D$4:$Z$694,5+$G278,FALSE),0)</f>
        <v>0</v>
      </c>
      <c r="I278" t="str">
        <f t="shared" si="4"/>
        <v>APWORKS 2024.2 - PHASE 3: Apply discount based on Payment terms settings</v>
      </c>
    </row>
    <row r="279" spans="1:9" x14ac:dyDescent="0.25">
      <c r="A279" t="s">
        <v>37</v>
      </c>
      <c r="B279" t="s">
        <v>5</v>
      </c>
      <c r="C279" t="s">
        <v>43</v>
      </c>
      <c r="D279" t="s">
        <v>2</v>
      </c>
      <c r="E279" t="s">
        <v>488</v>
      </c>
      <c r="F279">
        <v>8</v>
      </c>
      <c r="G279">
        <f>VLOOKUP(E279,Const!$A$2:$B$19,2,FALSE)</f>
        <v>4</v>
      </c>
      <c r="H279">
        <f>IFERROR(VLOOKUP($I279,'Planned Dev'!$D$4:$Z$694,5+$G279,FALSE),0)</f>
        <v>0</v>
      </c>
      <c r="I279" t="str">
        <f t="shared" si="4"/>
        <v>APWORKS 2024.2 - PHASE 3: Apply discount based on Payment terms settings</v>
      </c>
    </row>
    <row r="280" spans="1:9" x14ac:dyDescent="0.25">
      <c r="A280" t="s">
        <v>37</v>
      </c>
      <c r="B280" t="s">
        <v>5</v>
      </c>
      <c r="C280" t="s">
        <v>15</v>
      </c>
      <c r="D280" t="s">
        <v>2</v>
      </c>
      <c r="E280" t="s">
        <v>487</v>
      </c>
      <c r="F280">
        <v>10</v>
      </c>
      <c r="G280">
        <f>VLOOKUP(E280,Const!$A$2:$B$19,2,FALSE)</f>
        <v>3</v>
      </c>
      <c r="H280">
        <f>IFERROR(VLOOKUP($I280,'Planned Dev'!$D$4:$Z$694,5+$G280,FALSE),0)</f>
        <v>0</v>
      </c>
      <c r="I280" t="str">
        <f t="shared" si="4"/>
        <v>APWORKS 2024.2 - PHASE 3: Associate vendor/stations/sites to multiple pay to</v>
      </c>
    </row>
    <row r="281" spans="1:9" x14ac:dyDescent="0.25">
      <c r="A281" t="s">
        <v>37</v>
      </c>
      <c r="B281" t="s">
        <v>5</v>
      </c>
      <c r="C281" t="s">
        <v>15</v>
      </c>
      <c r="D281" t="s">
        <v>2</v>
      </c>
      <c r="E281" t="s">
        <v>488</v>
      </c>
      <c r="F281">
        <v>3</v>
      </c>
      <c r="G281">
        <f>VLOOKUP(E281,Const!$A$2:$B$19,2,FALSE)</f>
        <v>4</v>
      </c>
      <c r="H281">
        <f>IFERROR(VLOOKUP($I281,'Planned Dev'!$D$4:$Z$694,5+$G281,FALSE),0)</f>
        <v>0</v>
      </c>
      <c r="I281" t="str">
        <f t="shared" si="4"/>
        <v>APWORKS 2024.2 - PHASE 3: Associate vendor/stations/sites to multiple pay to</v>
      </c>
    </row>
    <row r="282" spans="1:9" x14ac:dyDescent="0.25">
      <c r="A282" t="s">
        <v>37</v>
      </c>
      <c r="B282" t="s">
        <v>5</v>
      </c>
      <c r="C282" t="s">
        <v>15</v>
      </c>
      <c r="D282" t="s">
        <v>40</v>
      </c>
      <c r="E282" t="s">
        <v>486</v>
      </c>
      <c r="F282">
        <v>3</v>
      </c>
      <c r="G282">
        <f>VLOOKUP(E282,Const!$A$2:$B$19,2,FALSE)</f>
        <v>2</v>
      </c>
      <c r="H282"/>
      <c r="I282" t="str">
        <f t="shared" si="4"/>
        <v>APWORKS 2024.2 - PHASE 3: Associate vendor/stations/sites to multiple pay to</v>
      </c>
    </row>
    <row r="283" spans="1:9" x14ac:dyDescent="0.25">
      <c r="A283" t="s">
        <v>37</v>
      </c>
      <c r="B283" t="s">
        <v>5</v>
      </c>
      <c r="C283" t="s">
        <v>15</v>
      </c>
      <c r="D283" t="s">
        <v>17</v>
      </c>
      <c r="E283" t="s">
        <v>486</v>
      </c>
      <c r="F283">
        <v>21</v>
      </c>
      <c r="G283">
        <f>VLOOKUP(E283,Const!$A$2:$B$19,2,FALSE)</f>
        <v>2</v>
      </c>
      <c r="H283">
        <f>IFERROR(VLOOKUP($I283,'Planned BugFix'!$D$4:$V$1390,5+G283,FALSE),0)</f>
        <v>0</v>
      </c>
      <c r="I283" t="str">
        <f t="shared" si="4"/>
        <v>APWORKS 2024.2 - PHASE 3: Associate vendor/stations/sites to multiple pay to</v>
      </c>
    </row>
    <row r="284" spans="1:9" x14ac:dyDescent="0.25">
      <c r="A284" t="s">
        <v>37</v>
      </c>
      <c r="B284" t="s">
        <v>5</v>
      </c>
      <c r="C284" t="s">
        <v>15</v>
      </c>
      <c r="D284" t="s">
        <v>17</v>
      </c>
      <c r="E284" t="s">
        <v>487</v>
      </c>
      <c r="F284">
        <v>12</v>
      </c>
      <c r="G284">
        <f>VLOOKUP(E284,Const!$A$2:$B$19,2,FALSE)</f>
        <v>3</v>
      </c>
      <c r="H284">
        <f>IFERROR(VLOOKUP($I284,'Planned BugFix'!$D$4:$V$1390,5+G284,FALSE),0)</f>
        <v>0</v>
      </c>
      <c r="I284" t="str">
        <f t="shared" si="4"/>
        <v>APWORKS 2024.2 - PHASE 3: Associate vendor/stations/sites to multiple pay to</v>
      </c>
    </row>
    <row r="285" spans="1:9" x14ac:dyDescent="0.25">
      <c r="A285" t="s">
        <v>37</v>
      </c>
      <c r="B285" t="s">
        <v>5</v>
      </c>
      <c r="C285" t="s">
        <v>15</v>
      </c>
      <c r="D285" t="s">
        <v>9</v>
      </c>
      <c r="E285" t="s">
        <v>487</v>
      </c>
      <c r="F285">
        <v>1</v>
      </c>
      <c r="G285">
        <f>VLOOKUP(E285,Const!$A$2:$B$19,2,FALSE)</f>
        <v>3</v>
      </c>
      <c r="H285"/>
      <c r="I285" t="str">
        <f t="shared" si="4"/>
        <v>APWORKS 2024.2 - PHASE 3: Associate vendor/stations/sites to multiple pay to</v>
      </c>
    </row>
    <row r="286" spans="1:9" x14ac:dyDescent="0.25">
      <c r="A286" t="s">
        <v>37</v>
      </c>
      <c r="B286" t="s">
        <v>5</v>
      </c>
      <c r="C286" t="s">
        <v>16</v>
      </c>
      <c r="D286" t="s">
        <v>17</v>
      </c>
      <c r="E286" t="s">
        <v>487</v>
      </c>
      <c r="F286">
        <v>5</v>
      </c>
      <c r="G286">
        <f>VLOOKUP(E286,Const!$A$2:$B$19,2,FALSE)</f>
        <v>3</v>
      </c>
      <c r="H286">
        <f>IFERROR(VLOOKUP($I286,'Planned BugFix'!$D$4:$V$1390,5+G286,FALSE),0)</f>
        <v>0</v>
      </c>
      <c r="I286" t="str">
        <f t="shared" si="4"/>
        <v>APWORKS 2024.2 - PHASE 3: Broadcast Invoice: EDI File Processing</v>
      </c>
    </row>
    <row r="287" spans="1:9" x14ac:dyDescent="0.25">
      <c r="A287" t="s">
        <v>37</v>
      </c>
      <c r="B287" t="s">
        <v>5</v>
      </c>
      <c r="C287" t="s">
        <v>38</v>
      </c>
      <c r="D287" t="s">
        <v>2</v>
      </c>
      <c r="E287" t="s">
        <v>487</v>
      </c>
      <c r="F287">
        <v>3</v>
      </c>
      <c r="G287">
        <f>VLOOKUP(E287,Const!$A$2:$B$19,2,FALSE)</f>
        <v>3</v>
      </c>
      <c r="H287">
        <f>IFERROR(VLOOKUP($I287,'Planned Dev'!$D$4:$Z$694,5+$G287,FALSE),0)</f>
        <v>0</v>
      </c>
      <c r="I287" t="str">
        <f t="shared" si="4"/>
        <v>APWORKS 2024.2 - PHASE 3: Broadcast Invoice: Invoice View UI</v>
      </c>
    </row>
    <row r="288" spans="1:9" x14ac:dyDescent="0.25">
      <c r="A288" t="s">
        <v>37</v>
      </c>
      <c r="B288" t="s">
        <v>5</v>
      </c>
      <c r="C288" t="s">
        <v>38</v>
      </c>
      <c r="D288" t="s">
        <v>2</v>
      </c>
      <c r="E288" t="s">
        <v>488</v>
      </c>
      <c r="F288">
        <v>5</v>
      </c>
      <c r="G288">
        <f>VLOOKUP(E288,Const!$A$2:$B$19,2,FALSE)</f>
        <v>4</v>
      </c>
      <c r="H288">
        <f>IFERROR(VLOOKUP($I288,'Planned Dev'!$D$4:$Z$694,5+$G288,FALSE),0)</f>
        <v>0</v>
      </c>
      <c r="I288" t="str">
        <f t="shared" si="4"/>
        <v>APWORKS 2024.2 - PHASE 3: Broadcast Invoice: Invoice View UI</v>
      </c>
    </row>
    <row r="289" spans="1:9" x14ac:dyDescent="0.25">
      <c r="A289" t="s">
        <v>37</v>
      </c>
      <c r="B289" t="s">
        <v>5</v>
      </c>
      <c r="C289" t="s">
        <v>38</v>
      </c>
      <c r="D289" t="s">
        <v>17</v>
      </c>
      <c r="E289" t="s">
        <v>486</v>
      </c>
      <c r="F289">
        <v>16</v>
      </c>
      <c r="G289">
        <f>VLOOKUP(E289,Const!$A$2:$B$19,2,FALSE)</f>
        <v>2</v>
      </c>
      <c r="H289">
        <f>IFERROR(VLOOKUP($I289,'Planned BugFix'!$D$4:$V$1390,5+G289,FALSE),0)</f>
        <v>0</v>
      </c>
      <c r="I289" t="str">
        <f t="shared" si="4"/>
        <v>APWORKS 2024.2 - PHASE 3: Broadcast Invoice: Invoice View UI</v>
      </c>
    </row>
    <row r="290" spans="1:9" x14ac:dyDescent="0.25">
      <c r="A290" t="s">
        <v>37</v>
      </c>
      <c r="B290" t="s">
        <v>5</v>
      </c>
      <c r="C290" t="s">
        <v>38</v>
      </c>
      <c r="D290" t="s">
        <v>17</v>
      </c>
      <c r="E290" t="s">
        <v>487</v>
      </c>
      <c r="F290">
        <v>2</v>
      </c>
      <c r="G290">
        <f>VLOOKUP(E290,Const!$A$2:$B$19,2,FALSE)</f>
        <v>3</v>
      </c>
      <c r="H290">
        <f>IFERROR(VLOOKUP($I290,'Planned BugFix'!$D$4:$V$1390,5+G290,FALSE),0)</f>
        <v>0</v>
      </c>
      <c r="I290" t="str">
        <f t="shared" si="4"/>
        <v>APWORKS 2024.2 - PHASE 3: Broadcast Invoice: Invoice View UI</v>
      </c>
    </row>
    <row r="291" spans="1:9" x14ac:dyDescent="0.25">
      <c r="A291" t="s">
        <v>37</v>
      </c>
      <c r="B291" t="s">
        <v>5</v>
      </c>
      <c r="C291" t="s">
        <v>38</v>
      </c>
      <c r="D291" t="s">
        <v>17</v>
      </c>
      <c r="E291" t="s">
        <v>488</v>
      </c>
      <c r="F291">
        <v>6</v>
      </c>
      <c r="G291">
        <f>VLOOKUP(E291,Const!$A$2:$B$19,2,FALSE)</f>
        <v>4</v>
      </c>
      <c r="H291">
        <f>IFERROR(VLOOKUP($I291,'Planned BugFix'!$D$4:$V$1390,5+G291,FALSE),0)</f>
        <v>0</v>
      </c>
      <c r="I291" t="str">
        <f t="shared" si="4"/>
        <v>APWORKS 2024.2 - PHASE 3: Broadcast Invoice: Invoice View UI</v>
      </c>
    </row>
    <row r="292" spans="1:9" x14ac:dyDescent="0.25">
      <c r="A292" t="s">
        <v>37</v>
      </c>
      <c r="B292" t="s">
        <v>5</v>
      </c>
      <c r="C292" t="s">
        <v>41</v>
      </c>
      <c r="D292" t="s">
        <v>17</v>
      </c>
      <c r="E292" t="s">
        <v>486</v>
      </c>
      <c r="F292">
        <v>2</v>
      </c>
      <c r="G292">
        <f>VLOOKUP(E292,Const!$A$2:$B$19,2,FALSE)</f>
        <v>2</v>
      </c>
      <c r="H292">
        <f>IFERROR(VLOOKUP($I292,'Planned BugFix'!$D$4:$V$1390,5+G292,FALSE),0)</f>
        <v>0</v>
      </c>
      <c r="I292" t="str">
        <f t="shared" si="4"/>
        <v>APWORKS 2024.2 - PHASE 3: Broadcast Invoice: Manage Invoice Documents</v>
      </c>
    </row>
    <row r="293" spans="1:9" x14ac:dyDescent="0.25">
      <c r="A293" t="s">
        <v>37</v>
      </c>
      <c r="B293" t="s">
        <v>5</v>
      </c>
      <c r="C293" t="s">
        <v>41</v>
      </c>
      <c r="D293" t="s">
        <v>17</v>
      </c>
      <c r="E293" t="s">
        <v>487</v>
      </c>
      <c r="F293">
        <v>4</v>
      </c>
      <c r="G293">
        <f>VLOOKUP(E293,Const!$A$2:$B$19,2,FALSE)</f>
        <v>3</v>
      </c>
      <c r="H293">
        <f>IFERROR(VLOOKUP($I293,'Planned BugFix'!$D$4:$V$1390,5+G293,FALSE),0)</f>
        <v>0</v>
      </c>
      <c r="I293" t="str">
        <f t="shared" si="4"/>
        <v>APWORKS 2024.2 - PHASE 3: Broadcast Invoice: Manage Invoice Documents</v>
      </c>
    </row>
    <row r="294" spans="1:9" x14ac:dyDescent="0.25">
      <c r="A294" t="s">
        <v>37</v>
      </c>
      <c r="B294" t="s">
        <v>5</v>
      </c>
      <c r="C294" t="s">
        <v>79</v>
      </c>
      <c r="D294" t="s">
        <v>17</v>
      </c>
      <c r="E294" t="s">
        <v>486</v>
      </c>
      <c r="F294">
        <v>2</v>
      </c>
      <c r="G294">
        <f>VLOOKUP(E294,Const!$A$2:$B$19,2,FALSE)</f>
        <v>2</v>
      </c>
      <c r="H294">
        <f>IFERROR(VLOOKUP($I294,'Planned BugFix'!$D$4:$V$1390,5+G294,FALSE),0)</f>
        <v>0</v>
      </c>
      <c r="I294" t="str">
        <f t="shared" si="4"/>
        <v>APWORKS 2024.2 - PHASE 3: Broadcast Invoice: Manage Invoice Models List</v>
      </c>
    </row>
    <row r="295" spans="1:9" x14ac:dyDescent="0.25">
      <c r="A295" t="s">
        <v>37</v>
      </c>
      <c r="B295" t="s">
        <v>5</v>
      </c>
      <c r="C295" t="s">
        <v>83</v>
      </c>
      <c r="D295" t="s">
        <v>17</v>
      </c>
      <c r="E295" t="s">
        <v>486</v>
      </c>
      <c r="F295">
        <v>2</v>
      </c>
      <c r="G295">
        <f>VLOOKUP(E295,Const!$A$2:$B$19,2,FALSE)</f>
        <v>2</v>
      </c>
      <c r="H295">
        <f>IFERROR(VLOOKUP($I295,'Planned BugFix'!$D$4:$V$1390,5+G295,FALSE),0)</f>
        <v>0</v>
      </c>
      <c r="I295" t="str">
        <f t="shared" si="4"/>
        <v>APWORKS 2024.2 - PHASE 3: Broadcast Invoice: Manage Non-Mapped Broadcast Invoices</v>
      </c>
    </row>
    <row r="296" spans="1:9" x14ac:dyDescent="0.25">
      <c r="A296" t="s">
        <v>37</v>
      </c>
      <c r="B296" t="s">
        <v>5</v>
      </c>
      <c r="C296" t="s">
        <v>82</v>
      </c>
      <c r="D296" t="s">
        <v>17</v>
      </c>
      <c r="E296" t="s">
        <v>486</v>
      </c>
      <c r="F296">
        <v>4</v>
      </c>
      <c r="G296">
        <f>VLOOKUP(E296,Const!$A$2:$B$19,2,FALSE)</f>
        <v>2</v>
      </c>
      <c r="H296">
        <f>IFERROR(VLOOKUP($I296,'Planned BugFix'!$D$4:$V$1390,5+G296,FALSE),0)</f>
        <v>0</v>
      </c>
      <c r="I296" t="str">
        <f t="shared" si="4"/>
        <v>APWORKS 2024.2 - PHASE 3: Broadcast Invoice: User Group Management Changes</v>
      </c>
    </row>
    <row r="297" spans="1:9" x14ac:dyDescent="0.25">
      <c r="A297" t="s">
        <v>37</v>
      </c>
      <c r="B297" t="s">
        <v>5</v>
      </c>
      <c r="C297" t="s">
        <v>21</v>
      </c>
      <c r="D297" t="s">
        <v>7</v>
      </c>
      <c r="E297" t="s">
        <v>487</v>
      </c>
      <c r="F297">
        <v>2</v>
      </c>
      <c r="G297">
        <f>VLOOKUP(E297,Const!$A$2:$B$19,2,FALSE)</f>
        <v>3</v>
      </c>
      <c r="I297" t="str">
        <f t="shared" si="4"/>
        <v>APWORKS 2024.2 - PHASE 3: Customer Information: Select Client on Vendor Invoice</v>
      </c>
    </row>
    <row r="298" spans="1:9" x14ac:dyDescent="0.25">
      <c r="A298" t="s">
        <v>37</v>
      </c>
      <c r="B298" t="s">
        <v>5</v>
      </c>
      <c r="C298" t="s">
        <v>21</v>
      </c>
      <c r="D298" t="s">
        <v>2</v>
      </c>
      <c r="E298" t="s">
        <v>487</v>
      </c>
      <c r="F298">
        <v>5</v>
      </c>
      <c r="G298">
        <f>VLOOKUP(E298,Const!$A$2:$B$19,2,FALSE)</f>
        <v>3</v>
      </c>
      <c r="H298">
        <f>IFERROR(VLOOKUP($I298,'Planned Dev'!$D$4:$Z$694,5+$G298,FALSE),0)</f>
        <v>12</v>
      </c>
      <c r="I298" t="str">
        <f t="shared" si="4"/>
        <v>APWORKS 2024.2 - PHASE 3: Customer Information: Select Client on Vendor Invoice</v>
      </c>
    </row>
    <row r="299" spans="1:9" x14ac:dyDescent="0.25">
      <c r="A299" t="s">
        <v>37</v>
      </c>
      <c r="B299" t="s">
        <v>5</v>
      </c>
      <c r="C299" t="s">
        <v>21</v>
      </c>
      <c r="D299" t="s">
        <v>2</v>
      </c>
      <c r="E299" t="s">
        <v>488</v>
      </c>
      <c r="F299">
        <v>3</v>
      </c>
      <c r="G299">
        <f>VLOOKUP(E299,Const!$A$2:$B$19,2,FALSE)</f>
        <v>4</v>
      </c>
      <c r="H299">
        <f>IFERROR(VLOOKUP($I299,'Planned Dev'!$D$4:$Z$694,5+$G299,FALSE),0)</f>
        <v>0</v>
      </c>
      <c r="I299" t="str">
        <f t="shared" si="4"/>
        <v>APWORKS 2024.2 - PHASE 3: Customer Information: Select Client on Vendor Invoice</v>
      </c>
    </row>
    <row r="300" spans="1:9" x14ac:dyDescent="0.25">
      <c r="A300" t="s">
        <v>37</v>
      </c>
      <c r="B300" t="s">
        <v>5</v>
      </c>
      <c r="C300" t="s">
        <v>21</v>
      </c>
      <c r="D300" t="s">
        <v>40</v>
      </c>
      <c r="E300" t="s">
        <v>487</v>
      </c>
      <c r="F300">
        <v>6</v>
      </c>
      <c r="G300">
        <f>VLOOKUP(E300,Const!$A$2:$B$19,2,FALSE)</f>
        <v>3</v>
      </c>
      <c r="I300" t="str">
        <f t="shared" si="4"/>
        <v>APWORKS 2024.2 - PHASE 3: Customer Information: Select Client on Vendor Invoice</v>
      </c>
    </row>
    <row r="301" spans="1:9" x14ac:dyDescent="0.25">
      <c r="A301" t="s">
        <v>37</v>
      </c>
      <c r="B301" t="s">
        <v>5</v>
      </c>
      <c r="C301" t="s">
        <v>21</v>
      </c>
      <c r="D301" t="s">
        <v>17</v>
      </c>
      <c r="E301" t="s">
        <v>487</v>
      </c>
      <c r="F301">
        <v>25</v>
      </c>
      <c r="G301">
        <f>VLOOKUP(E301,Const!$A$2:$B$19,2,FALSE)</f>
        <v>3</v>
      </c>
      <c r="H301">
        <f>IFERROR(VLOOKUP($I301,'Planned BugFix'!$D$4:$V$1390,5+G301,FALSE),0)</f>
        <v>0</v>
      </c>
      <c r="I301" t="str">
        <f t="shared" si="4"/>
        <v>APWORKS 2024.2 - PHASE 3: Customer Information: Select Client on Vendor Invoice</v>
      </c>
    </row>
    <row r="302" spans="1:9" x14ac:dyDescent="0.25">
      <c r="A302" t="s">
        <v>37</v>
      </c>
      <c r="B302" t="s">
        <v>5</v>
      </c>
      <c r="C302" t="s">
        <v>85</v>
      </c>
      <c r="D302" t="s">
        <v>17</v>
      </c>
      <c r="E302" t="s">
        <v>488</v>
      </c>
      <c r="F302">
        <v>10</v>
      </c>
      <c r="G302">
        <f>VLOOKUP(E302,Const!$A$2:$B$19,2,FALSE)</f>
        <v>4</v>
      </c>
      <c r="H302">
        <f>IFERROR(VLOOKUP($I302,'Planned BugFix'!$D$4:$V$1390,5+G302,FALSE),0)</f>
        <v>0</v>
      </c>
      <c r="I302" t="str">
        <f t="shared" si="4"/>
        <v>APWORKS 2024.2 - PHASE 3: Invoice Editing: Make the tax editable</v>
      </c>
    </row>
    <row r="303" spans="1:9" x14ac:dyDescent="0.25">
      <c r="A303" t="s">
        <v>37</v>
      </c>
      <c r="B303" t="s">
        <v>5</v>
      </c>
      <c r="C303" t="s">
        <v>85</v>
      </c>
      <c r="D303" t="s">
        <v>19</v>
      </c>
      <c r="E303" t="s">
        <v>488</v>
      </c>
      <c r="F303">
        <v>1</v>
      </c>
      <c r="G303">
        <f>VLOOKUP(E303,Const!$A$2:$B$19,2,FALSE)</f>
        <v>4</v>
      </c>
      <c r="H303">
        <f>IFERROR(VLOOKUP($I303,'Planned BugFix'!$D$4:$V$1390,5+G303,FALSE),0)</f>
        <v>0</v>
      </c>
      <c r="I303" t="str">
        <f t="shared" si="4"/>
        <v>APWORKS 2024.2 - PHASE 3: Invoice Editing: Make the tax editable</v>
      </c>
    </row>
    <row r="304" spans="1:9" x14ac:dyDescent="0.25">
      <c r="A304" t="s">
        <v>37</v>
      </c>
      <c r="B304" t="s">
        <v>5</v>
      </c>
      <c r="C304" t="s">
        <v>39</v>
      </c>
      <c r="D304" t="s">
        <v>17</v>
      </c>
      <c r="E304" t="s">
        <v>487</v>
      </c>
      <c r="F304">
        <v>0</v>
      </c>
      <c r="G304">
        <f>VLOOKUP(E304,Const!$A$2:$B$19,2,FALSE)</f>
        <v>3</v>
      </c>
      <c r="H304">
        <f>IFERROR(VLOOKUP($I304,'Planned BugFix'!$D$4:$V$1390,5+G304,FALSE),0)</f>
        <v>0</v>
      </c>
      <c r="I304" t="str">
        <f t="shared" si="4"/>
        <v>APWORKS 2024.2 - PHASE 3: Master Data: Payment Terms</v>
      </c>
    </row>
    <row r="305" spans="1:9" x14ac:dyDescent="0.25">
      <c r="A305" t="s">
        <v>37</v>
      </c>
      <c r="B305" t="s">
        <v>5</v>
      </c>
      <c r="C305" t="s">
        <v>86</v>
      </c>
      <c r="D305" t="s">
        <v>2</v>
      </c>
      <c r="E305" t="s">
        <v>488</v>
      </c>
      <c r="F305">
        <v>3</v>
      </c>
      <c r="G305">
        <f>VLOOKUP(E305,Const!$A$2:$B$19,2,FALSE)</f>
        <v>4</v>
      </c>
      <c r="H305">
        <f>IFERROR(VLOOKUP($I305,'Planned Dev'!$D$4:$Z$694,5+$G305,FALSE),0)</f>
        <v>0</v>
      </c>
      <c r="I305" t="str">
        <f t="shared" si="4"/>
        <v>APWORKS 2024.2 - PHASE 3: Remove Site column from vendor lookup</v>
      </c>
    </row>
    <row r="306" spans="1:9" x14ac:dyDescent="0.25">
      <c r="A306" t="s">
        <v>37</v>
      </c>
      <c r="B306" t="s">
        <v>5</v>
      </c>
      <c r="C306" t="s">
        <v>86</v>
      </c>
      <c r="D306" t="s">
        <v>17</v>
      </c>
      <c r="E306" t="s">
        <v>488</v>
      </c>
      <c r="F306">
        <v>3</v>
      </c>
      <c r="G306">
        <f>VLOOKUP(E306,Const!$A$2:$B$19,2,FALSE)</f>
        <v>4</v>
      </c>
      <c r="H306">
        <f>IFERROR(VLOOKUP($I306,'Planned BugFix'!$D$4:$V$1390,5+G306,FALSE),0)</f>
        <v>0</v>
      </c>
      <c r="I306" t="str">
        <f t="shared" si="4"/>
        <v>APWORKS 2024.2 - PHASE 3: Remove Site column from vendor lookup</v>
      </c>
    </row>
    <row r="307" spans="1:9" x14ac:dyDescent="0.25">
      <c r="A307" t="s">
        <v>37</v>
      </c>
      <c r="B307" t="s">
        <v>5</v>
      </c>
      <c r="C307" t="s">
        <v>42</v>
      </c>
      <c r="D307" t="s">
        <v>7</v>
      </c>
      <c r="E307" t="s">
        <v>487</v>
      </c>
      <c r="F307">
        <v>1</v>
      </c>
      <c r="G307">
        <f>VLOOKUP(E307,Const!$A$2:$B$19,2,FALSE)</f>
        <v>3</v>
      </c>
      <c r="H307"/>
      <c r="I307" t="str">
        <f t="shared" si="4"/>
        <v>APWORKS 2024.2 - PHASE 3: Route invoice from one company - company identification</v>
      </c>
    </row>
    <row r="308" spans="1:9" x14ac:dyDescent="0.25">
      <c r="A308" t="s">
        <v>37</v>
      </c>
      <c r="B308" t="s">
        <v>5</v>
      </c>
      <c r="C308" t="s">
        <v>42</v>
      </c>
      <c r="D308" t="s">
        <v>2</v>
      </c>
      <c r="E308" t="s">
        <v>487</v>
      </c>
      <c r="F308">
        <v>9</v>
      </c>
      <c r="G308">
        <f>VLOOKUP(E308,Const!$A$2:$B$19,2,FALSE)</f>
        <v>3</v>
      </c>
      <c r="H308">
        <f>IFERROR(VLOOKUP($I308,'Planned Dev'!$D$4:$Z$694,5+$G308,FALSE),0)</f>
        <v>40</v>
      </c>
      <c r="I308" t="str">
        <f t="shared" si="4"/>
        <v>APWORKS 2024.2 - PHASE 3: Route invoice from one company - company identification</v>
      </c>
    </row>
    <row r="309" spans="1:9" x14ac:dyDescent="0.25">
      <c r="A309" t="s">
        <v>37</v>
      </c>
      <c r="B309" t="s">
        <v>5</v>
      </c>
      <c r="C309" t="s">
        <v>42</v>
      </c>
      <c r="D309" t="s">
        <v>17</v>
      </c>
      <c r="E309" t="s">
        <v>487</v>
      </c>
      <c r="F309">
        <v>14</v>
      </c>
      <c r="G309">
        <f>VLOOKUP(E309,Const!$A$2:$B$19,2,FALSE)</f>
        <v>3</v>
      </c>
      <c r="H309">
        <f>IFERROR(VLOOKUP($I309,'Planned BugFix'!$D$4:$V$1390,5+G309,FALSE),0)</f>
        <v>0</v>
      </c>
      <c r="I309" t="str">
        <f t="shared" si="4"/>
        <v>APWORKS 2024.2 - PHASE 3: Route invoice from one company - company identification</v>
      </c>
    </row>
    <row r="310" spans="1:9" x14ac:dyDescent="0.25">
      <c r="A310" t="s">
        <v>37</v>
      </c>
      <c r="B310" t="s">
        <v>5</v>
      </c>
      <c r="C310" t="s">
        <v>81</v>
      </c>
      <c r="D310" t="s">
        <v>17</v>
      </c>
      <c r="E310" t="s">
        <v>486</v>
      </c>
      <c r="F310">
        <v>8</v>
      </c>
      <c r="G310">
        <f>VLOOKUP(E310,Const!$A$2:$B$19,2,FALSE)</f>
        <v>2</v>
      </c>
      <c r="H310">
        <f>IFERROR(VLOOKUP($I310,'Planned BugFix'!$D$4:$V$1390,5+G310,FALSE),0)</f>
        <v>0</v>
      </c>
      <c r="I310" t="str">
        <f t="shared" si="4"/>
        <v>APWORKS 2024.2 - PHASE 3: separate node for "Broadcast Invoices"</v>
      </c>
    </row>
    <row r="311" spans="1:9" x14ac:dyDescent="0.25">
      <c r="A311" t="s">
        <v>37</v>
      </c>
      <c r="B311" t="s">
        <v>5</v>
      </c>
      <c r="C311" t="s">
        <v>20</v>
      </c>
      <c r="D311" t="s">
        <v>7</v>
      </c>
      <c r="E311" t="s">
        <v>487</v>
      </c>
      <c r="F311">
        <v>3</v>
      </c>
      <c r="G311">
        <f>VLOOKUP(E311,Const!$A$2:$B$19,2,FALSE)</f>
        <v>3</v>
      </c>
      <c r="H311"/>
      <c r="I311" t="str">
        <f t="shared" si="4"/>
        <v>APWORKS 2024.2 - PHASE 3: Switch Company on Invoice</v>
      </c>
    </row>
    <row r="312" spans="1:9" x14ac:dyDescent="0.25">
      <c r="A312" t="s">
        <v>37</v>
      </c>
      <c r="B312" t="s">
        <v>5</v>
      </c>
      <c r="C312" t="s">
        <v>20</v>
      </c>
      <c r="D312" t="s">
        <v>2</v>
      </c>
      <c r="E312" t="s">
        <v>487</v>
      </c>
      <c r="F312">
        <v>4</v>
      </c>
      <c r="G312">
        <f>VLOOKUP(E312,Const!$A$2:$B$19,2,FALSE)</f>
        <v>3</v>
      </c>
      <c r="H312">
        <f>IFERROR(VLOOKUP($I312,'Planned Dev'!$D$4:$Z$694,5+$G312,FALSE),0)</f>
        <v>0</v>
      </c>
      <c r="I312" t="str">
        <f t="shared" si="4"/>
        <v>APWORKS 2024.2 - PHASE 3: Switch Company on Invoice</v>
      </c>
    </row>
    <row r="313" spans="1:9" x14ac:dyDescent="0.25">
      <c r="A313" t="s">
        <v>37</v>
      </c>
      <c r="B313" t="s">
        <v>5</v>
      </c>
      <c r="C313" t="s">
        <v>20</v>
      </c>
      <c r="D313" t="s">
        <v>40</v>
      </c>
      <c r="E313" t="s">
        <v>487</v>
      </c>
      <c r="F313">
        <v>13</v>
      </c>
      <c r="G313">
        <f>VLOOKUP(E313,Const!$A$2:$B$19,2,FALSE)</f>
        <v>3</v>
      </c>
      <c r="H313"/>
      <c r="I313" t="str">
        <f t="shared" si="4"/>
        <v>APWORKS 2024.2 - PHASE 3: Switch Company on Invoice</v>
      </c>
    </row>
    <row r="314" spans="1:9" x14ac:dyDescent="0.25">
      <c r="A314" t="s">
        <v>37</v>
      </c>
      <c r="B314" t="s">
        <v>5</v>
      </c>
      <c r="C314" t="s">
        <v>20</v>
      </c>
      <c r="D314" t="s">
        <v>17</v>
      </c>
      <c r="E314" t="s">
        <v>487</v>
      </c>
      <c r="F314">
        <v>9</v>
      </c>
      <c r="G314">
        <f>VLOOKUP(E314,Const!$A$2:$B$19,2,FALSE)</f>
        <v>3</v>
      </c>
      <c r="H314">
        <f>IFERROR(VLOOKUP($I314,'Planned BugFix'!$D$4:$V$1390,5+G314,FALSE),0)</f>
        <v>0</v>
      </c>
      <c r="I314" t="str">
        <f t="shared" si="4"/>
        <v>APWORKS 2024.2 - PHASE 3: Switch Company on Invoice</v>
      </c>
    </row>
    <row r="315" spans="1:9" x14ac:dyDescent="0.25">
      <c r="A315" t="s">
        <v>37</v>
      </c>
      <c r="B315" t="s">
        <v>5</v>
      </c>
      <c r="C315" t="s">
        <v>87</v>
      </c>
      <c r="D315" t="s">
        <v>7</v>
      </c>
      <c r="E315" t="s">
        <v>488</v>
      </c>
      <c r="F315">
        <v>6</v>
      </c>
      <c r="G315">
        <f>VLOOKUP(E315,Const!$A$2:$B$19,2,FALSE)</f>
        <v>4</v>
      </c>
      <c r="H315"/>
      <c r="I315" t="str">
        <f t="shared" si="4"/>
        <v>APWORKS 2024.2 - PHASE 3: Vendor Map: Vendor Popup: Remove identifier currency filter</v>
      </c>
    </row>
    <row r="316" spans="1:9" x14ac:dyDescent="0.25">
      <c r="A316" t="s">
        <v>37</v>
      </c>
      <c r="B316" t="s">
        <v>5</v>
      </c>
      <c r="C316" t="s">
        <v>87</v>
      </c>
      <c r="D316" t="s">
        <v>2</v>
      </c>
      <c r="E316" t="s">
        <v>488</v>
      </c>
      <c r="F316">
        <v>2</v>
      </c>
      <c r="G316">
        <f>VLOOKUP(E316,Const!$A$2:$B$19,2,FALSE)</f>
        <v>4</v>
      </c>
      <c r="H316">
        <f>IFERROR(VLOOKUP($I316,'Planned Dev'!$D$4:$Z$694,5+$G316,FALSE),0)</f>
        <v>0</v>
      </c>
      <c r="I316" t="str">
        <f t="shared" si="4"/>
        <v>APWORKS 2024.2 - PHASE 3: Vendor Map: Vendor Popup: Remove identifier currency filter</v>
      </c>
    </row>
    <row r="317" spans="1:9" x14ac:dyDescent="0.25">
      <c r="A317" t="s">
        <v>37</v>
      </c>
      <c r="B317" t="s">
        <v>5</v>
      </c>
      <c r="C317" t="s">
        <v>87</v>
      </c>
      <c r="D317" t="s">
        <v>17</v>
      </c>
      <c r="E317" t="s">
        <v>488</v>
      </c>
      <c r="F317">
        <v>5</v>
      </c>
      <c r="G317">
        <f>VLOOKUP(E317,Const!$A$2:$B$19,2,FALSE)</f>
        <v>4</v>
      </c>
      <c r="H317">
        <f>IFERROR(VLOOKUP($I317,'Planned BugFix'!$D$4:$V$1390,5+G317,FALSE),0)</f>
        <v>0</v>
      </c>
      <c r="I317" t="str">
        <f t="shared" si="4"/>
        <v>APWORKS 2024.2 - PHASE 3: Vendor Map: Vendor Popup: Remove identifier currency filter</v>
      </c>
    </row>
    <row r="318" spans="1:9" x14ac:dyDescent="0.25">
      <c r="A318" t="s">
        <v>37</v>
      </c>
      <c r="B318" t="s">
        <v>5</v>
      </c>
      <c r="C318" t="s">
        <v>33</v>
      </c>
      <c r="D318" t="s">
        <v>2</v>
      </c>
      <c r="E318" t="s">
        <v>487</v>
      </c>
      <c r="F318">
        <v>2</v>
      </c>
      <c r="G318">
        <f>VLOOKUP(E318,Const!$A$2:$B$19,2,FALSE)</f>
        <v>3</v>
      </c>
      <c r="H318">
        <f>IFERROR(VLOOKUP($I318,'Planned Dev'!$D$4:$Z$694,5+$G318,FALSE),0)</f>
        <v>16.399999999999999</v>
      </c>
      <c r="I318" t="str">
        <f t="shared" si="4"/>
        <v>APWORKS 2024.2 - PHASE 3: Vendor/stations/sites associated to multiple pay to.</v>
      </c>
    </row>
    <row r="319" spans="1:9" x14ac:dyDescent="0.25">
      <c r="A319" t="s">
        <v>37</v>
      </c>
      <c r="B319" t="s">
        <v>95</v>
      </c>
      <c r="C319" t="s">
        <v>108</v>
      </c>
      <c r="D319" t="s">
        <v>17</v>
      </c>
      <c r="E319" t="s">
        <v>488</v>
      </c>
      <c r="F319">
        <v>8</v>
      </c>
      <c r="G319">
        <f>VLOOKUP(E319,Const!$A$2:$B$19,2,FALSE)</f>
        <v>4</v>
      </c>
      <c r="H319">
        <f>IFERROR(VLOOKUP($I319,'Planned BugFix'!$D$4:$V$1390,5+G319,FALSE),0)</f>
        <v>0</v>
      </c>
      <c r="I319" t="str">
        <f t="shared" si="4"/>
        <v>APWORKS 2024.2 - PHASE 4: Apply variable name for Site in vendor mapping</v>
      </c>
    </row>
    <row r="320" spans="1:9" x14ac:dyDescent="0.25">
      <c r="A320" t="s">
        <v>37</v>
      </c>
      <c r="B320" t="s">
        <v>95</v>
      </c>
      <c r="C320" t="s">
        <v>108</v>
      </c>
      <c r="D320" t="s">
        <v>19</v>
      </c>
      <c r="E320" t="s">
        <v>489</v>
      </c>
      <c r="F320">
        <v>2</v>
      </c>
      <c r="G320">
        <f>VLOOKUP(E320,Const!$A$2:$B$19,2,FALSE)</f>
        <v>5</v>
      </c>
      <c r="H320">
        <f>IFERROR(VLOOKUP($I320,'Planned BugFix'!$D$4:$V$1390,5+G320,FALSE),0)</f>
        <v>0</v>
      </c>
      <c r="I320" t="str">
        <f t="shared" si="4"/>
        <v>APWORKS 2024.2 - PHASE 4: Apply variable name for Site in vendor mapping</v>
      </c>
    </row>
    <row r="321" spans="1:9" x14ac:dyDescent="0.25">
      <c r="A321" t="s">
        <v>37</v>
      </c>
      <c r="B321" t="s">
        <v>95</v>
      </c>
      <c r="C321" t="s">
        <v>101</v>
      </c>
      <c r="D321" t="s">
        <v>7</v>
      </c>
      <c r="E321" t="s">
        <v>488</v>
      </c>
      <c r="F321">
        <v>2</v>
      </c>
      <c r="G321">
        <f>VLOOKUP(E321,Const!$A$2:$B$19,2,FALSE)</f>
        <v>4</v>
      </c>
      <c r="I321" t="str">
        <f t="shared" si="4"/>
        <v>APWORKS 2024.2 - PHASE 4: Approval routing</v>
      </c>
    </row>
    <row r="322" spans="1:9" x14ac:dyDescent="0.25">
      <c r="A322" t="s">
        <v>37</v>
      </c>
      <c r="B322" t="s">
        <v>95</v>
      </c>
      <c r="C322" t="s">
        <v>101</v>
      </c>
      <c r="D322" t="s">
        <v>7</v>
      </c>
      <c r="E322" t="s">
        <v>489</v>
      </c>
      <c r="F322">
        <v>1</v>
      </c>
      <c r="G322">
        <f>VLOOKUP(E322,Const!$A$2:$B$19,2,FALSE)</f>
        <v>5</v>
      </c>
      <c r="I322" t="str">
        <f t="shared" ref="I322:I385" si="5">CONCATENATE(TRIM(B322),": ",C322)</f>
        <v>APWORKS 2024.2 - PHASE 4: Approval routing</v>
      </c>
    </row>
    <row r="323" spans="1:9" x14ac:dyDescent="0.25">
      <c r="A323" t="s">
        <v>37</v>
      </c>
      <c r="B323" t="s">
        <v>95</v>
      </c>
      <c r="C323" t="s">
        <v>101</v>
      </c>
      <c r="D323" t="s">
        <v>2</v>
      </c>
      <c r="E323" t="s">
        <v>489</v>
      </c>
      <c r="F323">
        <v>6</v>
      </c>
      <c r="G323">
        <f>VLOOKUP(E323,Const!$A$2:$B$19,2,FALSE)</f>
        <v>5</v>
      </c>
      <c r="H323">
        <f>IFERROR(VLOOKUP($I323,'Planned Dev'!$D$4:$Z$694,5+$G323,FALSE),0)</f>
        <v>0</v>
      </c>
      <c r="I323" t="str">
        <f t="shared" si="5"/>
        <v>APWORKS 2024.2 - PHASE 4: Approval routing</v>
      </c>
    </row>
    <row r="324" spans="1:9" x14ac:dyDescent="0.25">
      <c r="A324" t="s">
        <v>37</v>
      </c>
      <c r="B324" t="s">
        <v>95</v>
      </c>
      <c r="C324" t="s">
        <v>101</v>
      </c>
      <c r="D324" t="s">
        <v>17</v>
      </c>
      <c r="E324" t="s">
        <v>488</v>
      </c>
      <c r="F324">
        <v>35</v>
      </c>
      <c r="G324">
        <f>VLOOKUP(E324,Const!$A$2:$B$19,2,FALSE)</f>
        <v>4</v>
      </c>
      <c r="H324">
        <f>IFERROR(VLOOKUP($I324,'Planned BugFix'!$D$4:$V$1390,5+G324,FALSE),0)</f>
        <v>0</v>
      </c>
      <c r="I324" t="str">
        <f t="shared" si="5"/>
        <v>APWORKS 2024.2 - PHASE 4: Approval routing</v>
      </c>
    </row>
    <row r="325" spans="1:9" x14ac:dyDescent="0.25">
      <c r="A325" t="s">
        <v>37</v>
      </c>
      <c r="B325" t="s">
        <v>95</v>
      </c>
      <c r="C325" t="s">
        <v>101</v>
      </c>
      <c r="D325" t="s">
        <v>17</v>
      </c>
      <c r="E325" t="s">
        <v>489</v>
      </c>
      <c r="F325">
        <v>27</v>
      </c>
      <c r="G325">
        <f>VLOOKUP(E325,Const!$A$2:$B$19,2,FALSE)</f>
        <v>5</v>
      </c>
      <c r="H325">
        <f>IFERROR(VLOOKUP($I325,'Planned BugFix'!$D$4:$V$1390,5+G325,FALSE),0)</f>
        <v>0</v>
      </c>
      <c r="I325" t="str">
        <f t="shared" si="5"/>
        <v>APWORKS 2024.2 - PHASE 4: Approval routing</v>
      </c>
    </row>
    <row r="326" spans="1:9" x14ac:dyDescent="0.25">
      <c r="A326" t="s">
        <v>37</v>
      </c>
      <c r="B326" t="s">
        <v>95</v>
      </c>
      <c r="C326" t="s">
        <v>101</v>
      </c>
      <c r="D326" t="s">
        <v>19</v>
      </c>
      <c r="E326" t="s">
        <v>488</v>
      </c>
      <c r="F326">
        <v>0.5</v>
      </c>
      <c r="G326">
        <f>VLOOKUP(E326,Const!$A$2:$B$19,2,FALSE)</f>
        <v>4</v>
      </c>
      <c r="H326">
        <f>IFERROR(VLOOKUP($I326,'Planned BugFix'!$D$4:$V$1390,5+G326,FALSE),0)</f>
        <v>0</v>
      </c>
      <c r="I326" t="str">
        <f t="shared" si="5"/>
        <v>APWORKS 2024.2 - PHASE 4: Approval routing</v>
      </c>
    </row>
    <row r="327" spans="1:9" x14ac:dyDescent="0.25">
      <c r="A327" t="s">
        <v>37</v>
      </c>
      <c r="B327" t="s">
        <v>95</v>
      </c>
      <c r="C327" t="s">
        <v>101</v>
      </c>
      <c r="D327" t="s">
        <v>19</v>
      </c>
      <c r="E327" t="s">
        <v>489</v>
      </c>
      <c r="F327">
        <v>4</v>
      </c>
      <c r="G327">
        <f>VLOOKUP(E327,Const!$A$2:$B$19,2,FALSE)</f>
        <v>5</v>
      </c>
      <c r="H327">
        <f>IFERROR(VLOOKUP($I327,'Planned BugFix'!$D$4:$V$1390,5+G327,FALSE),0)</f>
        <v>0</v>
      </c>
      <c r="I327" t="str">
        <f t="shared" si="5"/>
        <v>APWORKS 2024.2 - PHASE 4: Approval routing</v>
      </c>
    </row>
    <row r="328" spans="1:9" x14ac:dyDescent="0.25">
      <c r="A328" t="s">
        <v>37</v>
      </c>
      <c r="B328" t="s">
        <v>95</v>
      </c>
      <c r="C328" t="s">
        <v>573</v>
      </c>
      <c r="D328" t="s">
        <v>7</v>
      </c>
      <c r="E328" t="s">
        <v>490</v>
      </c>
      <c r="F328">
        <v>4</v>
      </c>
      <c r="G328">
        <f>VLOOKUP(E328,Const!$A$2:$B$19,2,FALSE)</f>
        <v>6</v>
      </c>
      <c r="H328"/>
      <c r="I328" t="str">
        <f t="shared" si="5"/>
        <v>APWORKS 2024.2 - PHASE 4: Media Type Identification for IOs.</v>
      </c>
    </row>
    <row r="329" spans="1:9" x14ac:dyDescent="0.25">
      <c r="A329" t="s">
        <v>37</v>
      </c>
      <c r="B329" t="s">
        <v>95</v>
      </c>
      <c r="C329" t="s">
        <v>573</v>
      </c>
      <c r="D329" t="s">
        <v>17</v>
      </c>
      <c r="E329" t="s">
        <v>490</v>
      </c>
      <c r="F329">
        <v>14</v>
      </c>
      <c r="G329">
        <f>VLOOKUP(E329,Const!$A$2:$B$19,2,FALSE)</f>
        <v>6</v>
      </c>
      <c r="H329">
        <f>IFERROR(VLOOKUP($I329,'Planned BugFix'!$D$4:$V$1390,5+G329,FALSE),0)</f>
        <v>0</v>
      </c>
      <c r="I329" t="str">
        <f t="shared" si="5"/>
        <v>APWORKS 2024.2 - PHASE 4: Media Type Identification for IOs.</v>
      </c>
    </row>
    <row r="330" spans="1:9" x14ac:dyDescent="0.25">
      <c r="A330" t="s">
        <v>37</v>
      </c>
      <c r="B330" t="s">
        <v>95</v>
      </c>
      <c r="C330" t="s">
        <v>99</v>
      </c>
      <c r="D330" t="s">
        <v>17</v>
      </c>
      <c r="E330" t="s">
        <v>488</v>
      </c>
      <c r="F330">
        <v>8</v>
      </c>
      <c r="G330">
        <f>VLOOKUP(E330,Const!$A$2:$B$19,2,FALSE)</f>
        <v>4</v>
      </c>
      <c r="H330">
        <f>IFERROR(VLOOKUP($I330,'Planned BugFix'!$D$4:$V$1390,5+G330,FALSE),0)</f>
        <v>0</v>
      </c>
      <c r="I330" t="str">
        <f t="shared" si="5"/>
        <v>APWORKS 2024.2 - PHASE 4: Production: Project should be available on summary as well.</v>
      </c>
    </row>
    <row r="331" spans="1:9" x14ac:dyDescent="0.25">
      <c r="A331" t="s">
        <v>37</v>
      </c>
      <c r="B331" t="s">
        <v>95</v>
      </c>
      <c r="C331" t="s">
        <v>11</v>
      </c>
      <c r="D331" t="s">
        <v>13</v>
      </c>
      <c r="E331" t="s">
        <v>488</v>
      </c>
      <c r="F331">
        <v>3</v>
      </c>
      <c r="G331">
        <f>VLOOKUP(E331,Const!$A$2:$B$19,2,FALSE)</f>
        <v>4</v>
      </c>
      <c r="H331"/>
      <c r="I331" t="str">
        <f t="shared" si="5"/>
        <v>APWORKS 2024.2 - PHASE 4: Project Overhead</v>
      </c>
    </row>
    <row r="332" spans="1:9" x14ac:dyDescent="0.25">
      <c r="A332" t="s">
        <v>37</v>
      </c>
      <c r="B332" t="s">
        <v>95</v>
      </c>
      <c r="C332" t="s">
        <v>112</v>
      </c>
      <c r="D332" t="s">
        <v>2</v>
      </c>
      <c r="E332" t="s">
        <v>489</v>
      </c>
      <c r="F332">
        <v>1</v>
      </c>
      <c r="G332">
        <f>VLOOKUP(E332,Const!$A$2:$B$19,2,FALSE)</f>
        <v>5</v>
      </c>
      <c r="H332">
        <f>IFERROR(VLOOKUP($I332,'Planned Dev'!$D$4:$Z$694,5+$G332,FALSE),0)</f>
        <v>0</v>
      </c>
      <c r="I332" t="str">
        <f t="shared" si="5"/>
        <v>APWORKS 2024.2 - PHASE 4: Report &gt;&gt; Vendor Invoices: we need the discount field to show up</v>
      </c>
    </row>
    <row r="333" spans="1:9" x14ac:dyDescent="0.25">
      <c r="A333" t="s">
        <v>37</v>
      </c>
      <c r="B333" t="s">
        <v>95</v>
      </c>
      <c r="C333" t="s">
        <v>112</v>
      </c>
      <c r="D333" t="s">
        <v>17</v>
      </c>
      <c r="E333" t="s">
        <v>489</v>
      </c>
      <c r="F333">
        <v>4</v>
      </c>
      <c r="G333">
        <f>VLOOKUP(E333,Const!$A$2:$B$19,2,FALSE)</f>
        <v>5</v>
      </c>
      <c r="H333">
        <f>IFERROR(VLOOKUP($I333,'Planned BugFix'!$D$4:$V$1390,5+G333,FALSE),0)</f>
        <v>0</v>
      </c>
      <c r="I333" t="str">
        <f t="shared" si="5"/>
        <v>APWORKS 2024.2 - PHASE 4: Report &gt;&gt; Vendor Invoices: we need the discount field to show up</v>
      </c>
    </row>
    <row r="334" spans="1:9" x14ac:dyDescent="0.25">
      <c r="A334" t="s">
        <v>37</v>
      </c>
      <c r="B334" t="s">
        <v>95</v>
      </c>
      <c r="C334" t="s">
        <v>572</v>
      </c>
      <c r="D334" t="s">
        <v>17</v>
      </c>
      <c r="E334" t="s">
        <v>490</v>
      </c>
      <c r="F334">
        <v>38</v>
      </c>
      <c r="G334">
        <f>VLOOKUP(E334,Const!$A$2:$B$19,2,FALSE)</f>
        <v>6</v>
      </c>
      <c r="H334">
        <f>IFERROR(VLOOKUP($I334,'Planned BugFix'!$D$4:$V$1390,5+G334,FALSE),0)</f>
        <v>0</v>
      </c>
      <c r="I334" t="str">
        <f t="shared" si="5"/>
        <v>APWORKS 2024.2 - PHASE 4: Tax implementation(rule)/column for difference</v>
      </c>
    </row>
    <row r="335" spans="1:9" x14ac:dyDescent="0.25">
      <c r="A335" t="s">
        <v>37</v>
      </c>
      <c r="B335" t="s">
        <v>95</v>
      </c>
      <c r="C335" t="s">
        <v>292</v>
      </c>
      <c r="D335" t="s">
        <v>17</v>
      </c>
      <c r="E335" t="s">
        <v>489</v>
      </c>
      <c r="F335">
        <v>5</v>
      </c>
      <c r="G335">
        <f>VLOOKUP(E335,Const!$A$2:$B$19,2,FALSE)</f>
        <v>5</v>
      </c>
      <c r="H335">
        <f>IFERROR(VLOOKUP($I335,'Planned BugFix'!$D$4:$V$1390,5+G335,FALSE),0)</f>
        <v>0</v>
      </c>
      <c r="I335" t="str">
        <f t="shared" si="5"/>
        <v>APWORKS 2024.2 - PHASE 4: Vendor mapping enhancement for Non-media</v>
      </c>
    </row>
    <row r="336" spans="1:9" x14ac:dyDescent="0.25">
      <c r="A336" t="s">
        <v>37</v>
      </c>
      <c r="B336" t="s">
        <v>523</v>
      </c>
      <c r="C336" t="s">
        <v>113</v>
      </c>
      <c r="D336" t="s">
        <v>7</v>
      </c>
      <c r="E336" t="s">
        <v>489</v>
      </c>
      <c r="F336">
        <v>4</v>
      </c>
      <c r="G336">
        <f>VLOOKUP(E336,Const!$A$2:$B$19,2,FALSE)</f>
        <v>5</v>
      </c>
      <c r="H336"/>
      <c r="I336" t="str">
        <f t="shared" si="5"/>
        <v>APWORKS 2024.2 PHASE 5: Google Drive Setup (company configuration UI)</v>
      </c>
    </row>
    <row r="337" spans="1:9" x14ac:dyDescent="0.25">
      <c r="A337" t="s">
        <v>37</v>
      </c>
      <c r="B337" t="s">
        <v>523</v>
      </c>
      <c r="C337" t="s">
        <v>113</v>
      </c>
      <c r="D337" t="s">
        <v>17</v>
      </c>
      <c r="E337" t="s">
        <v>489</v>
      </c>
      <c r="F337">
        <v>10</v>
      </c>
      <c r="G337">
        <f>VLOOKUP(E337,Const!$A$2:$B$19,2,FALSE)</f>
        <v>5</v>
      </c>
      <c r="H337">
        <f>IFERROR(VLOOKUP($I337,'Planned BugFix'!$D$4:$V$1390,5+G337,FALSE),0)</f>
        <v>0</v>
      </c>
      <c r="I337" t="str">
        <f t="shared" si="5"/>
        <v>APWORKS 2024.2 PHASE 5: Google Drive Setup (company configuration UI)</v>
      </c>
    </row>
    <row r="338" spans="1:9" x14ac:dyDescent="0.25">
      <c r="A338" t="s">
        <v>37</v>
      </c>
      <c r="B338" t="s">
        <v>562</v>
      </c>
      <c r="C338" t="s">
        <v>570</v>
      </c>
      <c r="D338" t="s">
        <v>17</v>
      </c>
      <c r="E338" t="s">
        <v>491</v>
      </c>
      <c r="F338">
        <v>20</v>
      </c>
      <c r="G338">
        <f>VLOOKUP(E338,Const!$A$2:$B$19,2,FALSE)</f>
        <v>7</v>
      </c>
      <c r="H338">
        <f>IFERROR(VLOOKUP($I338,'Planned BugFix'!$D$4:$V$1390,5+G338,FALSE),0)</f>
        <v>0</v>
      </c>
      <c r="I338" t="str">
        <f t="shared" si="5"/>
        <v>APWORKS 2025.1: Vendor Mapping: Allow User to Date Format</v>
      </c>
    </row>
    <row r="339" spans="1:9" x14ac:dyDescent="0.25">
      <c r="A339" t="s">
        <v>37</v>
      </c>
      <c r="B339" t="s">
        <v>519</v>
      </c>
      <c r="C339" t="s">
        <v>55</v>
      </c>
      <c r="D339" t="s">
        <v>17</v>
      </c>
      <c r="E339" t="s">
        <v>486</v>
      </c>
      <c r="F339">
        <v>6</v>
      </c>
      <c r="G339">
        <f>VLOOKUP(E339,Const!$A$2:$B$19,2,FALSE)</f>
        <v>2</v>
      </c>
      <c r="H339">
        <f>IFERROR(VLOOKUP($I339,'Planned BugFix'!$D$4:$V$1390,5+G339,FALSE),0)</f>
        <v>0</v>
      </c>
      <c r="I339" t="str">
        <f t="shared" si="5"/>
        <v>APWORKS PHASE2: Analysis of the new project/assignment/task</v>
      </c>
    </row>
    <row r="340" spans="1:9" x14ac:dyDescent="0.25">
      <c r="A340" t="s">
        <v>37</v>
      </c>
      <c r="B340" t="s">
        <v>519</v>
      </c>
      <c r="C340" t="s">
        <v>35</v>
      </c>
      <c r="D340" t="s">
        <v>528</v>
      </c>
      <c r="E340" t="s">
        <v>485</v>
      </c>
      <c r="F340">
        <v>46</v>
      </c>
      <c r="G340">
        <f>VLOOKUP(E340,Const!$A$2:$B$19,2,FALSE)</f>
        <v>1</v>
      </c>
      <c r="I340" t="str">
        <f t="shared" si="5"/>
        <v>APWORKS PHASE2: Development of new project/assignment/task</v>
      </c>
    </row>
    <row r="341" spans="1:9" x14ac:dyDescent="0.25">
      <c r="A341" t="s">
        <v>37</v>
      </c>
      <c r="B341" t="s">
        <v>519</v>
      </c>
      <c r="C341" t="s">
        <v>25</v>
      </c>
      <c r="D341" t="s">
        <v>30</v>
      </c>
      <c r="E341" t="s">
        <v>485</v>
      </c>
      <c r="F341">
        <v>3</v>
      </c>
      <c r="G341">
        <f>VLOOKUP(E341,Const!$A$2:$B$19,2,FALSE)</f>
        <v>1</v>
      </c>
      <c r="H341"/>
      <c r="I341" t="str">
        <f t="shared" si="5"/>
        <v>APWORKS PHASE2: Meetings, mails, communication, TFS, Interviews</v>
      </c>
    </row>
    <row r="342" spans="1:9" x14ac:dyDescent="0.25">
      <c r="A342" t="s">
        <v>37</v>
      </c>
      <c r="B342" t="s">
        <v>519</v>
      </c>
      <c r="C342" t="s">
        <v>25</v>
      </c>
      <c r="D342" t="s">
        <v>13</v>
      </c>
      <c r="E342" t="s">
        <v>486</v>
      </c>
      <c r="F342">
        <v>3</v>
      </c>
      <c r="G342">
        <f>VLOOKUP(E342,Const!$A$2:$B$19,2,FALSE)</f>
        <v>2</v>
      </c>
      <c r="H342"/>
      <c r="I342" t="str">
        <f t="shared" si="5"/>
        <v>APWORKS PHASE2: Meetings, mails, communication, TFS, Interviews</v>
      </c>
    </row>
    <row r="343" spans="1:9" x14ac:dyDescent="0.25">
      <c r="A343" t="s">
        <v>37</v>
      </c>
      <c r="B343" t="s">
        <v>519</v>
      </c>
      <c r="C343" t="s">
        <v>3</v>
      </c>
      <c r="D343" t="s">
        <v>2</v>
      </c>
      <c r="E343" t="s">
        <v>485</v>
      </c>
      <c r="F343">
        <v>29</v>
      </c>
      <c r="G343">
        <f>VLOOKUP(E343,Const!$A$2:$B$19,2,FALSE)</f>
        <v>1</v>
      </c>
      <c r="H343">
        <f>IFERROR(VLOOKUP($I343,'Planned Dev'!$D$4:$Z$694,5+$G343,FALSE),0)</f>
        <v>0</v>
      </c>
      <c r="I343" t="str">
        <f t="shared" si="5"/>
        <v>APWORKS PHASE2: Regular bug fixing activity</v>
      </c>
    </row>
    <row r="344" spans="1:9" x14ac:dyDescent="0.25">
      <c r="A344" t="s">
        <v>37</v>
      </c>
      <c r="B344" t="s">
        <v>519</v>
      </c>
      <c r="C344" t="s">
        <v>3</v>
      </c>
      <c r="D344" t="s">
        <v>2</v>
      </c>
      <c r="E344" t="s">
        <v>486</v>
      </c>
      <c r="F344">
        <v>79</v>
      </c>
      <c r="G344">
        <f>VLOOKUP(E344,Const!$A$2:$B$19,2,FALSE)</f>
        <v>2</v>
      </c>
      <c r="H344">
        <f>IFERROR(VLOOKUP($I344,'Planned Dev'!$D$4:$Z$694,5+$G344,FALSE),0)</f>
        <v>0</v>
      </c>
      <c r="I344" t="str">
        <f t="shared" si="5"/>
        <v>APWORKS PHASE2: Regular bug fixing activity</v>
      </c>
    </row>
    <row r="345" spans="1:9" x14ac:dyDescent="0.25">
      <c r="A345" t="s">
        <v>37</v>
      </c>
      <c r="B345" t="s">
        <v>519</v>
      </c>
      <c r="C345" t="s">
        <v>3</v>
      </c>
      <c r="D345" t="s">
        <v>2</v>
      </c>
      <c r="E345" t="s">
        <v>487</v>
      </c>
      <c r="F345">
        <v>17</v>
      </c>
      <c r="G345">
        <f>VLOOKUP(E345,Const!$A$2:$B$19,2,FALSE)</f>
        <v>3</v>
      </c>
      <c r="H345">
        <f>IFERROR(VLOOKUP($I345,'Planned Dev'!$D$4:$Z$694,5+$G345,FALSE),0)</f>
        <v>0</v>
      </c>
      <c r="I345" t="str">
        <f t="shared" si="5"/>
        <v>APWORKS PHASE2: Regular bug fixing activity</v>
      </c>
    </row>
    <row r="346" spans="1:9" x14ac:dyDescent="0.25">
      <c r="A346" t="s">
        <v>37</v>
      </c>
      <c r="B346" t="s">
        <v>519</v>
      </c>
      <c r="C346" t="s">
        <v>3</v>
      </c>
      <c r="D346" t="s">
        <v>2</v>
      </c>
      <c r="E346" t="s">
        <v>488</v>
      </c>
      <c r="F346">
        <v>4</v>
      </c>
      <c r="G346">
        <f>VLOOKUP(E346,Const!$A$2:$B$19,2,FALSE)</f>
        <v>4</v>
      </c>
      <c r="H346">
        <f>IFERROR(VLOOKUP($I346,'Planned Dev'!$D$4:$Z$694,5+$G346,FALSE),0)</f>
        <v>0</v>
      </c>
      <c r="I346" t="str">
        <f t="shared" si="5"/>
        <v>APWORKS PHASE2: Regular bug fixing activity</v>
      </c>
    </row>
    <row r="347" spans="1:9" x14ac:dyDescent="0.25">
      <c r="A347" t="s">
        <v>37</v>
      </c>
      <c r="B347" t="s">
        <v>519</v>
      </c>
      <c r="C347" t="s">
        <v>3</v>
      </c>
      <c r="D347" t="s">
        <v>2</v>
      </c>
      <c r="E347" t="s">
        <v>489</v>
      </c>
      <c r="F347">
        <v>28.5</v>
      </c>
      <c r="G347">
        <f>VLOOKUP(E347,Const!$A$2:$B$19,2,FALSE)</f>
        <v>5</v>
      </c>
      <c r="H347">
        <f>IFERROR(VLOOKUP($I347,'Planned Dev'!$D$4:$Z$694,5+$G347,FALSE),0)</f>
        <v>0</v>
      </c>
      <c r="I347" t="str">
        <f t="shared" si="5"/>
        <v>APWORKS PHASE2: Regular bug fixing activity</v>
      </c>
    </row>
    <row r="348" spans="1:9" x14ac:dyDescent="0.25">
      <c r="A348" t="s">
        <v>37</v>
      </c>
      <c r="B348" t="s">
        <v>519</v>
      </c>
      <c r="C348" t="s">
        <v>3</v>
      </c>
      <c r="D348" t="s">
        <v>2</v>
      </c>
      <c r="E348" t="s">
        <v>490</v>
      </c>
      <c r="F348">
        <v>46</v>
      </c>
      <c r="G348">
        <f>VLOOKUP(E348,Const!$A$2:$B$19,2,FALSE)</f>
        <v>6</v>
      </c>
      <c r="H348">
        <f>IFERROR(VLOOKUP($I348,'Planned Dev'!$D$4:$Z$694,5+$G348,FALSE),0)</f>
        <v>0</v>
      </c>
      <c r="I348" t="str">
        <f t="shared" si="5"/>
        <v>APWORKS PHASE2: Regular bug fixing activity</v>
      </c>
    </row>
    <row r="349" spans="1:9" x14ac:dyDescent="0.25">
      <c r="A349" t="s">
        <v>37</v>
      </c>
      <c r="B349" t="s">
        <v>519</v>
      </c>
      <c r="C349" t="s">
        <v>3</v>
      </c>
      <c r="D349" t="s">
        <v>528</v>
      </c>
      <c r="E349" t="s">
        <v>485</v>
      </c>
      <c r="F349">
        <v>10</v>
      </c>
      <c r="G349">
        <f>VLOOKUP(E349,Const!$A$2:$B$19,2,FALSE)</f>
        <v>1</v>
      </c>
      <c r="H349"/>
      <c r="I349" t="str">
        <f t="shared" si="5"/>
        <v>APWORKS PHASE2: Regular bug fixing activity</v>
      </c>
    </row>
    <row r="350" spans="1:9" x14ac:dyDescent="0.25">
      <c r="A350" t="s">
        <v>37</v>
      </c>
      <c r="B350" t="s">
        <v>518</v>
      </c>
      <c r="C350" t="s">
        <v>30</v>
      </c>
      <c r="D350" t="s">
        <v>2</v>
      </c>
      <c r="E350" t="s">
        <v>489</v>
      </c>
      <c r="F350">
        <v>3</v>
      </c>
      <c r="G350">
        <f>VLOOKUP(E350,Const!$A$2:$B$19,2,FALSE)</f>
        <v>5</v>
      </c>
      <c r="H350">
        <f>IFERROR(VLOOKUP($I350,'Planned Dev'!$D$4:$Z$694,5+$G350,FALSE),0)</f>
        <v>0</v>
      </c>
      <c r="I350" t="str">
        <f t="shared" si="5"/>
        <v>PR-0013: Client Items</v>
      </c>
    </row>
    <row r="351" spans="1:9" x14ac:dyDescent="0.25">
      <c r="A351" t="s">
        <v>37</v>
      </c>
      <c r="B351" t="s">
        <v>518</v>
      </c>
      <c r="C351" t="s">
        <v>30</v>
      </c>
      <c r="D351" t="s">
        <v>30</v>
      </c>
      <c r="E351" t="s">
        <v>489</v>
      </c>
      <c r="F351">
        <v>12</v>
      </c>
      <c r="G351">
        <f>VLOOKUP(E351,Const!$A$2:$B$19,2,FALSE)</f>
        <v>5</v>
      </c>
      <c r="I351" t="str">
        <f t="shared" si="5"/>
        <v>PR-0013: Client Items</v>
      </c>
    </row>
    <row r="352" spans="1:9" x14ac:dyDescent="0.25">
      <c r="A352" t="s">
        <v>37</v>
      </c>
      <c r="B352" t="s">
        <v>518</v>
      </c>
      <c r="C352" t="s">
        <v>62</v>
      </c>
      <c r="D352" t="s">
        <v>13</v>
      </c>
      <c r="E352" t="s">
        <v>489</v>
      </c>
      <c r="F352">
        <v>2.5</v>
      </c>
      <c r="G352">
        <f>VLOOKUP(E352,Const!$A$2:$B$19,2,FALSE)</f>
        <v>5</v>
      </c>
      <c r="I352" t="str">
        <f t="shared" si="5"/>
        <v>PR-0013: In-house Training</v>
      </c>
    </row>
    <row r="353" spans="1:9" x14ac:dyDescent="0.25">
      <c r="A353" t="s">
        <v>37</v>
      </c>
      <c r="B353" t="s">
        <v>518</v>
      </c>
      <c r="C353" t="s">
        <v>62</v>
      </c>
      <c r="D353" t="s">
        <v>94</v>
      </c>
      <c r="E353" t="s">
        <v>489</v>
      </c>
      <c r="F353">
        <v>5</v>
      </c>
      <c r="G353">
        <f>VLOOKUP(E353,Const!$A$2:$B$19,2,FALSE)</f>
        <v>5</v>
      </c>
      <c r="I353" t="str">
        <f t="shared" si="5"/>
        <v>PR-0013: In-house Training</v>
      </c>
    </row>
    <row r="354" spans="1:9" x14ac:dyDescent="0.25">
      <c r="A354" t="s">
        <v>37</v>
      </c>
      <c r="B354" t="s">
        <v>518</v>
      </c>
      <c r="C354" t="s">
        <v>62</v>
      </c>
      <c r="D354" t="s">
        <v>94</v>
      </c>
      <c r="E354" t="s">
        <v>490</v>
      </c>
      <c r="F354">
        <v>1</v>
      </c>
      <c r="G354">
        <f>VLOOKUP(E354,Const!$A$2:$B$19,2,FALSE)</f>
        <v>6</v>
      </c>
      <c r="I354" t="str">
        <f t="shared" si="5"/>
        <v>PR-0013: In-house Training</v>
      </c>
    </row>
    <row r="355" spans="1:9" x14ac:dyDescent="0.25">
      <c r="A355" t="s">
        <v>37</v>
      </c>
      <c r="B355" t="s">
        <v>518</v>
      </c>
      <c r="C355" t="s">
        <v>36</v>
      </c>
      <c r="D355" t="s">
        <v>2</v>
      </c>
      <c r="E355" t="s">
        <v>487</v>
      </c>
      <c r="F355">
        <v>0</v>
      </c>
      <c r="G355">
        <f>VLOOKUP(E355,Const!$A$2:$B$19,2,FALSE)</f>
        <v>3</v>
      </c>
      <c r="H355">
        <f>IFERROR(VLOOKUP($I355,'Planned Dev'!$D$4:$Z$694,5+$G355,FALSE),0)</f>
        <v>0</v>
      </c>
      <c r="I355" t="str">
        <f t="shared" si="5"/>
        <v>PR-0013: Internal Meetings</v>
      </c>
    </row>
    <row r="356" spans="1:9" x14ac:dyDescent="0.25">
      <c r="A356" t="s">
        <v>37</v>
      </c>
      <c r="B356" t="s">
        <v>518</v>
      </c>
      <c r="C356" t="s">
        <v>36</v>
      </c>
      <c r="D356" t="s">
        <v>13</v>
      </c>
      <c r="E356" t="s">
        <v>486</v>
      </c>
      <c r="F356">
        <v>2</v>
      </c>
      <c r="G356">
        <f>VLOOKUP(E356,Const!$A$2:$B$19,2,FALSE)</f>
        <v>2</v>
      </c>
      <c r="I356" t="str">
        <f t="shared" si="5"/>
        <v>PR-0013: Internal Meetings</v>
      </c>
    </row>
    <row r="357" spans="1:9" x14ac:dyDescent="0.25">
      <c r="A357" t="s">
        <v>37</v>
      </c>
      <c r="B357" t="s">
        <v>518</v>
      </c>
      <c r="C357" t="s">
        <v>36</v>
      </c>
      <c r="D357" t="s">
        <v>13</v>
      </c>
      <c r="E357" t="s">
        <v>487</v>
      </c>
      <c r="F357">
        <v>14</v>
      </c>
      <c r="G357">
        <f>VLOOKUP(E357,Const!$A$2:$B$19,2,FALSE)</f>
        <v>3</v>
      </c>
      <c r="I357" t="str">
        <f t="shared" si="5"/>
        <v>PR-0013: Internal Meetings</v>
      </c>
    </row>
    <row r="358" spans="1:9" x14ac:dyDescent="0.25">
      <c r="A358" t="s">
        <v>37</v>
      </c>
      <c r="B358" t="s">
        <v>518</v>
      </c>
      <c r="C358" t="s">
        <v>36</v>
      </c>
      <c r="D358" t="s">
        <v>13</v>
      </c>
      <c r="E358" t="s">
        <v>488</v>
      </c>
      <c r="F358">
        <v>23.5</v>
      </c>
      <c r="G358">
        <f>VLOOKUP(E358,Const!$A$2:$B$19,2,FALSE)</f>
        <v>4</v>
      </c>
      <c r="I358" t="str">
        <f t="shared" si="5"/>
        <v>PR-0013: Internal Meetings</v>
      </c>
    </row>
    <row r="359" spans="1:9" x14ac:dyDescent="0.25">
      <c r="A359" t="s">
        <v>37</v>
      </c>
      <c r="B359" t="s">
        <v>518</v>
      </c>
      <c r="C359" t="s">
        <v>36</v>
      </c>
      <c r="D359" t="s">
        <v>13</v>
      </c>
      <c r="E359" t="s">
        <v>489</v>
      </c>
      <c r="F359">
        <v>26</v>
      </c>
      <c r="G359">
        <f>VLOOKUP(E359,Const!$A$2:$B$19,2,FALSE)</f>
        <v>5</v>
      </c>
      <c r="I359" t="str">
        <f t="shared" si="5"/>
        <v>PR-0013: Internal Meetings</v>
      </c>
    </row>
    <row r="360" spans="1:9" x14ac:dyDescent="0.25">
      <c r="A360" t="s">
        <v>37</v>
      </c>
      <c r="B360" t="s">
        <v>518</v>
      </c>
      <c r="C360" t="s">
        <v>36</v>
      </c>
      <c r="D360" t="s">
        <v>13</v>
      </c>
      <c r="E360" t="s">
        <v>490</v>
      </c>
      <c r="F360">
        <v>27.5</v>
      </c>
      <c r="G360">
        <f>VLOOKUP(E360,Const!$A$2:$B$19,2,FALSE)</f>
        <v>6</v>
      </c>
      <c r="I360" t="str">
        <f t="shared" si="5"/>
        <v>PR-0013: Internal Meetings</v>
      </c>
    </row>
    <row r="361" spans="1:9" x14ac:dyDescent="0.25">
      <c r="A361" t="s">
        <v>37</v>
      </c>
      <c r="B361" t="s">
        <v>518</v>
      </c>
      <c r="C361" t="s">
        <v>36</v>
      </c>
      <c r="D361" t="s">
        <v>13</v>
      </c>
      <c r="E361" t="s">
        <v>491</v>
      </c>
      <c r="F361">
        <v>11</v>
      </c>
      <c r="G361">
        <f>VLOOKUP(E361,Const!$A$2:$B$19,2,FALSE)</f>
        <v>7</v>
      </c>
      <c r="I361" t="str">
        <f t="shared" si="5"/>
        <v>PR-0013: Internal Meetings</v>
      </c>
    </row>
    <row r="362" spans="1:9" x14ac:dyDescent="0.25">
      <c r="A362" t="s">
        <v>37</v>
      </c>
      <c r="B362" t="s">
        <v>518</v>
      </c>
      <c r="C362" t="s">
        <v>76</v>
      </c>
      <c r="D362" t="s">
        <v>64</v>
      </c>
      <c r="E362" t="s">
        <v>486</v>
      </c>
      <c r="F362">
        <v>16</v>
      </c>
      <c r="G362">
        <f>VLOOKUP(E362,Const!$A$2:$B$19,2,FALSE)</f>
        <v>2</v>
      </c>
      <c r="I362" t="str">
        <f t="shared" si="5"/>
        <v>PR-0013: Time Off - Planned</v>
      </c>
    </row>
    <row r="363" spans="1:9" x14ac:dyDescent="0.25">
      <c r="A363" t="s">
        <v>37</v>
      </c>
      <c r="B363" t="s">
        <v>518</v>
      </c>
      <c r="C363" t="s">
        <v>76</v>
      </c>
      <c r="D363" t="s">
        <v>64</v>
      </c>
      <c r="E363" t="s">
        <v>489</v>
      </c>
      <c r="F363">
        <v>8</v>
      </c>
      <c r="G363">
        <f>VLOOKUP(E363,Const!$A$2:$B$19,2,FALSE)</f>
        <v>5</v>
      </c>
      <c r="I363" t="str">
        <f t="shared" si="5"/>
        <v>PR-0013: Time Off - Planned</v>
      </c>
    </row>
    <row r="364" spans="1:9" x14ac:dyDescent="0.25">
      <c r="A364" t="s">
        <v>37</v>
      </c>
      <c r="B364" t="s">
        <v>518</v>
      </c>
      <c r="C364" t="s">
        <v>76</v>
      </c>
      <c r="D364" t="s">
        <v>64</v>
      </c>
      <c r="E364" t="s">
        <v>490</v>
      </c>
      <c r="F364">
        <v>40</v>
      </c>
      <c r="G364">
        <f>VLOOKUP(E364,Const!$A$2:$B$19,2,FALSE)</f>
        <v>6</v>
      </c>
      <c r="I364" t="str">
        <f t="shared" si="5"/>
        <v>PR-0013: Time Off - Planned</v>
      </c>
    </row>
    <row r="365" spans="1:9" x14ac:dyDescent="0.25">
      <c r="A365" t="s">
        <v>37</v>
      </c>
      <c r="B365" t="s">
        <v>518</v>
      </c>
      <c r="C365" t="s">
        <v>76</v>
      </c>
      <c r="D365" t="s">
        <v>64</v>
      </c>
      <c r="E365" t="s">
        <v>491</v>
      </c>
      <c r="F365">
        <v>88</v>
      </c>
      <c r="G365">
        <f>VLOOKUP(E365,Const!$A$2:$B$19,2,FALSE)</f>
        <v>7</v>
      </c>
      <c r="I365" t="str">
        <f t="shared" si="5"/>
        <v>PR-0013: Time Off - Planned</v>
      </c>
    </row>
    <row r="366" spans="1:9" x14ac:dyDescent="0.25">
      <c r="A366" t="s">
        <v>37</v>
      </c>
      <c r="B366" t="s">
        <v>518</v>
      </c>
      <c r="C366" t="s">
        <v>27</v>
      </c>
      <c r="D366" t="s">
        <v>64</v>
      </c>
      <c r="E366" t="s">
        <v>486</v>
      </c>
      <c r="F366">
        <v>4</v>
      </c>
      <c r="G366">
        <f>VLOOKUP(E366,Const!$A$2:$B$19,2,FALSE)</f>
        <v>2</v>
      </c>
      <c r="I366" t="str">
        <f t="shared" si="5"/>
        <v>PR-0013: Time Off - Un Planned</v>
      </c>
    </row>
    <row r="367" spans="1:9" x14ac:dyDescent="0.25">
      <c r="A367" t="s">
        <v>37</v>
      </c>
      <c r="B367" t="s">
        <v>518</v>
      </c>
      <c r="C367" t="s">
        <v>27</v>
      </c>
      <c r="D367" t="s">
        <v>64</v>
      </c>
      <c r="E367" t="s">
        <v>487</v>
      </c>
      <c r="F367">
        <v>8</v>
      </c>
      <c r="G367">
        <f>VLOOKUP(E367,Const!$A$2:$B$19,2,FALSE)</f>
        <v>3</v>
      </c>
      <c r="I367" t="str">
        <f t="shared" si="5"/>
        <v>PR-0013: Time Off - Un Planned</v>
      </c>
    </row>
    <row r="368" spans="1:9" x14ac:dyDescent="0.25">
      <c r="A368" t="s">
        <v>37</v>
      </c>
      <c r="B368" t="s">
        <v>518</v>
      </c>
      <c r="C368" t="s">
        <v>27</v>
      </c>
      <c r="D368" t="s">
        <v>64</v>
      </c>
      <c r="E368" t="s">
        <v>488</v>
      </c>
      <c r="F368">
        <v>10</v>
      </c>
      <c r="G368">
        <f>VLOOKUP(E368,Const!$A$2:$B$19,2,FALSE)</f>
        <v>4</v>
      </c>
      <c r="I368" t="str">
        <f t="shared" si="5"/>
        <v>PR-0013: Time Off - Un Planned</v>
      </c>
    </row>
    <row r="369" spans="1:9" x14ac:dyDescent="0.25">
      <c r="A369" t="s">
        <v>37</v>
      </c>
      <c r="B369" t="s">
        <v>518</v>
      </c>
      <c r="C369" t="s">
        <v>27</v>
      </c>
      <c r="D369" t="s">
        <v>64</v>
      </c>
      <c r="E369" t="s">
        <v>489</v>
      </c>
      <c r="F369">
        <v>5</v>
      </c>
      <c r="G369">
        <f>VLOOKUP(E369,Const!$A$2:$B$19,2,FALSE)</f>
        <v>5</v>
      </c>
      <c r="I369" t="str">
        <f t="shared" si="5"/>
        <v>PR-0013: Time Off - Un Planned</v>
      </c>
    </row>
    <row r="370" spans="1:9" x14ac:dyDescent="0.25">
      <c r="A370" t="s">
        <v>37</v>
      </c>
      <c r="B370" t="s">
        <v>520</v>
      </c>
      <c r="C370" t="s">
        <v>28</v>
      </c>
      <c r="D370" t="s">
        <v>30</v>
      </c>
      <c r="E370" t="s">
        <v>491</v>
      </c>
      <c r="F370">
        <v>41</v>
      </c>
      <c r="G370">
        <f>VLOOKUP(E370,Const!$A$2:$B$19,2,FALSE)</f>
        <v>7</v>
      </c>
      <c r="I370" t="str">
        <f t="shared" si="5"/>
        <v>Support and Maintenance: Time</v>
      </c>
    </row>
    <row r="371" spans="1:9" x14ac:dyDescent="0.25">
      <c r="A371" t="s">
        <v>44</v>
      </c>
      <c r="B371" t="s">
        <v>521</v>
      </c>
      <c r="C371" t="s">
        <v>13</v>
      </c>
      <c r="D371" t="s">
        <v>13</v>
      </c>
      <c r="E371" t="s">
        <v>488</v>
      </c>
      <c r="F371">
        <v>13</v>
      </c>
      <c r="G371">
        <f>VLOOKUP(E371,Const!$A$2:$B$19,2,FALSE)</f>
        <v>4</v>
      </c>
      <c r="I371" t="str">
        <f t="shared" si="5"/>
        <v>AD-0001: Meetings</v>
      </c>
    </row>
    <row r="372" spans="1:9" x14ac:dyDescent="0.25">
      <c r="A372" t="s">
        <v>44</v>
      </c>
      <c r="B372" t="s">
        <v>521</v>
      </c>
      <c r="C372" t="s">
        <v>13</v>
      </c>
      <c r="D372" t="s">
        <v>13</v>
      </c>
      <c r="E372" t="s">
        <v>489</v>
      </c>
      <c r="F372">
        <v>42</v>
      </c>
      <c r="G372">
        <f>VLOOKUP(E372,Const!$A$2:$B$19,2,FALSE)</f>
        <v>5</v>
      </c>
      <c r="I372" t="str">
        <f t="shared" si="5"/>
        <v>AD-0001: Meetings</v>
      </c>
    </row>
    <row r="373" spans="1:9" x14ac:dyDescent="0.25">
      <c r="A373" t="s">
        <v>44</v>
      </c>
      <c r="B373" t="s">
        <v>521</v>
      </c>
      <c r="C373" t="s">
        <v>13</v>
      </c>
      <c r="D373" t="s">
        <v>13</v>
      </c>
      <c r="E373" t="s">
        <v>490</v>
      </c>
      <c r="F373">
        <v>53</v>
      </c>
      <c r="G373">
        <f>VLOOKUP(E373,Const!$A$2:$B$19,2,FALSE)</f>
        <v>6</v>
      </c>
      <c r="I373" t="str">
        <f t="shared" si="5"/>
        <v>AD-0001: Meetings</v>
      </c>
    </row>
    <row r="374" spans="1:9" x14ac:dyDescent="0.25">
      <c r="A374" t="s">
        <v>44</v>
      </c>
      <c r="B374" t="s">
        <v>521</v>
      </c>
      <c r="C374" t="s">
        <v>13</v>
      </c>
      <c r="D374" t="s">
        <v>13</v>
      </c>
      <c r="E374" t="s">
        <v>491</v>
      </c>
      <c r="F374">
        <v>23</v>
      </c>
      <c r="G374">
        <f>VLOOKUP(E374,Const!$A$2:$B$19,2,FALSE)</f>
        <v>7</v>
      </c>
      <c r="I374" t="str">
        <f t="shared" si="5"/>
        <v>AD-0001: Meetings</v>
      </c>
    </row>
    <row r="375" spans="1:9" x14ac:dyDescent="0.25">
      <c r="A375" t="s">
        <v>44</v>
      </c>
      <c r="B375" t="s">
        <v>521</v>
      </c>
      <c r="C375" t="s">
        <v>13</v>
      </c>
      <c r="D375" t="s">
        <v>13</v>
      </c>
      <c r="E375" t="s">
        <v>492</v>
      </c>
      <c r="F375">
        <v>1</v>
      </c>
      <c r="G375">
        <f>VLOOKUP(E375,Const!$A$2:$B$19,2,FALSE)</f>
        <v>8</v>
      </c>
      <c r="I375" t="str">
        <f t="shared" si="5"/>
        <v>AD-0001: Meetings</v>
      </c>
    </row>
    <row r="376" spans="1:9" x14ac:dyDescent="0.25">
      <c r="A376" t="s">
        <v>44</v>
      </c>
      <c r="B376" t="s">
        <v>516</v>
      </c>
      <c r="C376" t="s">
        <v>4</v>
      </c>
      <c r="D376" t="s">
        <v>528</v>
      </c>
      <c r="E376" t="s">
        <v>485</v>
      </c>
      <c r="F376">
        <v>2</v>
      </c>
      <c r="G376">
        <f>VLOOKUP(E376,Const!$A$2:$B$19,2,FALSE)</f>
        <v>1</v>
      </c>
      <c r="I376" t="str">
        <f t="shared" si="5"/>
        <v>AP WORKFLOW: Analysis of production issues reported by support team</v>
      </c>
    </row>
    <row r="377" spans="1:9" x14ac:dyDescent="0.25">
      <c r="A377" t="s">
        <v>44</v>
      </c>
      <c r="B377" t="s">
        <v>516</v>
      </c>
      <c r="C377" t="s">
        <v>55</v>
      </c>
      <c r="D377" t="s">
        <v>528</v>
      </c>
      <c r="E377" t="s">
        <v>485</v>
      </c>
      <c r="F377">
        <v>10</v>
      </c>
      <c r="G377">
        <f>VLOOKUP(E377,Const!$A$2:$B$19,2,FALSE)</f>
        <v>1</v>
      </c>
      <c r="I377" t="str">
        <f t="shared" si="5"/>
        <v>AP WORKFLOW: Analysis of the new project/assignment/task</v>
      </c>
    </row>
    <row r="378" spans="1:9" x14ac:dyDescent="0.25">
      <c r="A378" t="s">
        <v>44</v>
      </c>
      <c r="B378" t="s">
        <v>516</v>
      </c>
      <c r="C378" t="s">
        <v>35</v>
      </c>
      <c r="D378" t="s">
        <v>528</v>
      </c>
      <c r="E378" t="s">
        <v>485</v>
      </c>
      <c r="F378">
        <v>25</v>
      </c>
      <c r="G378">
        <f>VLOOKUP(E378,Const!$A$2:$B$19,2,FALSE)</f>
        <v>1</v>
      </c>
      <c r="I378" t="str">
        <f t="shared" si="5"/>
        <v>AP WORKFLOW: Development of new project/assignment/task</v>
      </c>
    </row>
    <row r="379" spans="1:9" x14ac:dyDescent="0.25">
      <c r="A379" t="s">
        <v>44</v>
      </c>
      <c r="B379" t="s">
        <v>516</v>
      </c>
      <c r="C379" t="s">
        <v>36</v>
      </c>
      <c r="D379" t="s">
        <v>528</v>
      </c>
      <c r="E379" t="s">
        <v>485</v>
      </c>
      <c r="F379">
        <v>5</v>
      </c>
      <c r="G379">
        <f>VLOOKUP(E379,Const!$A$2:$B$19,2,FALSE)</f>
        <v>1</v>
      </c>
      <c r="I379" t="str">
        <f t="shared" si="5"/>
        <v>AP WORKFLOW: Internal Meetings</v>
      </c>
    </row>
    <row r="380" spans="1:9" x14ac:dyDescent="0.25">
      <c r="A380" t="s">
        <v>44</v>
      </c>
      <c r="B380" t="s">
        <v>516</v>
      </c>
      <c r="C380" t="s">
        <v>25</v>
      </c>
      <c r="D380" t="s">
        <v>64</v>
      </c>
      <c r="E380" t="s">
        <v>488</v>
      </c>
      <c r="F380">
        <v>8</v>
      </c>
      <c r="G380">
        <f>VLOOKUP(E380,Const!$A$2:$B$19,2,FALSE)</f>
        <v>4</v>
      </c>
      <c r="I380" t="str">
        <f t="shared" si="5"/>
        <v>AP WORKFLOW: Meetings, mails, communication, TFS, Interviews</v>
      </c>
    </row>
    <row r="381" spans="1:9" x14ac:dyDescent="0.25">
      <c r="A381" t="s">
        <v>44</v>
      </c>
      <c r="B381" t="s">
        <v>516</v>
      </c>
      <c r="C381" t="s">
        <v>75</v>
      </c>
      <c r="D381" t="s">
        <v>64</v>
      </c>
      <c r="E381" t="s">
        <v>486</v>
      </c>
      <c r="F381">
        <v>8</v>
      </c>
      <c r="G381">
        <f>VLOOKUP(E381,Const!$A$2:$B$19,2,FALSE)</f>
        <v>2</v>
      </c>
      <c r="I381" t="str">
        <f t="shared" si="5"/>
        <v>AP WORKFLOW: National Gazetted Holidays</v>
      </c>
    </row>
    <row r="382" spans="1:9" x14ac:dyDescent="0.25">
      <c r="A382" t="s">
        <v>44</v>
      </c>
      <c r="B382" t="s">
        <v>516</v>
      </c>
      <c r="C382" t="s">
        <v>75</v>
      </c>
      <c r="D382" t="s">
        <v>64</v>
      </c>
      <c r="E382" t="s">
        <v>489</v>
      </c>
      <c r="F382">
        <v>8</v>
      </c>
      <c r="G382">
        <f>VLOOKUP(E382,Const!$A$2:$B$19,2,FALSE)</f>
        <v>5</v>
      </c>
      <c r="H382"/>
      <c r="I382" t="str">
        <f t="shared" si="5"/>
        <v>AP WORKFLOW: National Gazetted Holidays</v>
      </c>
    </row>
    <row r="383" spans="1:9" x14ac:dyDescent="0.25">
      <c r="A383" t="s">
        <v>44</v>
      </c>
      <c r="B383" t="s">
        <v>516</v>
      </c>
      <c r="C383" t="s">
        <v>75</v>
      </c>
      <c r="D383" t="s">
        <v>528</v>
      </c>
      <c r="E383" t="s">
        <v>485</v>
      </c>
      <c r="F383">
        <v>8</v>
      </c>
      <c r="G383">
        <f>VLOOKUP(E383,Const!$A$2:$B$19,2,FALSE)</f>
        <v>1</v>
      </c>
      <c r="H383"/>
      <c r="I383" t="str">
        <f t="shared" si="5"/>
        <v>AP WORKFLOW: National Gazetted Holidays</v>
      </c>
    </row>
    <row r="384" spans="1:9" x14ac:dyDescent="0.25">
      <c r="A384" t="s">
        <v>44</v>
      </c>
      <c r="B384" t="s">
        <v>516</v>
      </c>
      <c r="C384" t="s">
        <v>3</v>
      </c>
      <c r="D384" t="s">
        <v>2</v>
      </c>
      <c r="E384" t="s">
        <v>488</v>
      </c>
      <c r="F384">
        <v>4</v>
      </c>
      <c r="G384">
        <f>VLOOKUP(E384,Const!$A$2:$B$19,2,FALSE)</f>
        <v>4</v>
      </c>
      <c r="H384">
        <f>IFERROR(VLOOKUP($I384,'Planned Dev'!$D$4:$Z$694,5+$G384,FALSE),0)</f>
        <v>0</v>
      </c>
      <c r="I384" t="str">
        <f t="shared" si="5"/>
        <v>AP WORKFLOW: Regular bug fixing activity</v>
      </c>
    </row>
    <row r="385" spans="1:9" x14ac:dyDescent="0.25">
      <c r="A385" t="s">
        <v>44</v>
      </c>
      <c r="B385" t="s">
        <v>516</v>
      </c>
      <c r="C385" t="s">
        <v>3</v>
      </c>
      <c r="D385" t="s">
        <v>2</v>
      </c>
      <c r="E385" t="s">
        <v>489</v>
      </c>
      <c r="F385">
        <v>14</v>
      </c>
      <c r="G385">
        <f>VLOOKUP(E385,Const!$A$2:$B$19,2,FALSE)</f>
        <v>5</v>
      </c>
      <c r="H385">
        <f>IFERROR(VLOOKUP($I385,'Planned Dev'!$D$4:$Z$694,5+$G385,FALSE),0)</f>
        <v>0</v>
      </c>
      <c r="I385" t="str">
        <f t="shared" si="5"/>
        <v>AP WORKFLOW: Regular bug fixing activity</v>
      </c>
    </row>
    <row r="386" spans="1:9" x14ac:dyDescent="0.25">
      <c r="A386" t="s">
        <v>44</v>
      </c>
      <c r="B386" t="s">
        <v>516</v>
      </c>
      <c r="C386" t="s">
        <v>3</v>
      </c>
      <c r="D386" t="s">
        <v>528</v>
      </c>
      <c r="E386" t="s">
        <v>485</v>
      </c>
      <c r="F386">
        <v>46</v>
      </c>
      <c r="G386">
        <f>VLOOKUP(E386,Const!$A$2:$B$19,2,FALSE)</f>
        <v>1</v>
      </c>
      <c r="I386" t="str">
        <f t="shared" ref="I386:I449" si="6">CONCATENATE(TRIM(B386),": ",C386)</f>
        <v>AP WORKFLOW: Regular bug fixing activity</v>
      </c>
    </row>
    <row r="387" spans="1:9" x14ac:dyDescent="0.25">
      <c r="A387" t="s">
        <v>44</v>
      </c>
      <c r="B387" t="s">
        <v>5</v>
      </c>
      <c r="C387" t="s">
        <v>6</v>
      </c>
      <c r="D387" t="s">
        <v>2</v>
      </c>
      <c r="E387" t="s">
        <v>487</v>
      </c>
      <c r="F387">
        <v>8</v>
      </c>
      <c r="G387">
        <f>VLOOKUP(E387,Const!$A$2:$B$19,2,FALSE)</f>
        <v>3</v>
      </c>
      <c r="H387">
        <f>IFERROR(VLOOKUP($I387,'Planned Dev'!$D$4:$Z$694,5+$G387,FALSE),0)</f>
        <v>0</v>
      </c>
      <c r="I387" t="str">
        <f t="shared" si="6"/>
        <v>APWORKS 2024.2 - PHASE 3: Ability to automatically attach additional documents to Invoice</v>
      </c>
    </row>
    <row r="388" spans="1:9" x14ac:dyDescent="0.25">
      <c r="A388" t="s">
        <v>44</v>
      </c>
      <c r="B388" t="s">
        <v>5</v>
      </c>
      <c r="C388" t="s">
        <v>6</v>
      </c>
      <c r="D388" t="s">
        <v>2</v>
      </c>
      <c r="E388" t="s">
        <v>488</v>
      </c>
      <c r="F388">
        <v>12</v>
      </c>
      <c r="G388">
        <f>VLOOKUP(E388,Const!$A$2:$B$19,2,FALSE)</f>
        <v>4</v>
      </c>
      <c r="H388">
        <f>IFERROR(VLOOKUP($I388,'Planned Dev'!$D$4:$Z$694,5+$G388,FALSE),0)</f>
        <v>0</v>
      </c>
      <c r="I388" t="str">
        <f t="shared" si="6"/>
        <v>APWORKS 2024.2 - PHASE 3: Ability to automatically attach additional documents to Invoice</v>
      </c>
    </row>
    <row r="389" spans="1:9" x14ac:dyDescent="0.25">
      <c r="A389" t="s">
        <v>44</v>
      </c>
      <c r="B389" t="s">
        <v>5</v>
      </c>
      <c r="C389" t="s">
        <v>6</v>
      </c>
      <c r="D389" t="s">
        <v>17</v>
      </c>
      <c r="E389" t="s">
        <v>487</v>
      </c>
      <c r="F389">
        <v>31</v>
      </c>
      <c r="G389">
        <f>VLOOKUP(E389,Const!$A$2:$B$19,2,FALSE)</f>
        <v>3</v>
      </c>
      <c r="H389">
        <f>IFERROR(VLOOKUP($I389,'Planned BugFix'!$D$4:$V$1390,5+G389,FALSE),0)</f>
        <v>0</v>
      </c>
      <c r="I389" t="str">
        <f t="shared" si="6"/>
        <v>APWORKS 2024.2 - PHASE 3: Ability to automatically attach additional documents to Invoice</v>
      </c>
    </row>
    <row r="390" spans="1:9" x14ac:dyDescent="0.25">
      <c r="A390" t="s">
        <v>44</v>
      </c>
      <c r="B390" t="s">
        <v>5</v>
      </c>
      <c r="C390" t="s">
        <v>6</v>
      </c>
      <c r="D390" t="s">
        <v>17</v>
      </c>
      <c r="E390" t="s">
        <v>488</v>
      </c>
      <c r="F390">
        <v>4</v>
      </c>
      <c r="G390">
        <f>VLOOKUP(E390,Const!$A$2:$B$19,2,FALSE)</f>
        <v>4</v>
      </c>
      <c r="H390">
        <f>IFERROR(VLOOKUP($I390,'Planned BugFix'!$D$4:$V$1390,5+G390,FALSE),0)</f>
        <v>0</v>
      </c>
      <c r="I390" t="str">
        <f t="shared" si="6"/>
        <v>APWORKS 2024.2 - PHASE 3: Ability to automatically attach additional documents to Invoice</v>
      </c>
    </row>
    <row r="391" spans="1:9" x14ac:dyDescent="0.25">
      <c r="A391" t="s">
        <v>44</v>
      </c>
      <c r="B391" t="s">
        <v>5</v>
      </c>
      <c r="C391" t="s">
        <v>6</v>
      </c>
      <c r="D391" t="s">
        <v>19</v>
      </c>
      <c r="E391" t="s">
        <v>487</v>
      </c>
      <c r="F391">
        <v>4</v>
      </c>
      <c r="G391">
        <f>VLOOKUP(E391,Const!$A$2:$B$19,2,FALSE)</f>
        <v>3</v>
      </c>
      <c r="H391">
        <f>IFERROR(VLOOKUP($I391,'Planned BugFix'!$D$4:$V$1390,5+G391,FALSE),0)</f>
        <v>0</v>
      </c>
      <c r="I391" t="str">
        <f t="shared" si="6"/>
        <v>APWORKS 2024.2 - PHASE 3: Ability to automatically attach additional documents to Invoice</v>
      </c>
    </row>
    <row r="392" spans="1:9" x14ac:dyDescent="0.25">
      <c r="A392" t="s">
        <v>44</v>
      </c>
      <c r="B392" t="s">
        <v>5</v>
      </c>
      <c r="C392" t="s">
        <v>16</v>
      </c>
      <c r="D392" t="s">
        <v>17</v>
      </c>
      <c r="E392" t="s">
        <v>487</v>
      </c>
      <c r="F392">
        <v>2</v>
      </c>
      <c r="G392">
        <f>VLOOKUP(E392,Const!$A$2:$B$19,2,FALSE)</f>
        <v>3</v>
      </c>
      <c r="H392">
        <f>IFERROR(VLOOKUP($I392,'Planned BugFix'!$D$4:$V$1390,5+G392,FALSE),0)</f>
        <v>0</v>
      </c>
      <c r="I392" t="str">
        <f t="shared" si="6"/>
        <v>APWORKS 2024.2 - PHASE 3: Broadcast Invoice: EDI File Processing</v>
      </c>
    </row>
    <row r="393" spans="1:9" x14ac:dyDescent="0.25">
      <c r="A393" t="s">
        <v>44</v>
      </c>
      <c r="B393" t="s">
        <v>5</v>
      </c>
      <c r="C393" t="s">
        <v>93</v>
      </c>
      <c r="D393" t="s">
        <v>2</v>
      </c>
      <c r="E393" t="s">
        <v>488</v>
      </c>
      <c r="F393">
        <v>6</v>
      </c>
      <c r="G393">
        <f>VLOOKUP(E393,Const!$A$2:$B$19,2,FALSE)</f>
        <v>4</v>
      </c>
      <c r="H393">
        <f>IFERROR(VLOOKUP($I393,'Planned Dev'!$D$4:$Z$694,5+$G393,FALSE),0)</f>
        <v>0</v>
      </c>
      <c r="I393" t="str">
        <f t="shared" si="6"/>
        <v>APWORKS 2024.2 - PHASE 3: Google Drive - Split Process and show documents in queue</v>
      </c>
    </row>
    <row r="394" spans="1:9" x14ac:dyDescent="0.25">
      <c r="A394" t="s">
        <v>44</v>
      </c>
      <c r="B394" t="s">
        <v>5</v>
      </c>
      <c r="C394" t="s">
        <v>93</v>
      </c>
      <c r="D394" t="s">
        <v>17</v>
      </c>
      <c r="E394" t="s">
        <v>488</v>
      </c>
      <c r="F394">
        <v>31</v>
      </c>
      <c r="G394">
        <f>VLOOKUP(E394,Const!$A$2:$B$19,2,FALSE)</f>
        <v>4</v>
      </c>
      <c r="H394">
        <f>IFERROR(VLOOKUP($I394,'Planned BugFix'!$D$4:$V$1390,5+G394,FALSE),0)</f>
        <v>0</v>
      </c>
      <c r="I394" t="str">
        <f t="shared" si="6"/>
        <v>APWORKS 2024.2 - PHASE 3: Google Drive - Split Process and show documents in queue</v>
      </c>
    </row>
    <row r="395" spans="1:9" x14ac:dyDescent="0.25">
      <c r="A395" t="s">
        <v>44</v>
      </c>
      <c r="B395" t="s">
        <v>5</v>
      </c>
      <c r="C395" t="s">
        <v>93</v>
      </c>
      <c r="D395" t="s">
        <v>19</v>
      </c>
      <c r="E395" t="s">
        <v>488</v>
      </c>
      <c r="F395">
        <v>3</v>
      </c>
      <c r="G395">
        <f>VLOOKUP(E395,Const!$A$2:$B$19,2,FALSE)</f>
        <v>4</v>
      </c>
      <c r="H395">
        <f>IFERROR(VLOOKUP($I395,'Planned BugFix'!$D$4:$V$1390,5+G395,FALSE),0)</f>
        <v>0</v>
      </c>
      <c r="I395" t="str">
        <f t="shared" si="6"/>
        <v>APWORKS 2024.2 - PHASE 3: Google Drive - Split Process and show documents in queue</v>
      </c>
    </row>
    <row r="396" spans="1:9" x14ac:dyDescent="0.25">
      <c r="A396" t="s">
        <v>44</v>
      </c>
      <c r="B396" t="s">
        <v>5</v>
      </c>
      <c r="C396" t="s">
        <v>10</v>
      </c>
      <c r="D396" t="s">
        <v>2</v>
      </c>
      <c r="E396" t="s">
        <v>487</v>
      </c>
      <c r="F396">
        <v>14</v>
      </c>
      <c r="G396">
        <f>VLOOKUP(E396,Const!$A$2:$B$19,2,FALSE)</f>
        <v>3</v>
      </c>
      <c r="H396">
        <f>IFERROR(VLOOKUP($I396,'Planned Dev'!$D$4:$Z$694,5+$G396,FALSE),0)</f>
        <v>0</v>
      </c>
      <c r="I396" t="str">
        <f t="shared" si="6"/>
        <v>APWORKS 2024.2 - PHASE 3: Google Drive integration. (Setup and Integration development)</v>
      </c>
    </row>
    <row r="397" spans="1:9" x14ac:dyDescent="0.25">
      <c r="A397" t="s">
        <v>44</v>
      </c>
      <c r="B397" t="s">
        <v>5</v>
      </c>
      <c r="C397" t="s">
        <v>10</v>
      </c>
      <c r="D397" t="s">
        <v>17</v>
      </c>
      <c r="E397" t="s">
        <v>486</v>
      </c>
      <c r="F397">
        <v>56</v>
      </c>
      <c r="G397">
        <f>VLOOKUP(E397,Const!$A$2:$B$19,2,FALSE)</f>
        <v>2</v>
      </c>
      <c r="H397">
        <f>IFERROR(VLOOKUP($I397,'Planned BugFix'!$D$4:$V$1390,5+G397,FALSE),0)</f>
        <v>0</v>
      </c>
      <c r="I397" t="str">
        <f t="shared" si="6"/>
        <v>APWORKS 2024.2 - PHASE 3: Google Drive integration. (Setup and Integration development)</v>
      </c>
    </row>
    <row r="398" spans="1:9" x14ac:dyDescent="0.25">
      <c r="A398" t="s">
        <v>44</v>
      </c>
      <c r="B398" t="s">
        <v>5</v>
      </c>
      <c r="C398" t="s">
        <v>10</v>
      </c>
      <c r="D398" t="s">
        <v>17</v>
      </c>
      <c r="E398" t="s">
        <v>487</v>
      </c>
      <c r="F398">
        <v>33</v>
      </c>
      <c r="G398">
        <f>VLOOKUP(E398,Const!$A$2:$B$19,2,FALSE)</f>
        <v>3</v>
      </c>
      <c r="H398">
        <f>IFERROR(VLOOKUP($I398,'Planned BugFix'!$D$4:$V$1390,5+G398,FALSE),0)</f>
        <v>0</v>
      </c>
      <c r="I398" t="str">
        <f t="shared" si="6"/>
        <v>APWORKS 2024.2 - PHASE 3: Google Drive integration. (Setup and Integration development)</v>
      </c>
    </row>
    <row r="399" spans="1:9" x14ac:dyDescent="0.25">
      <c r="A399" t="s">
        <v>44</v>
      </c>
      <c r="B399" t="s">
        <v>5</v>
      </c>
      <c r="C399" t="s">
        <v>10</v>
      </c>
      <c r="D399" t="s">
        <v>13</v>
      </c>
      <c r="E399" t="s">
        <v>486</v>
      </c>
      <c r="F399">
        <v>5</v>
      </c>
      <c r="G399">
        <f>VLOOKUP(E399,Const!$A$2:$B$19,2,FALSE)</f>
        <v>2</v>
      </c>
      <c r="I399" t="str">
        <f t="shared" si="6"/>
        <v>APWORKS 2024.2 - PHASE 3: Google Drive integration. (Setup and Integration development)</v>
      </c>
    </row>
    <row r="400" spans="1:9" x14ac:dyDescent="0.25">
      <c r="A400" t="s">
        <v>44</v>
      </c>
      <c r="B400" t="s">
        <v>5</v>
      </c>
      <c r="C400" t="s">
        <v>11</v>
      </c>
      <c r="D400" t="s">
        <v>89</v>
      </c>
      <c r="E400" t="s">
        <v>488</v>
      </c>
      <c r="F400">
        <v>5</v>
      </c>
      <c r="G400">
        <f>VLOOKUP(E400,Const!$A$2:$B$19,2,FALSE)</f>
        <v>4</v>
      </c>
      <c r="I400" t="str">
        <f t="shared" si="6"/>
        <v>APWORKS 2024.2 - PHASE 3: Project Overhead</v>
      </c>
    </row>
    <row r="401" spans="1:9" x14ac:dyDescent="0.25">
      <c r="A401" t="s">
        <v>44</v>
      </c>
      <c r="B401" t="s">
        <v>5</v>
      </c>
      <c r="C401" t="s">
        <v>20</v>
      </c>
      <c r="D401" t="s">
        <v>2</v>
      </c>
      <c r="E401" t="s">
        <v>487</v>
      </c>
      <c r="F401">
        <v>8</v>
      </c>
      <c r="G401">
        <f>VLOOKUP(E401,Const!$A$2:$B$19,2,FALSE)</f>
        <v>3</v>
      </c>
      <c r="H401">
        <f>IFERROR(VLOOKUP($I401,'Planned Dev'!$D$4:$Z$694,5+$G401,FALSE),0)</f>
        <v>0</v>
      </c>
      <c r="I401" t="str">
        <f t="shared" si="6"/>
        <v>APWORKS 2024.2 - PHASE 3: Switch Company on Invoice</v>
      </c>
    </row>
    <row r="402" spans="1:9" x14ac:dyDescent="0.25">
      <c r="A402" t="s">
        <v>44</v>
      </c>
      <c r="B402" t="s">
        <v>5</v>
      </c>
      <c r="C402" t="s">
        <v>20</v>
      </c>
      <c r="D402" t="s">
        <v>2</v>
      </c>
      <c r="E402" t="s">
        <v>488</v>
      </c>
      <c r="F402">
        <v>20</v>
      </c>
      <c r="G402">
        <f>VLOOKUP(E402,Const!$A$2:$B$19,2,FALSE)</f>
        <v>4</v>
      </c>
      <c r="H402">
        <f>IFERROR(VLOOKUP($I402,'Planned Dev'!$D$4:$Z$694,5+$G402,FALSE),0)</f>
        <v>0</v>
      </c>
      <c r="I402" t="str">
        <f t="shared" si="6"/>
        <v>APWORKS 2024.2 - PHASE 3: Switch Company on Invoice</v>
      </c>
    </row>
    <row r="403" spans="1:9" x14ac:dyDescent="0.25">
      <c r="A403" t="s">
        <v>44</v>
      </c>
      <c r="B403" t="s">
        <v>5</v>
      </c>
      <c r="C403" t="s">
        <v>20</v>
      </c>
      <c r="D403" t="s">
        <v>17</v>
      </c>
      <c r="E403" t="s">
        <v>487</v>
      </c>
      <c r="F403">
        <v>20</v>
      </c>
      <c r="G403">
        <f>VLOOKUP(E403,Const!$A$2:$B$19,2,FALSE)</f>
        <v>3</v>
      </c>
      <c r="H403">
        <f>IFERROR(VLOOKUP($I403,'Planned BugFix'!$D$4:$V$1390,5+G403,FALSE),0)</f>
        <v>0</v>
      </c>
      <c r="I403" t="str">
        <f t="shared" si="6"/>
        <v>APWORKS 2024.2 - PHASE 3: Switch Company on Invoice</v>
      </c>
    </row>
    <row r="404" spans="1:9" x14ac:dyDescent="0.25">
      <c r="A404" t="s">
        <v>44</v>
      </c>
      <c r="B404" t="s">
        <v>5</v>
      </c>
      <c r="C404" t="s">
        <v>20</v>
      </c>
      <c r="D404" t="s">
        <v>19</v>
      </c>
      <c r="E404" t="s">
        <v>488</v>
      </c>
      <c r="F404">
        <v>3</v>
      </c>
      <c r="G404">
        <f>VLOOKUP(E404,Const!$A$2:$B$19,2,FALSE)</f>
        <v>4</v>
      </c>
      <c r="H404">
        <f>IFERROR(VLOOKUP($I404,'Planned BugFix'!$D$4:$V$1390,5+G404,FALSE),0)</f>
        <v>0</v>
      </c>
      <c r="I404" t="str">
        <f t="shared" si="6"/>
        <v>APWORKS 2024.2 - PHASE 3: Switch Company on Invoice</v>
      </c>
    </row>
    <row r="405" spans="1:9" x14ac:dyDescent="0.25">
      <c r="A405" t="s">
        <v>44</v>
      </c>
      <c r="B405" t="s">
        <v>95</v>
      </c>
      <c r="C405" t="s">
        <v>96</v>
      </c>
      <c r="D405" t="s">
        <v>17</v>
      </c>
      <c r="E405" t="s">
        <v>488</v>
      </c>
      <c r="F405">
        <v>8</v>
      </c>
      <c r="G405">
        <f>VLOOKUP(E405,Const!$A$2:$B$19,2,FALSE)</f>
        <v>4</v>
      </c>
      <c r="H405">
        <f>IFERROR(VLOOKUP($I405,'Planned BugFix'!$D$4:$V$1390,5+G405,FALSE),0)</f>
        <v>0</v>
      </c>
      <c r="I405" t="str">
        <f t="shared" si="6"/>
        <v>APWORKS 2024.2 - PHASE 4: Approve upto last level and auto post.</v>
      </c>
    </row>
    <row r="406" spans="1:9" x14ac:dyDescent="0.25">
      <c r="A406" t="s">
        <v>44</v>
      </c>
      <c r="B406" t="s">
        <v>95</v>
      </c>
      <c r="C406" t="s">
        <v>96</v>
      </c>
      <c r="D406" t="s">
        <v>19</v>
      </c>
      <c r="E406" t="s">
        <v>488</v>
      </c>
      <c r="F406">
        <v>1</v>
      </c>
      <c r="G406">
        <f>VLOOKUP(E406,Const!$A$2:$B$19,2,FALSE)</f>
        <v>4</v>
      </c>
      <c r="H406">
        <f>IFERROR(VLOOKUP($I406,'Planned BugFix'!$D$4:$V$1390,5+G406,FALSE),0)</f>
        <v>0</v>
      </c>
      <c r="I406" t="str">
        <f t="shared" si="6"/>
        <v>APWORKS 2024.2 - PHASE 4: Approve upto last level and auto post.</v>
      </c>
    </row>
    <row r="407" spans="1:9" x14ac:dyDescent="0.25">
      <c r="A407" t="s">
        <v>44</v>
      </c>
      <c r="B407" t="s">
        <v>95</v>
      </c>
      <c r="C407" t="s">
        <v>104</v>
      </c>
      <c r="D407" t="s">
        <v>7</v>
      </c>
      <c r="E407" t="s">
        <v>488</v>
      </c>
      <c r="F407">
        <v>1</v>
      </c>
      <c r="G407">
        <f>VLOOKUP(E407,Const!$A$2:$B$19,2,FALSE)</f>
        <v>4</v>
      </c>
      <c r="I407" t="str">
        <f t="shared" si="6"/>
        <v>APWORKS 2024.2 - PHASE 4: EDI file updating and upload</v>
      </c>
    </row>
    <row r="408" spans="1:9" x14ac:dyDescent="0.25">
      <c r="A408" t="s">
        <v>44</v>
      </c>
      <c r="B408" t="s">
        <v>95</v>
      </c>
      <c r="C408" t="s">
        <v>104</v>
      </c>
      <c r="D408" t="s">
        <v>17</v>
      </c>
      <c r="E408" t="s">
        <v>488</v>
      </c>
      <c r="F408">
        <v>11</v>
      </c>
      <c r="G408">
        <f>VLOOKUP(E408,Const!$A$2:$B$19,2,FALSE)</f>
        <v>4</v>
      </c>
      <c r="H408">
        <f>IFERROR(VLOOKUP($I408,'Planned BugFix'!$D$4:$V$1390,5+G408,FALSE),0)</f>
        <v>0</v>
      </c>
      <c r="I408" t="str">
        <f t="shared" si="6"/>
        <v>APWORKS 2024.2 - PHASE 4: EDI file updating and upload</v>
      </c>
    </row>
    <row r="409" spans="1:9" x14ac:dyDescent="0.25">
      <c r="A409" t="s">
        <v>44</v>
      </c>
      <c r="B409" t="s">
        <v>95</v>
      </c>
      <c r="C409" t="s">
        <v>100</v>
      </c>
      <c r="D409" t="s">
        <v>17</v>
      </c>
      <c r="E409" t="s">
        <v>490</v>
      </c>
      <c r="F409">
        <v>34</v>
      </c>
      <c r="G409">
        <f>VLOOKUP(E409,Const!$A$2:$B$19,2,FALSE)</f>
        <v>6</v>
      </c>
      <c r="H409">
        <f>IFERROR(VLOOKUP($I409,'Planned BugFix'!$D$4:$V$1390,5+G409,FALSE),0)</f>
        <v>0</v>
      </c>
      <c r="I409" t="str">
        <f t="shared" si="6"/>
        <v>APWORKS 2024.2 - PHASE 4: EDI: Generate PDF - Updates</v>
      </c>
    </row>
    <row r="410" spans="1:9" x14ac:dyDescent="0.25">
      <c r="A410" t="s">
        <v>44</v>
      </c>
      <c r="B410" t="s">
        <v>95</v>
      </c>
      <c r="C410" t="s">
        <v>114</v>
      </c>
      <c r="D410" t="s">
        <v>40</v>
      </c>
      <c r="E410" t="s">
        <v>490</v>
      </c>
      <c r="F410">
        <v>2</v>
      </c>
      <c r="G410">
        <f>VLOOKUP(E410,Const!$A$2:$B$19,2,FALSE)</f>
        <v>6</v>
      </c>
      <c r="I410" t="str">
        <f t="shared" si="6"/>
        <v>APWORKS 2024.2 - PHASE 4: PDF based broadcast invoices - Import / Export lines</v>
      </c>
    </row>
    <row r="411" spans="1:9" x14ac:dyDescent="0.25">
      <c r="A411" t="s">
        <v>44</v>
      </c>
      <c r="B411" t="s">
        <v>95</v>
      </c>
      <c r="C411" t="s">
        <v>114</v>
      </c>
      <c r="D411" t="s">
        <v>17</v>
      </c>
      <c r="E411" t="s">
        <v>489</v>
      </c>
      <c r="F411">
        <v>6</v>
      </c>
      <c r="G411">
        <f>VLOOKUP(E411,Const!$A$2:$B$19,2,FALSE)</f>
        <v>5</v>
      </c>
      <c r="H411">
        <f>IFERROR(VLOOKUP($I411,'Planned BugFix'!$D$4:$V$1390,5+G411,FALSE),0)</f>
        <v>0</v>
      </c>
      <c r="I411" t="str">
        <f t="shared" si="6"/>
        <v>APWORKS 2024.2 - PHASE 4: PDF based broadcast invoices - Import / Export lines</v>
      </c>
    </row>
    <row r="412" spans="1:9" x14ac:dyDescent="0.25">
      <c r="A412" t="s">
        <v>44</v>
      </c>
      <c r="B412" t="s">
        <v>95</v>
      </c>
      <c r="C412" t="s">
        <v>105</v>
      </c>
      <c r="D412" t="s">
        <v>17</v>
      </c>
      <c r="E412" t="s">
        <v>488</v>
      </c>
      <c r="F412">
        <v>12</v>
      </c>
      <c r="G412">
        <f>VLOOKUP(E412,Const!$A$2:$B$19,2,FALSE)</f>
        <v>4</v>
      </c>
      <c r="H412">
        <f>IFERROR(VLOOKUP($I412,'Planned BugFix'!$D$4:$V$1390,5+G412,FALSE),0)</f>
        <v>0</v>
      </c>
      <c r="I412" t="str">
        <f t="shared" si="6"/>
        <v>APWORKS 2024.2 - PHASE 4: PDF based broadcast invoices - Invoice Scan</v>
      </c>
    </row>
    <row r="413" spans="1:9" x14ac:dyDescent="0.25">
      <c r="A413" t="s">
        <v>44</v>
      </c>
      <c r="B413" t="s">
        <v>95</v>
      </c>
      <c r="C413" t="s">
        <v>105</v>
      </c>
      <c r="D413" t="s">
        <v>17</v>
      </c>
      <c r="E413" t="s">
        <v>489</v>
      </c>
      <c r="F413">
        <v>40</v>
      </c>
      <c r="G413">
        <f>VLOOKUP(E413,Const!$A$2:$B$19,2,FALSE)</f>
        <v>5</v>
      </c>
      <c r="H413">
        <f>IFERROR(VLOOKUP($I413,'Planned BugFix'!$D$4:$V$1390,5+G413,FALSE),0)</f>
        <v>0</v>
      </c>
      <c r="I413" t="str">
        <f t="shared" si="6"/>
        <v>APWORKS 2024.2 - PHASE 4: PDF based broadcast invoices - Invoice Scan</v>
      </c>
    </row>
    <row r="414" spans="1:9" x14ac:dyDescent="0.25">
      <c r="A414" t="s">
        <v>44</v>
      </c>
      <c r="B414" t="s">
        <v>95</v>
      </c>
      <c r="C414" t="s">
        <v>105</v>
      </c>
      <c r="D414" t="s">
        <v>19</v>
      </c>
      <c r="E414" t="s">
        <v>488</v>
      </c>
      <c r="F414">
        <v>2</v>
      </c>
      <c r="G414">
        <f>VLOOKUP(E414,Const!$A$2:$B$19,2,FALSE)</f>
        <v>4</v>
      </c>
      <c r="H414">
        <f>IFERROR(VLOOKUP($I414,'Planned BugFix'!$D$4:$V$1390,5+G414,FALSE),0)</f>
        <v>0</v>
      </c>
      <c r="I414" t="str">
        <f t="shared" si="6"/>
        <v>APWORKS 2024.2 - PHASE 4: PDF based broadcast invoices - Invoice Scan</v>
      </c>
    </row>
    <row r="415" spans="1:9" x14ac:dyDescent="0.25">
      <c r="A415" t="s">
        <v>44</v>
      </c>
      <c r="B415" t="s">
        <v>95</v>
      </c>
      <c r="C415" t="s">
        <v>524</v>
      </c>
      <c r="D415" t="s">
        <v>17</v>
      </c>
      <c r="E415" t="s">
        <v>489</v>
      </c>
      <c r="F415">
        <v>4</v>
      </c>
      <c r="G415">
        <f>VLOOKUP(E415,Const!$A$2:$B$19,2,FALSE)</f>
        <v>5</v>
      </c>
      <c r="H415">
        <f>IFERROR(VLOOKUP($I415,'Planned BugFix'!$D$4:$V$1390,5+G415,FALSE),0)</f>
        <v>0</v>
      </c>
      <c r="I415" t="str">
        <f t="shared" si="6"/>
        <v>APWORKS 2024.2 - PHASE 4: PDF based broadcast invoices - Model List</v>
      </c>
    </row>
    <row r="416" spans="1:9" x14ac:dyDescent="0.25">
      <c r="A416" t="s">
        <v>44</v>
      </c>
      <c r="B416" t="s">
        <v>95</v>
      </c>
      <c r="C416" t="s">
        <v>107</v>
      </c>
      <c r="D416" t="s">
        <v>17</v>
      </c>
      <c r="E416" t="s">
        <v>488</v>
      </c>
      <c r="F416">
        <v>3</v>
      </c>
      <c r="G416">
        <f>VLOOKUP(E416,Const!$A$2:$B$19,2,FALSE)</f>
        <v>4</v>
      </c>
      <c r="H416">
        <f>IFERROR(VLOOKUP($I416,'Planned BugFix'!$D$4:$V$1390,5+G416,FALSE),0)</f>
        <v>0</v>
      </c>
      <c r="I416" t="str">
        <f t="shared" si="6"/>
        <v>APWORKS 2024.2 - PHASE 4: Production: Auto populate lines based PO during scanning</v>
      </c>
    </row>
    <row r="417" spans="1:9" x14ac:dyDescent="0.25">
      <c r="A417" t="s">
        <v>44</v>
      </c>
      <c r="B417" t="s">
        <v>95</v>
      </c>
      <c r="C417" t="s">
        <v>106</v>
      </c>
      <c r="D417" t="s">
        <v>17</v>
      </c>
      <c r="E417" t="s">
        <v>488</v>
      </c>
      <c r="F417">
        <v>8</v>
      </c>
      <c r="G417">
        <f>VLOOKUP(E417,Const!$A$2:$B$19,2,FALSE)</f>
        <v>4</v>
      </c>
      <c r="H417">
        <f>IFERROR(VLOOKUP($I417,'Planned BugFix'!$D$4:$V$1390,5+G417,FALSE),0)</f>
        <v>0</v>
      </c>
      <c r="I417" t="str">
        <f t="shared" si="6"/>
        <v>APWORKS 2024.2 - PHASE 4: Production: show keyvalue pairs for level2 mapping</v>
      </c>
    </row>
    <row r="418" spans="1:9" x14ac:dyDescent="0.25">
      <c r="A418" t="s">
        <v>44</v>
      </c>
      <c r="B418" t="s">
        <v>95</v>
      </c>
      <c r="C418" t="s">
        <v>11</v>
      </c>
      <c r="D418" t="s">
        <v>7</v>
      </c>
      <c r="E418" t="s">
        <v>489</v>
      </c>
      <c r="F418">
        <v>2</v>
      </c>
      <c r="G418">
        <f>VLOOKUP(E418,Const!$A$2:$B$19,2,FALSE)</f>
        <v>5</v>
      </c>
      <c r="I418" t="str">
        <f t="shared" si="6"/>
        <v>APWORKS 2024.2 - PHASE 4: Project Overhead</v>
      </c>
    </row>
    <row r="419" spans="1:9" x14ac:dyDescent="0.25">
      <c r="A419" t="s">
        <v>44</v>
      </c>
      <c r="B419" t="s">
        <v>95</v>
      </c>
      <c r="C419" t="s">
        <v>11</v>
      </c>
      <c r="D419" t="s">
        <v>12</v>
      </c>
      <c r="E419" t="s">
        <v>489</v>
      </c>
      <c r="F419">
        <v>3</v>
      </c>
      <c r="G419">
        <f>VLOOKUP(E419,Const!$A$2:$B$19,2,FALSE)</f>
        <v>5</v>
      </c>
      <c r="I419" t="str">
        <f t="shared" si="6"/>
        <v>APWORKS 2024.2 - PHASE 4: Project Overhead</v>
      </c>
    </row>
    <row r="420" spans="1:9" x14ac:dyDescent="0.25">
      <c r="A420" t="s">
        <v>44</v>
      </c>
      <c r="B420" t="s">
        <v>95</v>
      </c>
      <c r="C420" t="s">
        <v>11</v>
      </c>
      <c r="D420" t="s">
        <v>12</v>
      </c>
      <c r="E420" t="s">
        <v>490</v>
      </c>
      <c r="F420">
        <v>3</v>
      </c>
      <c r="G420">
        <f>VLOOKUP(E420,Const!$A$2:$B$19,2,FALSE)</f>
        <v>6</v>
      </c>
      <c r="I420" t="str">
        <f t="shared" si="6"/>
        <v>APWORKS 2024.2 - PHASE 4: Project Overhead</v>
      </c>
    </row>
    <row r="421" spans="1:9" x14ac:dyDescent="0.25">
      <c r="A421" t="s">
        <v>44</v>
      </c>
      <c r="B421" t="s">
        <v>95</v>
      </c>
      <c r="C421" t="s">
        <v>11</v>
      </c>
      <c r="D421" t="s">
        <v>13</v>
      </c>
      <c r="E421" t="s">
        <v>489</v>
      </c>
      <c r="F421">
        <v>5</v>
      </c>
      <c r="G421">
        <f>VLOOKUP(E421,Const!$A$2:$B$19,2,FALSE)</f>
        <v>5</v>
      </c>
      <c r="I421" t="str">
        <f t="shared" si="6"/>
        <v>APWORKS 2024.2 - PHASE 4: Project Overhead</v>
      </c>
    </row>
    <row r="422" spans="1:9" x14ac:dyDescent="0.25">
      <c r="A422" t="s">
        <v>44</v>
      </c>
      <c r="B422" t="s">
        <v>95</v>
      </c>
      <c r="C422" t="s">
        <v>11</v>
      </c>
      <c r="D422" t="s">
        <v>89</v>
      </c>
      <c r="E422" t="s">
        <v>488</v>
      </c>
      <c r="F422">
        <v>6</v>
      </c>
      <c r="G422">
        <f>VLOOKUP(E422,Const!$A$2:$B$19,2,FALSE)</f>
        <v>4</v>
      </c>
      <c r="I422" t="str">
        <f t="shared" si="6"/>
        <v>APWORKS 2024.2 - PHASE 4: Project Overhead</v>
      </c>
    </row>
    <row r="423" spans="1:9" x14ac:dyDescent="0.25">
      <c r="A423" t="s">
        <v>44</v>
      </c>
      <c r="B423" t="s">
        <v>95</v>
      </c>
      <c r="C423" t="s">
        <v>11</v>
      </c>
      <c r="D423" t="s">
        <v>89</v>
      </c>
      <c r="E423" t="s">
        <v>489</v>
      </c>
      <c r="F423">
        <v>51</v>
      </c>
      <c r="G423">
        <f>VLOOKUP(E423,Const!$A$2:$B$19,2,FALSE)</f>
        <v>5</v>
      </c>
      <c r="I423" t="str">
        <f t="shared" si="6"/>
        <v>APWORKS 2024.2 - PHASE 4: Project Overhead</v>
      </c>
    </row>
    <row r="424" spans="1:9" x14ac:dyDescent="0.25">
      <c r="A424" t="s">
        <v>44</v>
      </c>
      <c r="B424" t="s">
        <v>95</v>
      </c>
      <c r="C424" t="s">
        <v>11</v>
      </c>
      <c r="D424" t="s">
        <v>89</v>
      </c>
      <c r="E424" t="s">
        <v>490</v>
      </c>
      <c r="F424">
        <v>18</v>
      </c>
      <c r="G424">
        <f>VLOOKUP(E424,Const!$A$2:$B$19,2,FALSE)</f>
        <v>6</v>
      </c>
      <c r="H424"/>
      <c r="I424" t="str">
        <f t="shared" si="6"/>
        <v>APWORKS 2024.2 - PHASE 4: Project Overhead</v>
      </c>
    </row>
    <row r="425" spans="1:9" x14ac:dyDescent="0.25">
      <c r="A425" t="s">
        <v>44</v>
      </c>
      <c r="B425" t="s">
        <v>95</v>
      </c>
      <c r="C425" t="s">
        <v>97</v>
      </c>
      <c r="D425" t="s">
        <v>2</v>
      </c>
      <c r="E425" t="s">
        <v>488</v>
      </c>
      <c r="F425">
        <v>1</v>
      </c>
      <c r="G425">
        <f>VLOOKUP(E425,Const!$A$2:$B$19,2,FALSE)</f>
        <v>4</v>
      </c>
      <c r="H425">
        <f>IFERROR(VLOOKUP($I425,'Planned Dev'!$D$4:$Z$694,5+$G425,FALSE),0)</f>
        <v>0</v>
      </c>
      <c r="I425" t="str">
        <f t="shared" si="6"/>
        <v>APWORKS 2024.2 - PHASE 4: Stamp multiple approvers.</v>
      </c>
    </row>
    <row r="426" spans="1:9" x14ac:dyDescent="0.25">
      <c r="A426" t="s">
        <v>44</v>
      </c>
      <c r="B426" t="s">
        <v>95</v>
      </c>
      <c r="C426" t="s">
        <v>97</v>
      </c>
      <c r="D426" t="s">
        <v>17</v>
      </c>
      <c r="E426" t="s">
        <v>488</v>
      </c>
      <c r="F426">
        <v>8</v>
      </c>
      <c r="G426">
        <f>VLOOKUP(E426,Const!$A$2:$B$19,2,FALSE)</f>
        <v>4</v>
      </c>
      <c r="H426">
        <f>IFERROR(VLOOKUP($I426,'Planned BugFix'!$D$4:$V$1390,5+G426,FALSE),0)</f>
        <v>0</v>
      </c>
      <c r="I426" t="str">
        <f t="shared" si="6"/>
        <v>APWORKS 2024.2 - PHASE 4: Stamp multiple approvers.</v>
      </c>
    </row>
    <row r="427" spans="1:9" x14ac:dyDescent="0.25">
      <c r="A427" t="s">
        <v>44</v>
      </c>
      <c r="B427" t="s">
        <v>95</v>
      </c>
      <c r="C427" t="s">
        <v>97</v>
      </c>
      <c r="D427" t="s">
        <v>19</v>
      </c>
      <c r="E427" t="s">
        <v>488</v>
      </c>
      <c r="F427">
        <v>1</v>
      </c>
      <c r="G427">
        <f>VLOOKUP(E427,Const!$A$2:$B$19,2,FALSE)</f>
        <v>4</v>
      </c>
      <c r="H427">
        <f>IFERROR(VLOOKUP($I427,'Planned BugFix'!$D$4:$V$1390,5+G427,FALSE),0)</f>
        <v>0</v>
      </c>
      <c r="I427" t="str">
        <f t="shared" si="6"/>
        <v>APWORKS 2024.2 - PHASE 4: Stamp multiple approvers.</v>
      </c>
    </row>
    <row r="428" spans="1:9" x14ac:dyDescent="0.25">
      <c r="A428" t="s">
        <v>44</v>
      </c>
      <c r="B428" t="s">
        <v>95</v>
      </c>
      <c r="C428" t="s">
        <v>572</v>
      </c>
      <c r="D428" t="s">
        <v>2</v>
      </c>
      <c r="E428" t="s">
        <v>490</v>
      </c>
      <c r="F428">
        <v>4</v>
      </c>
      <c r="G428">
        <f>VLOOKUP(E428,Const!$A$2:$B$19,2,FALSE)</f>
        <v>6</v>
      </c>
      <c r="H428">
        <f>IFERROR(VLOOKUP($I428,'Planned Dev'!$D$4:$Z$694,5+$G428,FALSE),0)</f>
        <v>0</v>
      </c>
      <c r="I428" t="str">
        <f t="shared" si="6"/>
        <v>APWORKS 2024.2 - PHASE 4: Tax implementation(rule)/column for difference</v>
      </c>
    </row>
    <row r="429" spans="1:9" x14ac:dyDescent="0.25">
      <c r="A429" t="s">
        <v>44</v>
      </c>
      <c r="B429" t="s">
        <v>95</v>
      </c>
      <c r="C429" t="s">
        <v>572</v>
      </c>
      <c r="D429" t="s">
        <v>17</v>
      </c>
      <c r="E429" t="s">
        <v>490</v>
      </c>
      <c r="F429">
        <v>8</v>
      </c>
      <c r="G429">
        <f>VLOOKUP(E429,Const!$A$2:$B$19,2,FALSE)</f>
        <v>6</v>
      </c>
      <c r="H429">
        <f>IFERROR(VLOOKUP($I429,'Planned BugFix'!$D$4:$V$1390,5+G429,FALSE),0)</f>
        <v>0</v>
      </c>
      <c r="I429" t="str">
        <f t="shared" si="6"/>
        <v>APWORKS 2024.2 - PHASE 4: Tax implementation(rule)/column for difference</v>
      </c>
    </row>
    <row r="430" spans="1:9" x14ac:dyDescent="0.25">
      <c r="A430" t="s">
        <v>44</v>
      </c>
      <c r="B430" t="s">
        <v>523</v>
      </c>
      <c r="C430" t="s">
        <v>11</v>
      </c>
      <c r="D430" t="s">
        <v>89</v>
      </c>
      <c r="E430" t="s">
        <v>490</v>
      </c>
      <c r="F430">
        <v>2</v>
      </c>
      <c r="G430">
        <f>VLOOKUP(E430,Const!$A$2:$B$19,2,FALSE)</f>
        <v>6</v>
      </c>
      <c r="I430" t="str">
        <f t="shared" si="6"/>
        <v>APWORKS 2024.2 PHASE 5: Project Overhead</v>
      </c>
    </row>
    <row r="431" spans="1:9" x14ac:dyDescent="0.25">
      <c r="A431" t="s">
        <v>44</v>
      </c>
      <c r="B431" t="s">
        <v>523</v>
      </c>
      <c r="C431" t="s">
        <v>574</v>
      </c>
      <c r="D431" t="s">
        <v>17</v>
      </c>
      <c r="E431" t="s">
        <v>490</v>
      </c>
      <c r="F431">
        <v>2</v>
      </c>
      <c r="G431">
        <f>VLOOKUP(E431,Const!$A$2:$B$19,2,FALSE)</f>
        <v>6</v>
      </c>
      <c r="H431">
        <f>IFERROR(VLOOKUP($I431,'Planned BugFix'!$D$4:$V$1390,5+G431,FALSE),0)</f>
        <v>0</v>
      </c>
      <c r="I431" t="str">
        <f t="shared" si="6"/>
        <v>APWORKS 2024.2 PHASE 5: Vendor invoices report: Add date filters</v>
      </c>
    </row>
    <row r="432" spans="1:9" x14ac:dyDescent="0.25">
      <c r="A432" t="s">
        <v>44</v>
      </c>
      <c r="B432" t="s">
        <v>562</v>
      </c>
      <c r="C432" t="s">
        <v>575</v>
      </c>
      <c r="D432" t="s">
        <v>2</v>
      </c>
      <c r="E432" t="s">
        <v>492</v>
      </c>
      <c r="F432">
        <v>0.5</v>
      </c>
      <c r="G432">
        <f>VLOOKUP(E432,Const!$A$2:$B$19,2,FALSE)</f>
        <v>8</v>
      </c>
      <c r="H432">
        <f>IFERROR(VLOOKUP($I432,'Planned Dev'!$D$4:$Z$694,5+$G432,FALSE),0)</f>
        <v>0</v>
      </c>
      <c r="I432" t="str">
        <f t="shared" si="6"/>
        <v>APWORKS 2025.1: Google Drive: Allow PDF in Attachment</v>
      </c>
    </row>
    <row r="433" spans="1:9" x14ac:dyDescent="0.25">
      <c r="A433" t="s">
        <v>44</v>
      </c>
      <c r="B433" t="s">
        <v>562</v>
      </c>
      <c r="C433" t="s">
        <v>575</v>
      </c>
      <c r="D433" t="s">
        <v>17</v>
      </c>
      <c r="E433" t="s">
        <v>491</v>
      </c>
      <c r="F433">
        <v>6</v>
      </c>
      <c r="G433">
        <f>VLOOKUP(E433,Const!$A$2:$B$19,2,FALSE)</f>
        <v>7</v>
      </c>
      <c r="H433">
        <f>IFERROR(VLOOKUP($I433,'Planned BugFix'!$D$4:$V$1390,5+G433,FALSE),0)</f>
        <v>0</v>
      </c>
      <c r="I433" t="str">
        <f t="shared" si="6"/>
        <v>APWORKS 2025.1: Google Drive: Allow PDF in Attachment</v>
      </c>
    </row>
    <row r="434" spans="1:9" x14ac:dyDescent="0.25">
      <c r="A434" t="s">
        <v>44</v>
      </c>
      <c r="B434" t="s">
        <v>519</v>
      </c>
      <c r="C434" t="s">
        <v>4</v>
      </c>
      <c r="D434" t="s">
        <v>19</v>
      </c>
      <c r="E434" t="s">
        <v>491</v>
      </c>
      <c r="F434">
        <v>9</v>
      </c>
      <c r="G434">
        <f>VLOOKUP(E434,Const!$A$2:$B$19,2,FALSE)</f>
        <v>7</v>
      </c>
      <c r="H434">
        <f>IFERROR(VLOOKUP($I434,'Planned BugFix'!$D$4:$V$1390,5+G434,FALSE),0)</f>
        <v>0</v>
      </c>
      <c r="I434" t="str">
        <f t="shared" si="6"/>
        <v>APWORKS PHASE2: Analysis of production issues reported by support team</v>
      </c>
    </row>
    <row r="435" spans="1:9" x14ac:dyDescent="0.25">
      <c r="A435" t="s">
        <v>44</v>
      </c>
      <c r="B435" t="s">
        <v>519</v>
      </c>
      <c r="C435" t="s">
        <v>55</v>
      </c>
      <c r="D435" t="s">
        <v>7</v>
      </c>
      <c r="E435" t="s">
        <v>490</v>
      </c>
      <c r="F435">
        <v>6</v>
      </c>
      <c r="G435">
        <f>VLOOKUP(E435,Const!$A$2:$B$19,2,FALSE)</f>
        <v>6</v>
      </c>
      <c r="I435" t="str">
        <f t="shared" si="6"/>
        <v>APWORKS PHASE2: Analysis of the new project/assignment/task</v>
      </c>
    </row>
    <row r="436" spans="1:9" x14ac:dyDescent="0.25">
      <c r="A436" t="s">
        <v>44</v>
      </c>
      <c r="B436" t="s">
        <v>519</v>
      </c>
      <c r="C436" t="s">
        <v>80</v>
      </c>
      <c r="D436" t="s">
        <v>2</v>
      </c>
      <c r="E436" t="s">
        <v>486</v>
      </c>
      <c r="F436">
        <v>4</v>
      </c>
      <c r="G436">
        <f>VLOOKUP(E436,Const!$A$2:$B$19,2,FALSE)</f>
        <v>2</v>
      </c>
      <c r="H436">
        <f>IFERROR(VLOOKUP($I436,'Planned Dev'!$D$4:$Z$694,5+$G436,FALSE),0)</f>
        <v>0</v>
      </c>
      <c r="I436" t="str">
        <f t="shared" si="6"/>
        <v>APWORKS PHASE2: Dev Support</v>
      </c>
    </row>
    <row r="437" spans="1:9" x14ac:dyDescent="0.25">
      <c r="A437" t="s">
        <v>44</v>
      </c>
      <c r="B437" t="s">
        <v>519</v>
      </c>
      <c r="C437" t="s">
        <v>35</v>
      </c>
      <c r="D437" t="s">
        <v>17</v>
      </c>
      <c r="E437" t="s">
        <v>485</v>
      </c>
      <c r="F437">
        <v>4</v>
      </c>
      <c r="G437">
        <f>VLOOKUP(E437,Const!$A$2:$B$19,2,FALSE)</f>
        <v>1</v>
      </c>
      <c r="H437">
        <f>IFERROR(VLOOKUP($I437,'Planned BugFix'!$D$4:$V$1390,5+G437,FALSE),0)</f>
        <v>0</v>
      </c>
      <c r="I437" t="str">
        <f t="shared" si="6"/>
        <v>APWORKS PHASE2: Development of new project/assignment/task</v>
      </c>
    </row>
    <row r="438" spans="1:9" x14ac:dyDescent="0.25">
      <c r="A438" t="s">
        <v>44</v>
      </c>
      <c r="B438" t="s">
        <v>519</v>
      </c>
      <c r="C438" t="s">
        <v>35</v>
      </c>
      <c r="D438" t="s">
        <v>528</v>
      </c>
      <c r="E438" t="s">
        <v>485</v>
      </c>
      <c r="F438">
        <v>26</v>
      </c>
      <c r="G438">
        <f>VLOOKUP(E438,Const!$A$2:$B$19,2,FALSE)</f>
        <v>1</v>
      </c>
      <c r="H438"/>
      <c r="I438" t="str">
        <f t="shared" si="6"/>
        <v>APWORKS PHASE2: Development of new project/assignment/task</v>
      </c>
    </row>
    <row r="439" spans="1:9" x14ac:dyDescent="0.25">
      <c r="A439" t="s">
        <v>44</v>
      </c>
      <c r="B439" t="s">
        <v>519</v>
      </c>
      <c r="C439" t="s">
        <v>36</v>
      </c>
      <c r="D439" t="s">
        <v>13</v>
      </c>
      <c r="E439" t="s">
        <v>485</v>
      </c>
      <c r="F439">
        <v>10</v>
      </c>
      <c r="G439">
        <f>VLOOKUP(E439,Const!$A$2:$B$19,2,FALSE)</f>
        <v>1</v>
      </c>
      <c r="H439"/>
      <c r="I439" t="str">
        <f t="shared" si="6"/>
        <v>APWORKS PHASE2: Internal Meetings</v>
      </c>
    </row>
    <row r="440" spans="1:9" x14ac:dyDescent="0.25">
      <c r="A440" t="s">
        <v>44</v>
      </c>
      <c r="B440" t="s">
        <v>519</v>
      </c>
      <c r="C440" t="s">
        <v>36</v>
      </c>
      <c r="D440" t="s">
        <v>13</v>
      </c>
      <c r="E440" t="s">
        <v>486</v>
      </c>
      <c r="F440">
        <v>3</v>
      </c>
      <c r="G440">
        <f>VLOOKUP(E440,Const!$A$2:$B$19,2,FALSE)</f>
        <v>2</v>
      </c>
      <c r="H440"/>
      <c r="I440" t="str">
        <f t="shared" si="6"/>
        <v>APWORKS PHASE2: Internal Meetings</v>
      </c>
    </row>
    <row r="441" spans="1:9" x14ac:dyDescent="0.25">
      <c r="A441" t="s">
        <v>44</v>
      </c>
      <c r="B441" t="s">
        <v>519</v>
      </c>
      <c r="C441" t="s">
        <v>75</v>
      </c>
      <c r="D441" t="s">
        <v>64</v>
      </c>
      <c r="E441" t="s">
        <v>491</v>
      </c>
      <c r="F441">
        <v>8</v>
      </c>
      <c r="G441">
        <f>VLOOKUP(E441,Const!$A$2:$B$19,2,FALSE)</f>
        <v>7</v>
      </c>
      <c r="I441" t="str">
        <f t="shared" si="6"/>
        <v>APWORKS PHASE2: National Gazetted Holidays</v>
      </c>
    </row>
    <row r="442" spans="1:9" x14ac:dyDescent="0.25">
      <c r="A442" t="s">
        <v>44</v>
      </c>
      <c r="B442" t="s">
        <v>519</v>
      </c>
      <c r="C442" t="s">
        <v>3</v>
      </c>
      <c r="D442" t="s">
        <v>7</v>
      </c>
      <c r="E442" t="s">
        <v>490</v>
      </c>
      <c r="F442">
        <v>3</v>
      </c>
      <c r="G442">
        <f>VLOOKUP(E442,Const!$A$2:$B$19,2,FALSE)</f>
        <v>6</v>
      </c>
      <c r="H442"/>
      <c r="I442" t="str">
        <f t="shared" si="6"/>
        <v>APWORKS PHASE2: Regular bug fixing activity</v>
      </c>
    </row>
    <row r="443" spans="1:9" x14ac:dyDescent="0.25">
      <c r="A443" t="s">
        <v>44</v>
      </c>
      <c r="B443" t="s">
        <v>519</v>
      </c>
      <c r="C443" t="s">
        <v>3</v>
      </c>
      <c r="D443" t="s">
        <v>2</v>
      </c>
      <c r="E443" t="s">
        <v>485</v>
      </c>
      <c r="F443">
        <v>26</v>
      </c>
      <c r="G443">
        <f>VLOOKUP(E443,Const!$A$2:$B$19,2,FALSE)</f>
        <v>1</v>
      </c>
      <c r="H443">
        <f>IFERROR(VLOOKUP($I443,'Planned Dev'!$D$4:$Z$694,5+$G443,FALSE),0)</f>
        <v>0</v>
      </c>
      <c r="I443" t="str">
        <f t="shared" si="6"/>
        <v>APWORKS PHASE2: Regular bug fixing activity</v>
      </c>
    </row>
    <row r="444" spans="1:9" x14ac:dyDescent="0.25">
      <c r="A444" t="s">
        <v>44</v>
      </c>
      <c r="B444" t="s">
        <v>519</v>
      </c>
      <c r="C444" t="s">
        <v>3</v>
      </c>
      <c r="D444" t="s">
        <v>2</v>
      </c>
      <c r="E444" t="s">
        <v>486</v>
      </c>
      <c r="F444">
        <v>63</v>
      </c>
      <c r="G444">
        <f>VLOOKUP(E444,Const!$A$2:$B$19,2,FALSE)</f>
        <v>2</v>
      </c>
      <c r="H444">
        <f>IFERROR(VLOOKUP($I444,'Planned Dev'!$D$4:$Z$694,5+$G444,FALSE),0)</f>
        <v>0</v>
      </c>
      <c r="I444" t="str">
        <f t="shared" si="6"/>
        <v>APWORKS PHASE2: Regular bug fixing activity</v>
      </c>
    </row>
    <row r="445" spans="1:9" x14ac:dyDescent="0.25">
      <c r="A445" t="s">
        <v>44</v>
      </c>
      <c r="B445" t="s">
        <v>519</v>
      </c>
      <c r="C445" t="s">
        <v>3</v>
      </c>
      <c r="D445" t="s">
        <v>2</v>
      </c>
      <c r="E445" t="s">
        <v>487</v>
      </c>
      <c r="F445">
        <v>40</v>
      </c>
      <c r="G445">
        <f>VLOOKUP(E445,Const!$A$2:$B$19,2,FALSE)</f>
        <v>3</v>
      </c>
      <c r="H445">
        <f>IFERROR(VLOOKUP($I445,'Planned Dev'!$D$4:$Z$694,5+$G445,FALSE),0)</f>
        <v>0</v>
      </c>
      <c r="I445" t="str">
        <f t="shared" si="6"/>
        <v>APWORKS PHASE2: Regular bug fixing activity</v>
      </c>
    </row>
    <row r="446" spans="1:9" x14ac:dyDescent="0.25">
      <c r="A446" t="s">
        <v>44</v>
      </c>
      <c r="B446" t="s">
        <v>519</v>
      </c>
      <c r="C446" t="s">
        <v>3</v>
      </c>
      <c r="D446" t="s">
        <v>2</v>
      </c>
      <c r="E446" t="s">
        <v>490</v>
      </c>
      <c r="F446">
        <v>45</v>
      </c>
      <c r="G446">
        <f>VLOOKUP(E446,Const!$A$2:$B$19,2,FALSE)</f>
        <v>6</v>
      </c>
      <c r="H446">
        <f>IFERROR(VLOOKUP($I446,'Planned Dev'!$D$4:$Z$694,5+$G446,FALSE),0)</f>
        <v>0</v>
      </c>
      <c r="I446" t="str">
        <f t="shared" si="6"/>
        <v>APWORKS PHASE2: Regular bug fixing activity</v>
      </c>
    </row>
    <row r="447" spans="1:9" x14ac:dyDescent="0.25">
      <c r="A447" t="s">
        <v>44</v>
      </c>
      <c r="B447" t="s">
        <v>519</v>
      </c>
      <c r="C447" t="s">
        <v>3</v>
      </c>
      <c r="D447" t="s">
        <v>528</v>
      </c>
      <c r="E447" t="s">
        <v>485</v>
      </c>
      <c r="F447">
        <v>22</v>
      </c>
      <c r="G447">
        <f>VLOOKUP(E447,Const!$A$2:$B$19,2,FALSE)</f>
        <v>1</v>
      </c>
      <c r="I447" t="str">
        <f t="shared" si="6"/>
        <v>APWORKS PHASE2: Regular bug fixing activity</v>
      </c>
    </row>
    <row r="448" spans="1:9" x14ac:dyDescent="0.25">
      <c r="A448" t="s">
        <v>44</v>
      </c>
      <c r="B448" t="s">
        <v>519</v>
      </c>
      <c r="C448" t="s">
        <v>3</v>
      </c>
      <c r="D448" t="s">
        <v>19</v>
      </c>
      <c r="E448" t="s">
        <v>486</v>
      </c>
      <c r="F448">
        <v>21</v>
      </c>
      <c r="G448">
        <f>VLOOKUP(E448,Const!$A$2:$B$19,2,FALSE)</f>
        <v>2</v>
      </c>
      <c r="H448">
        <f>IFERROR(VLOOKUP($I448,'Planned BugFix'!$D$4:$V$1390,5+G448,FALSE),0)</f>
        <v>0</v>
      </c>
      <c r="I448" t="str">
        <f t="shared" si="6"/>
        <v>APWORKS PHASE2: Regular bug fixing activity</v>
      </c>
    </row>
    <row r="449" spans="1:9" x14ac:dyDescent="0.25">
      <c r="A449" t="s">
        <v>44</v>
      </c>
      <c r="B449" t="s">
        <v>519</v>
      </c>
      <c r="C449" t="s">
        <v>76</v>
      </c>
      <c r="D449" t="s">
        <v>64</v>
      </c>
      <c r="E449" t="s">
        <v>490</v>
      </c>
      <c r="F449">
        <v>16</v>
      </c>
      <c r="G449">
        <f>VLOOKUP(E449,Const!$A$2:$B$19,2,FALSE)</f>
        <v>6</v>
      </c>
      <c r="I449" t="str">
        <f t="shared" si="6"/>
        <v>APWORKS PHASE2: Time Off - Planned</v>
      </c>
    </row>
    <row r="450" spans="1:9" x14ac:dyDescent="0.25">
      <c r="A450" t="s">
        <v>44</v>
      </c>
      <c r="B450" t="s">
        <v>518</v>
      </c>
      <c r="C450" t="s">
        <v>76</v>
      </c>
      <c r="D450" t="s">
        <v>64</v>
      </c>
      <c r="E450" t="s">
        <v>486</v>
      </c>
      <c r="F450">
        <v>8</v>
      </c>
      <c r="G450">
        <f>VLOOKUP(E450,Const!$A$2:$B$19,2,FALSE)</f>
        <v>2</v>
      </c>
      <c r="I450" t="str">
        <f t="shared" ref="I450:I513" si="7">CONCATENATE(TRIM(B450),": ",C450)</f>
        <v>PR-0013: Time Off - Planned</v>
      </c>
    </row>
    <row r="451" spans="1:9" x14ac:dyDescent="0.25">
      <c r="A451" t="s">
        <v>44</v>
      </c>
      <c r="B451" t="s">
        <v>518</v>
      </c>
      <c r="C451" t="s">
        <v>27</v>
      </c>
      <c r="D451" t="s">
        <v>64</v>
      </c>
      <c r="E451" t="s">
        <v>487</v>
      </c>
      <c r="F451">
        <v>24</v>
      </c>
      <c r="G451">
        <f>VLOOKUP(E451,Const!$A$2:$B$19,2,FALSE)</f>
        <v>3</v>
      </c>
      <c r="I451" t="str">
        <f t="shared" si="7"/>
        <v>PR-0013: Time Off - Un Planned</v>
      </c>
    </row>
    <row r="452" spans="1:9" x14ac:dyDescent="0.25">
      <c r="A452" t="s">
        <v>44</v>
      </c>
      <c r="B452" t="s">
        <v>518</v>
      </c>
      <c r="C452" t="s">
        <v>27</v>
      </c>
      <c r="D452" t="s">
        <v>64</v>
      </c>
      <c r="E452" t="s">
        <v>491</v>
      </c>
      <c r="F452">
        <v>8</v>
      </c>
      <c r="G452">
        <f>VLOOKUP(E452,Const!$A$2:$B$19,2,FALSE)</f>
        <v>7</v>
      </c>
      <c r="H452"/>
      <c r="I452" t="str">
        <f t="shared" si="7"/>
        <v>PR-0013: Time Off - Un Planned</v>
      </c>
    </row>
    <row r="453" spans="1:9" x14ac:dyDescent="0.25">
      <c r="A453" t="s">
        <v>44</v>
      </c>
      <c r="B453" t="s">
        <v>520</v>
      </c>
      <c r="C453" t="s">
        <v>28</v>
      </c>
      <c r="D453" t="s">
        <v>30</v>
      </c>
      <c r="E453" t="s">
        <v>491</v>
      </c>
      <c r="F453">
        <v>105</v>
      </c>
      <c r="G453">
        <f>VLOOKUP(E453,Const!$A$2:$B$19,2,FALSE)</f>
        <v>7</v>
      </c>
      <c r="I453" t="str">
        <f t="shared" si="7"/>
        <v>Support and Maintenance: Time</v>
      </c>
    </row>
    <row r="454" spans="1:9" x14ac:dyDescent="0.25">
      <c r="A454" t="s">
        <v>44</v>
      </c>
      <c r="B454" t="s">
        <v>520</v>
      </c>
      <c r="C454" t="s">
        <v>28</v>
      </c>
      <c r="D454" t="s">
        <v>98</v>
      </c>
      <c r="E454" t="s">
        <v>490</v>
      </c>
      <c r="F454">
        <v>4</v>
      </c>
      <c r="G454">
        <f>VLOOKUP(E454,Const!$A$2:$B$19,2,FALSE)</f>
        <v>6</v>
      </c>
      <c r="I454" t="str">
        <f t="shared" si="7"/>
        <v>Support and Maintenance: Time</v>
      </c>
    </row>
    <row r="455" spans="1:9" x14ac:dyDescent="0.25">
      <c r="A455" t="s">
        <v>44</v>
      </c>
      <c r="B455" t="s">
        <v>520</v>
      </c>
      <c r="C455" t="s">
        <v>28</v>
      </c>
      <c r="D455" t="s">
        <v>98</v>
      </c>
      <c r="E455" t="s">
        <v>491</v>
      </c>
      <c r="F455">
        <v>2</v>
      </c>
      <c r="G455">
        <f>VLOOKUP(E455,Const!$A$2:$B$19,2,FALSE)</f>
        <v>7</v>
      </c>
      <c r="I455" t="str">
        <f t="shared" si="7"/>
        <v>Support and Maintenance: Time</v>
      </c>
    </row>
    <row r="456" spans="1:9" x14ac:dyDescent="0.25">
      <c r="A456" t="s">
        <v>45</v>
      </c>
      <c r="B456" t="s">
        <v>521</v>
      </c>
      <c r="C456" t="s">
        <v>28</v>
      </c>
      <c r="D456" t="s">
        <v>47</v>
      </c>
      <c r="E456" t="s">
        <v>486</v>
      </c>
      <c r="F456">
        <v>3</v>
      </c>
      <c r="G456">
        <f>VLOOKUP(E456,Const!$A$2:$B$19,2,FALSE)</f>
        <v>2</v>
      </c>
      <c r="I456" t="str">
        <f t="shared" si="7"/>
        <v>AD-0001: Time</v>
      </c>
    </row>
    <row r="457" spans="1:9" x14ac:dyDescent="0.25">
      <c r="A457" t="s">
        <v>45</v>
      </c>
      <c r="B457" t="s">
        <v>521</v>
      </c>
      <c r="C457" t="s">
        <v>28</v>
      </c>
      <c r="D457" t="s">
        <v>64</v>
      </c>
      <c r="E457" t="s">
        <v>486</v>
      </c>
      <c r="F457">
        <v>8</v>
      </c>
      <c r="G457">
        <f>VLOOKUP(E457,Const!$A$2:$B$19,2,FALSE)</f>
        <v>2</v>
      </c>
      <c r="H457"/>
      <c r="I457" t="str">
        <f t="shared" si="7"/>
        <v>AD-0001: Time</v>
      </c>
    </row>
    <row r="458" spans="1:9" x14ac:dyDescent="0.25">
      <c r="A458" t="s">
        <v>45</v>
      </c>
      <c r="B458" t="s">
        <v>521</v>
      </c>
      <c r="C458" t="s">
        <v>28</v>
      </c>
      <c r="D458" t="s">
        <v>13</v>
      </c>
      <c r="E458" t="s">
        <v>485</v>
      </c>
      <c r="F458">
        <v>1</v>
      </c>
      <c r="G458">
        <f>VLOOKUP(E458,Const!$A$2:$B$19,2,FALSE)</f>
        <v>1</v>
      </c>
      <c r="H458"/>
      <c r="I458" t="str">
        <f t="shared" si="7"/>
        <v>AD-0001: Time</v>
      </c>
    </row>
    <row r="459" spans="1:9" x14ac:dyDescent="0.25">
      <c r="A459" t="s">
        <v>45</v>
      </c>
      <c r="B459" t="s">
        <v>521</v>
      </c>
      <c r="C459" t="s">
        <v>28</v>
      </c>
      <c r="D459" t="s">
        <v>13</v>
      </c>
      <c r="E459" t="s">
        <v>486</v>
      </c>
      <c r="F459">
        <v>24.85</v>
      </c>
      <c r="G459">
        <f>VLOOKUP(E459,Const!$A$2:$B$19,2,FALSE)</f>
        <v>2</v>
      </c>
      <c r="H459"/>
      <c r="I459" t="str">
        <f t="shared" si="7"/>
        <v>AD-0001: Time</v>
      </c>
    </row>
    <row r="460" spans="1:9" x14ac:dyDescent="0.25">
      <c r="A460" t="s">
        <v>45</v>
      </c>
      <c r="B460" t="s">
        <v>521</v>
      </c>
      <c r="C460" t="s">
        <v>28</v>
      </c>
      <c r="D460" t="s">
        <v>13</v>
      </c>
      <c r="E460" t="s">
        <v>487</v>
      </c>
      <c r="F460">
        <v>22.5</v>
      </c>
      <c r="G460">
        <f>VLOOKUP(E460,Const!$A$2:$B$19,2,FALSE)</f>
        <v>3</v>
      </c>
      <c r="H460"/>
      <c r="I460" t="str">
        <f t="shared" si="7"/>
        <v>AD-0001: Time</v>
      </c>
    </row>
    <row r="461" spans="1:9" x14ac:dyDescent="0.25">
      <c r="A461" t="s">
        <v>45</v>
      </c>
      <c r="B461" t="s">
        <v>521</v>
      </c>
      <c r="C461" t="s">
        <v>28</v>
      </c>
      <c r="D461" t="s">
        <v>13</v>
      </c>
      <c r="E461" t="s">
        <v>488</v>
      </c>
      <c r="F461">
        <v>38.5</v>
      </c>
      <c r="G461">
        <f>VLOOKUP(E461,Const!$A$2:$B$19,2,FALSE)</f>
        <v>4</v>
      </c>
      <c r="H461"/>
      <c r="I461" t="str">
        <f t="shared" si="7"/>
        <v>AD-0001: Time</v>
      </c>
    </row>
    <row r="462" spans="1:9" x14ac:dyDescent="0.25">
      <c r="A462" t="s">
        <v>45</v>
      </c>
      <c r="B462" t="s">
        <v>521</v>
      </c>
      <c r="C462" t="s">
        <v>28</v>
      </c>
      <c r="D462" t="s">
        <v>13</v>
      </c>
      <c r="E462" t="s">
        <v>490</v>
      </c>
      <c r="F462">
        <v>8.25</v>
      </c>
      <c r="G462">
        <f>VLOOKUP(E462,Const!$A$2:$B$19,2,FALSE)</f>
        <v>6</v>
      </c>
      <c r="H462"/>
      <c r="I462" t="str">
        <f t="shared" si="7"/>
        <v>AD-0001: Time</v>
      </c>
    </row>
    <row r="463" spans="1:9" x14ac:dyDescent="0.25">
      <c r="A463" t="s">
        <v>45</v>
      </c>
      <c r="B463" t="s">
        <v>521</v>
      </c>
      <c r="C463" t="s">
        <v>28</v>
      </c>
      <c r="D463" t="s">
        <v>528</v>
      </c>
      <c r="E463" t="s">
        <v>485</v>
      </c>
      <c r="F463">
        <v>17.5</v>
      </c>
      <c r="G463">
        <f>VLOOKUP(E463,Const!$A$2:$B$19,2,FALSE)</f>
        <v>1</v>
      </c>
      <c r="H463"/>
      <c r="I463" t="str">
        <f t="shared" si="7"/>
        <v>AD-0001: Time</v>
      </c>
    </row>
    <row r="464" spans="1:9" x14ac:dyDescent="0.25">
      <c r="A464" t="s">
        <v>45</v>
      </c>
      <c r="B464" t="s">
        <v>521</v>
      </c>
      <c r="C464" t="s">
        <v>28</v>
      </c>
      <c r="D464" t="s">
        <v>14</v>
      </c>
      <c r="E464" t="s">
        <v>486</v>
      </c>
      <c r="F464">
        <v>3.5</v>
      </c>
      <c r="G464">
        <f>VLOOKUP(E464,Const!$A$2:$B$19,2,FALSE)</f>
        <v>2</v>
      </c>
      <c r="H464"/>
      <c r="I464" t="str">
        <f t="shared" si="7"/>
        <v>AD-0001: Time</v>
      </c>
    </row>
    <row r="465" spans="1:9" x14ac:dyDescent="0.25">
      <c r="A465" t="s">
        <v>45</v>
      </c>
      <c r="B465" t="s">
        <v>5</v>
      </c>
      <c r="C465" t="s">
        <v>8</v>
      </c>
      <c r="D465" t="s">
        <v>46</v>
      </c>
      <c r="E465" t="s">
        <v>485</v>
      </c>
      <c r="F465">
        <v>8</v>
      </c>
      <c r="G465">
        <f>VLOOKUP(E465,Const!$A$2:$B$19,2,FALSE)</f>
        <v>1</v>
      </c>
      <c r="H465"/>
      <c r="I465" t="str">
        <f t="shared" si="7"/>
        <v>APWORKS 2024.2 - PHASE 3: Ability to assign Employees to Roles by Media type and by Client</v>
      </c>
    </row>
    <row r="466" spans="1:9" x14ac:dyDescent="0.25">
      <c r="A466" t="s">
        <v>45</v>
      </c>
      <c r="B466" t="s">
        <v>5</v>
      </c>
      <c r="C466" t="s">
        <v>51</v>
      </c>
      <c r="D466" t="s">
        <v>46</v>
      </c>
      <c r="E466" t="s">
        <v>485</v>
      </c>
      <c r="F466">
        <v>8</v>
      </c>
      <c r="G466">
        <f>VLOOKUP(E466,Const!$A$2:$B$19,2,FALSE)</f>
        <v>1</v>
      </c>
      <c r="I466" t="str">
        <f t="shared" si="7"/>
        <v>APWORKS 2024.2 - PHASE 3: Add Media Type/Service type/Roles</v>
      </c>
    </row>
    <row r="467" spans="1:9" x14ac:dyDescent="0.25">
      <c r="A467" t="s">
        <v>45</v>
      </c>
      <c r="B467" t="s">
        <v>5</v>
      </c>
      <c r="C467" t="s">
        <v>10</v>
      </c>
      <c r="D467" t="s">
        <v>46</v>
      </c>
      <c r="E467" t="s">
        <v>485</v>
      </c>
      <c r="F467">
        <v>11</v>
      </c>
      <c r="G467">
        <f>VLOOKUP(E467,Const!$A$2:$B$19,2,FALSE)</f>
        <v>1</v>
      </c>
      <c r="H467"/>
      <c r="I467" t="str">
        <f t="shared" si="7"/>
        <v>APWORKS 2024.2 - PHASE 3: Google Drive integration. (Setup and Integration development)</v>
      </c>
    </row>
    <row r="468" spans="1:9" x14ac:dyDescent="0.25">
      <c r="A468" t="s">
        <v>45</v>
      </c>
      <c r="B468" t="s">
        <v>5</v>
      </c>
      <c r="C468" t="s">
        <v>10</v>
      </c>
      <c r="D468" t="s">
        <v>46</v>
      </c>
      <c r="E468" t="s">
        <v>486</v>
      </c>
      <c r="F468">
        <v>15</v>
      </c>
      <c r="G468">
        <f>VLOOKUP(E468,Const!$A$2:$B$19,2,FALSE)</f>
        <v>2</v>
      </c>
      <c r="H468"/>
      <c r="I468" t="str">
        <f t="shared" si="7"/>
        <v>APWORKS 2024.2 - PHASE 3: Google Drive integration. (Setup and Integration development)</v>
      </c>
    </row>
    <row r="469" spans="1:9" x14ac:dyDescent="0.25">
      <c r="A469" t="s">
        <v>45</v>
      </c>
      <c r="B469" t="s">
        <v>5</v>
      </c>
      <c r="C469" t="s">
        <v>11</v>
      </c>
      <c r="D469" t="s">
        <v>7</v>
      </c>
      <c r="E469" t="s">
        <v>485</v>
      </c>
      <c r="F469">
        <v>8</v>
      </c>
      <c r="G469">
        <f>VLOOKUP(E469,Const!$A$2:$B$19,2,FALSE)</f>
        <v>1</v>
      </c>
      <c r="H469"/>
      <c r="I469" t="str">
        <f t="shared" si="7"/>
        <v>APWORKS 2024.2 - PHASE 3: Project Overhead</v>
      </c>
    </row>
    <row r="470" spans="1:9" x14ac:dyDescent="0.25">
      <c r="A470" t="s">
        <v>45</v>
      </c>
      <c r="B470" t="s">
        <v>5</v>
      </c>
      <c r="C470" t="s">
        <v>11</v>
      </c>
      <c r="D470" t="s">
        <v>13</v>
      </c>
      <c r="E470" t="s">
        <v>487</v>
      </c>
      <c r="F470">
        <v>6</v>
      </c>
      <c r="G470">
        <f>VLOOKUP(E470,Const!$A$2:$B$19,2,FALSE)</f>
        <v>3</v>
      </c>
      <c r="H470"/>
      <c r="I470" t="str">
        <f t="shared" si="7"/>
        <v>APWORKS 2024.2 - PHASE 3: Project Overhead</v>
      </c>
    </row>
    <row r="471" spans="1:9" x14ac:dyDescent="0.25">
      <c r="A471" t="s">
        <v>45</v>
      </c>
      <c r="B471" t="s">
        <v>5</v>
      </c>
      <c r="C471" t="s">
        <v>11</v>
      </c>
      <c r="D471" t="s">
        <v>13</v>
      </c>
      <c r="E471" t="s">
        <v>488</v>
      </c>
      <c r="F471">
        <v>11.5</v>
      </c>
      <c r="G471">
        <f>VLOOKUP(E471,Const!$A$2:$B$19,2,FALSE)</f>
        <v>4</v>
      </c>
      <c r="H471"/>
      <c r="I471" t="str">
        <f t="shared" si="7"/>
        <v>APWORKS 2024.2 - PHASE 3: Project Overhead</v>
      </c>
    </row>
    <row r="472" spans="1:9" x14ac:dyDescent="0.25">
      <c r="A472" t="s">
        <v>45</v>
      </c>
      <c r="B472" t="s">
        <v>95</v>
      </c>
      <c r="C472" t="s">
        <v>101</v>
      </c>
      <c r="D472" t="s">
        <v>46</v>
      </c>
      <c r="E472" t="s">
        <v>490</v>
      </c>
      <c r="F472">
        <v>6</v>
      </c>
      <c r="G472">
        <f>VLOOKUP(E472,Const!$A$2:$B$19,2,FALSE)</f>
        <v>6</v>
      </c>
      <c r="I472" t="str">
        <f t="shared" si="7"/>
        <v>APWORKS 2024.2 - PHASE 4: Approval routing</v>
      </c>
    </row>
    <row r="473" spans="1:9" x14ac:dyDescent="0.25">
      <c r="A473" t="s">
        <v>45</v>
      </c>
      <c r="B473" t="s">
        <v>519</v>
      </c>
      <c r="C473" t="s">
        <v>84</v>
      </c>
      <c r="D473" t="s">
        <v>46</v>
      </c>
      <c r="E473" t="s">
        <v>486</v>
      </c>
      <c r="F473">
        <v>18.5</v>
      </c>
      <c r="G473">
        <f>VLOOKUP(E473,Const!$A$2:$B$19,2,FALSE)</f>
        <v>2</v>
      </c>
      <c r="I473" t="str">
        <f t="shared" si="7"/>
        <v>APWORKS PHASE2: Requirement Specifications document writing</v>
      </c>
    </row>
    <row r="474" spans="1:9" x14ac:dyDescent="0.25">
      <c r="A474" t="s">
        <v>45</v>
      </c>
      <c r="B474" t="s">
        <v>525</v>
      </c>
      <c r="C474" t="s">
        <v>26</v>
      </c>
      <c r="D474" t="s">
        <v>528</v>
      </c>
      <c r="E474" t="s">
        <v>485</v>
      </c>
      <c r="F474">
        <v>9.8000000000000007</v>
      </c>
      <c r="G474">
        <f>VLOOKUP(E474,Const!$A$2:$B$19,2,FALSE)</f>
        <v>1</v>
      </c>
      <c r="H474"/>
      <c r="I474" t="str">
        <f t="shared" si="7"/>
        <v>NEXELUS 13.0: Session with US team</v>
      </c>
    </row>
    <row r="475" spans="1:9" x14ac:dyDescent="0.25">
      <c r="A475" t="s">
        <v>45</v>
      </c>
      <c r="B475" t="s">
        <v>23</v>
      </c>
      <c r="C475" t="s">
        <v>34</v>
      </c>
      <c r="D475" t="s">
        <v>17</v>
      </c>
      <c r="E475" t="s">
        <v>490</v>
      </c>
      <c r="F475">
        <v>4</v>
      </c>
      <c r="G475">
        <f>VLOOKUP(E475,Const!$A$2:$B$19,2,FALSE)</f>
        <v>6</v>
      </c>
      <c r="H475">
        <f>IFERROR(VLOOKUP($I475,'Planned BugFix'!$D$4:$V$1390,5+G475,FALSE),0)</f>
        <v>0</v>
      </c>
      <c r="I475" t="str">
        <f t="shared" si="7"/>
        <v>NEXELUS 2024.1 SP2: Backup Table for vendor/client lines relationship</v>
      </c>
    </row>
    <row r="476" spans="1:9" x14ac:dyDescent="0.25">
      <c r="A476" t="s">
        <v>45</v>
      </c>
      <c r="B476" t="s">
        <v>23</v>
      </c>
      <c r="C476" t="s">
        <v>92</v>
      </c>
      <c r="D476" t="s">
        <v>9</v>
      </c>
      <c r="E476" t="s">
        <v>490</v>
      </c>
      <c r="F476">
        <v>3</v>
      </c>
      <c r="G476">
        <f>VLOOKUP(E476,Const!$A$2:$B$19,2,FALSE)</f>
        <v>6</v>
      </c>
      <c r="H476"/>
      <c r="I476" t="str">
        <f t="shared" si="7"/>
        <v>NEXELUS 2024.1 SP2: Billing by Media Type</v>
      </c>
    </row>
    <row r="477" spans="1:9" x14ac:dyDescent="0.25">
      <c r="A477" t="s">
        <v>45</v>
      </c>
      <c r="B477" t="s">
        <v>23</v>
      </c>
      <c r="C477" t="s">
        <v>67</v>
      </c>
      <c r="D477" t="s">
        <v>19</v>
      </c>
      <c r="E477" t="s">
        <v>490</v>
      </c>
      <c r="F477">
        <v>1.5</v>
      </c>
      <c r="G477">
        <f>VLOOKUP(E477,Const!$A$2:$B$19,2,FALSE)</f>
        <v>6</v>
      </c>
      <c r="H477">
        <f>IFERROR(VLOOKUP($I477,'Planned BugFix'!$D$4:$V$1390,5+G477,FALSE),0)</f>
        <v>0</v>
      </c>
      <c r="I477" t="str">
        <f t="shared" si="7"/>
        <v>NEXELUS 2024.1 SP2: eConnect shell change to service</v>
      </c>
    </row>
    <row r="478" spans="1:9" x14ac:dyDescent="0.25">
      <c r="A478" t="s">
        <v>45</v>
      </c>
      <c r="B478" t="s">
        <v>23</v>
      </c>
      <c r="C478" t="s">
        <v>24</v>
      </c>
      <c r="D478" t="s">
        <v>17</v>
      </c>
      <c r="E478" t="s">
        <v>487</v>
      </c>
      <c r="F478">
        <v>28</v>
      </c>
      <c r="G478">
        <f>VLOOKUP(E478,Const!$A$2:$B$19,2,FALSE)</f>
        <v>3</v>
      </c>
      <c r="H478">
        <f>IFERROR(VLOOKUP($I478,'Planned BugFix'!$D$4:$V$1390,5+G478,FALSE),0)</f>
        <v>0</v>
      </c>
      <c r="I478" t="str">
        <f t="shared" si="7"/>
        <v>NEXELUS 2024.1 SP2: Generate Client Schedule Lines based on media type</v>
      </c>
    </row>
    <row r="479" spans="1:9" x14ac:dyDescent="0.25">
      <c r="A479" t="s">
        <v>45</v>
      </c>
      <c r="B479" t="s">
        <v>23</v>
      </c>
      <c r="C479" t="s">
        <v>24</v>
      </c>
      <c r="D479" t="s">
        <v>17</v>
      </c>
      <c r="E479" t="s">
        <v>488</v>
      </c>
      <c r="F479">
        <v>16</v>
      </c>
      <c r="G479">
        <f>VLOOKUP(E479,Const!$A$2:$B$19,2,FALSE)</f>
        <v>4</v>
      </c>
      <c r="H479">
        <f>IFERROR(VLOOKUP($I479,'Planned BugFix'!$D$4:$V$1390,5+G479,FALSE),0)</f>
        <v>0</v>
      </c>
      <c r="I479" t="str">
        <f t="shared" si="7"/>
        <v>NEXELUS 2024.1 SP2: Generate Client Schedule Lines based on media type</v>
      </c>
    </row>
    <row r="480" spans="1:9" x14ac:dyDescent="0.25">
      <c r="A480" t="s">
        <v>45</v>
      </c>
      <c r="B480" t="s">
        <v>23</v>
      </c>
      <c r="C480" t="s">
        <v>24</v>
      </c>
      <c r="D480" t="s">
        <v>19</v>
      </c>
      <c r="E480" t="s">
        <v>488</v>
      </c>
      <c r="F480">
        <v>5</v>
      </c>
      <c r="G480">
        <f>VLOOKUP(E480,Const!$A$2:$B$19,2,FALSE)</f>
        <v>4</v>
      </c>
      <c r="H480">
        <f>IFERROR(VLOOKUP($I480,'Planned BugFix'!$D$4:$V$1390,5+G480,FALSE),0)</f>
        <v>0</v>
      </c>
      <c r="I480" t="str">
        <f t="shared" si="7"/>
        <v>NEXELUS 2024.1 SP2: Generate Client Schedule Lines based on media type</v>
      </c>
    </row>
    <row r="481" spans="1:9" x14ac:dyDescent="0.25">
      <c r="A481" t="s">
        <v>45</v>
      </c>
      <c r="B481" t="s">
        <v>23</v>
      </c>
      <c r="C481" t="s">
        <v>11</v>
      </c>
      <c r="D481" t="s">
        <v>46</v>
      </c>
      <c r="E481" t="s">
        <v>487</v>
      </c>
      <c r="F481">
        <v>17</v>
      </c>
      <c r="G481">
        <f>VLOOKUP(E481,Const!$A$2:$B$19,2,FALSE)</f>
        <v>3</v>
      </c>
      <c r="I481" t="str">
        <f t="shared" si="7"/>
        <v>NEXELUS 2024.1 SP2: Project Overhead</v>
      </c>
    </row>
    <row r="482" spans="1:9" x14ac:dyDescent="0.25">
      <c r="A482" t="s">
        <v>45</v>
      </c>
      <c r="B482" t="s">
        <v>23</v>
      </c>
      <c r="C482" t="s">
        <v>11</v>
      </c>
      <c r="D482" t="s">
        <v>46</v>
      </c>
      <c r="E482" t="s">
        <v>488</v>
      </c>
      <c r="F482">
        <v>25</v>
      </c>
      <c r="G482">
        <f>VLOOKUP(E482,Const!$A$2:$B$19,2,FALSE)</f>
        <v>4</v>
      </c>
      <c r="I482" t="str">
        <f t="shared" si="7"/>
        <v>NEXELUS 2024.1 SP2: Project Overhead</v>
      </c>
    </row>
    <row r="483" spans="1:9" x14ac:dyDescent="0.25">
      <c r="A483" t="s">
        <v>45</v>
      </c>
      <c r="B483" t="s">
        <v>23</v>
      </c>
      <c r="C483" t="s">
        <v>11</v>
      </c>
      <c r="D483" t="s">
        <v>46</v>
      </c>
      <c r="E483" t="s">
        <v>490</v>
      </c>
      <c r="F483">
        <v>4</v>
      </c>
      <c r="G483">
        <f>VLOOKUP(E483,Const!$A$2:$B$19,2,FALSE)</f>
        <v>6</v>
      </c>
      <c r="I483" t="str">
        <f t="shared" si="7"/>
        <v>NEXELUS 2024.1 SP2: Project Overhead</v>
      </c>
    </row>
    <row r="484" spans="1:9" x14ac:dyDescent="0.25">
      <c r="A484" t="s">
        <v>45</v>
      </c>
      <c r="B484" t="s">
        <v>23</v>
      </c>
      <c r="C484" t="s">
        <v>91</v>
      </c>
      <c r="D484" t="s">
        <v>13</v>
      </c>
      <c r="E484" t="s">
        <v>488</v>
      </c>
      <c r="F484">
        <v>4.5</v>
      </c>
      <c r="G484">
        <f>VLOOKUP(E484,Const!$A$2:$B$19,2,FALSE)</f>
        <v>4</v>
      </c>
      <c r="H484"/>
      <c r="I484" t="str">
        <f t="shared" si="7"/>
        <v>NEXELUS 2024.1 SP2: UDF &amp; Naming Convention in RFP - Nexelus RFP(Exp and Imp)</v>
      </c>
    </row>
    <row r="485" spans="1:9" x14ac:dyDescent="0.25">
      <c r="A485" t="s">
        <v>45</v>
      </c>
      <c r="B485" t="s">
        <v>517</v>
      </c>
      <c r="C485" t="s">
        <v>30</v>
      </c>
      <c r="D485" t="s">
        <v>528</v>
      </c>
      <c r="E485" t="s">
        <v>485</v>
      </c>
      <c r="F485">
        <v>6.5</v>
      </c>
      <c r="G485">
        <f>VLOOKUP(E485,Const!$A$2:$B$19,2,FALSE)</f>
        <v>1</v>
      </c>
      <c r="H485"/>
      <c r="I485" t="str">
        <f t="shared" si="7"/>
        <v>NEXELUS 2024.2: Client Items</v>
      </c>
    </row>
    <row r="486" spans="1:9" x14ac:dyDescent="0.25">
      <c r="A486" t="s">
        <v>45</v>
      </c>
      <c r="B486" t="s">
        <v>517</v>
      </c>
      <c r="C486" t="s">
        <v>35</v>
      </c>
      <c r="D486" t="s">
        <v>528</v>
      </c>
      <c r="E486" t="s">
        <v>485</v>
      </c>
      <c r="F486">
        <v>30.5</v>
      </c>
      <c r="G486">
        <f>VLOOKUP(E486,Const!$A$2:$B$19,2,FALSE)</f>
        <v>1</v>
      </c>
      <c r="I486" t="str">
        <f t="shared" si="7"/>
        <v>NEXELUS 2024.2: Development of new project/assignment/task</v>
      </c>
    </row>
    <row r="487" spans="1:9" x14ac:dyDescent="0.25">
      <c r="A487" t="s">
        <v>45</v>
      </c>
      <c r="B487" t="s">
        <v>517</v>
      </c>
      <c r="C487" t="s">
        <v>57</v>
      </c>
      <c r="D487" t="s">
        <v>46</v>
      </c>
      <c r="E487" t="s">
        <v>486</v>
      </c>
      <c r="F487">
        <v>17</v>
      </c>
      <c r="G487">
        <f>VLOOKUP(E487,Const!$A$2:$B$19,2,FALSE)</f>
        <v>2</v>
      </c>
      <c r="H487"/>
      <c r="I487" t="str">
        <f t="shared" si="7"/>
        <v>NEXELUS 2024.2: Document review/understanding Requirement Specifications</v>
      </c>
    </row>
    <row r="488" spans="1:9" x14ac:dyDescent="0.25">
      <c r="A488" t="s">
        <v>45</v>
      </c>
      <c r="B488" t="s">
        <v>517</v>
      </c>
      <c r="C488" t="s">
        <v>36</v>
      </c>
      <c r="D488" t="s">
        <v>528</v>
      </c>
      <c r="E488" t="s">
        <v>485</v>
      </c>
      <c r="F488">
        <v>7.1</v>
      </c>
      <c r="G488">
        <f>VLOOKUP(E488,Const!$A$2:$B$19,2,FALSE)</f>
        <v>1</v>
      </c>
      <c r="I488" t="str">
        <f t="shared" si="7"/>
        <v>NEXELUS 2024.2: Internal Meetings</v>
      </c>
    </row>
    <row r="489" spans="1:9" x14ac:dyDescent="0.25">
      <c r="A489" t="s">
        <v>45</v>
      </c>
      <c r="B489" t="s">
        <v>517</v>
      </c>
      <c r="C489" t="s">
        <v>25</v>
      </c>
      <c r="D489" t="s">
        <v>528</v>
      </c>
      <c r="E489" t="s">
        <v>485</v>
      </c>
      <c r="F489">
        <v>3</v>
      </c>
      <c r="G489">
        <f>VLOOKUP(E489,Const!$A$2:$B$19,2,FALSE)</f>
        <v>1</v>
      </c>
      <c r="H489"/>
      <c r="I489" t="str">
        <f t="shared" si="7"/>
        <v>NEXELUS 2024.2: Meetings, mails, communication, TFS, Interviews</v>
      </c>
    </row>
    <row r="490" spans="1:9" x14ac:dyDescent="0.25">
      <c r="A490" t="s">
        <v>45</v>
      </c>
      <c r="B490" t="s">
        <v>517</v>
      </c>
      <c r="C490" t="s">
        <v>3</v>
      </c>
      <c r="D490" t="s">
        <v>528</v>
      </c>
      <c r="E490" t="s">
        <v>485</v>
      </c>
      <c r="F490">
        <v>1.5</v>
      </c>
      <c r="G490">
        <f>VLOOKUP(E490,Const!$A$2:$B$19,2,FALSE)</f>
        <v>1</v>
      </c>
      <c r="H490"/>
      <c r="I490" t="str">
        <f t="shared" si="7"/>
        <v>NEXELUS 2024.2: Regular bug fixing activity</v>
      </c>
    </row>
    <row r="491" spans="1:9" x14ac:dyDescent="0.25">
      <c r="A491" t="s">
        <v>45</v>
      </c>
      <c r="B491" t="s">
        <v>517</v>
      </c>
      <c r="C491" t="s">
        <v>84</v>
      </c>
      <c r="D491" t="s">
        <v>46</v>
      </c>
      <c r="E491" t="s">
        <v>486</v>
      </c>
      <c r="F491">
        <v>9</v>
      </c>
      <c r="G491">
        <f>VLOOKUP(E491,Const!$A$2:$B$19,2,FALSE)</f>
        <v>2</v>
      </c>
      <c r="H491"/>
      <c r="I491" t="str">
        <f t="shared" si="7"/>
        <v>NEXELUS 2024.2: Requirement Specifications document writing</v>
      </c>
    </row>
    <row r="492" spans="1:9" x14ac:dyDescent="0.25">
      <c r="A492" t="s">
        <v>45</v>
      </c>
      <c r="B492" t="s">
        <v>517</v>
      </c>
      <c r="C492" t="s">
        <v>29</v>
      </c>
      <c r="D492" t="s">
        <v>7</v>
      </c>
      <c r="E492" t="s">
        <v>486</v>
      </c>
      <c r="F492">
        <v>4</v>
      </c>
      <c r="G492">
        <f>VLOOKUP(E492,Const!$A$2:$B$19,2,FALSE)</f>
        <v>2</v>
      </c>
      <c r="I492" t="str">
        <f t="shared" si="7"/>
        <v>NEXELUS 2024.2: Support Items</v>
      </c>
    </row>
    <row r="493" spans="1:9" x14ac:dyDescent="0.25">
      <c r="A493" t="s">
        <v>45</v>
      </c>
      <c r="B493" t="s">
        <v>517</v>
      </c>
      <c r="C493" t="s">
        <v>29</v>
      </c>
      <c r="D493" t="s">
        <v>528</v>
      </c>
      <c r="E493" t="s">
        <v>485</v>
      </c>
      <c r="F493">
        <v>2.5</v>
      </c>
      <c r="G493">
        <f>VLOOKUP(E493,Const!$A$2:$B$19,2,FALSE)</f>
        <v>1</v>
      </c>
      <c r="H493"/>
      <c r="I493" t="str">
        <f t="shared" si="7"/>
        <v>NEXELUS 2024.2: Support Items</v>
      </c>
    </row>
    <row r="494" spans="1:9" x14ac:dyDescent="0.25">
      <c r="A494" t="s">
        <v>45</v>
      </c>
      <c r="B494" t="s">
        <v>517</v>
      </c>
      <c r="C494" t="s">
        <v>27</v>
      </c>
      <c r="D494" t="s">
        <v>528</v>
      </c>
      <c r="E494" t="s">
        <v>485</v>
      </c>
      <c r="F494">
        <v>6.5</v>
      </c>
      <c r="G494">
        <f>VLOOKUP(E494,Const!$A$2:$B$19,2,FALSE)</f>
        <v>1</v>
      </c>
      <c r="H494"/>
      <c r="I494" t="str">
        <f t="shared" si="7"/>
        <v>NEXELUS 2024.2: Time Off - Un Planned</v>
      </c>
    </row>
    <row r="495" spans="1:9" x14ac:dyDescent="0.25">
      <c r="A495" t="s">
        <v>45</v>
      </c>
      <c r="B495" t="s">
        <v>518</v>
      </c>
      <c r="C495" t="s">
        <v>4</v>
      </c>
      <c r="D495" t="s">
        <v>98</v>
      </c>
      <c r="E495" t="s">
        <v>488</v>
      </c>
      <c r="F495">
        <v>8</v>
      </c>
      <c r="G495">
        <f>VLOOKUP(E495,Const!$A$2:$B$19,2,FALSE)</f>
        <v>4</v>
      </c>
      <c r="H495"/>
      <c r="I495" t="str">
        <f t="shared" si="7"/>
        <v>PR-0013: Analysis of production issues reported by support team</v>
      </c>
    </row>
    <row r="496" spans="1:9" x14ac:dyDescent="0.25">
      <c r="A496" t="s">
        <v>45</v>
      </c>
      <c r="B496" t="s">
        <v>518</v>
      </c>
      <c r="C496" t="s">
        <v>30</v>
      </c>
      <c r="D496" t="s">
        <v>30</v>
      </c>
      <c r="E496" t="s">
        <v>488</v>
      </c>
      <c r="F496">
        <v>4</v>
      </c>
      <c r="G496">
        <f>VLOOKUP(E496,Const!$A$2:$B$19,2,FALSE)</f>
        <v>4</v>
      </c>
      <c r="I496" t="str">
        <f t="shared" si="7"/>
        <v>PR-0013: Client Items</v>
      </c>
    </row>
    <row r="497" spans="1:9" x14ac:dyDescent="0.25">
      <c r="A497" t="s">
        <v>45</v>
      </c>
      <c r="B497" t="s">
        <v>518</v>
      </c>
      <c r="C497" t="s">
        <v>30</v>
      </c>
      <c r="D497" t="s">
        <v>30</v>
      </c>
      <c r="E497" t="s">
        <v>490</v>
      </c>
      <c r="F497">
        <v>2</v>
      </c>
      <c r="G497">
        <f>VLOOKUP(E497,Const!$A$2:$B$19,2,FALSE)</f>
        <v>6</v>
      </c>
      <c r="I497" t="str">
        <f t="shared" si="7"/>
        <v>PR-0013: Client Items</v>
      </c>
    </row>
    <row r="498" spans="1:9" x14ac:dyDescent="0.25">
      <c r="A498" t="s">
        <v>45</v>
      </c>
      <c r="B498" t="s">
        <v>518</v>
      </c>
      <c r="C498" t="s">
        <v>36</v>
      </c>
      <c r="D498" t="s">
        <v>13</v>
      </c>
      <c r="E498" t="s">
        <v>485</v>
      </c>
      <c r="F498">
        <v>2.5</v>
      </c>
      <c r="G498">
        <f>VLOOKUP(E498,Const!$A$2:$B$19,2,FALSE)</f>
        <v>1</v>
      </c>
      <c r="H498"/>
      <c r="I498" t="str">
        <f t="shared" si="7"/>
        <v>PR-0013: Internal Meetings</v>
      </c>
    </row>
    <row r="499" spans="1:9" x14ac:dyDescent="0.25">
      <c r="A499" t="s">
        <v>45</v>
      </c>
      <c r="B499" t="s">
        <v>518</v>
      </c>
      <c r="C499" t="s">
        <v>25</v>
      </c>
      <c r="D499" t="s">
        <v>14</v>
      </c>
      <c r="E499" t="s">
        <v>490</v>
      </c>
      <c r="F499">
        <v>2</v>
      </c>
      <c r="G499">
        <f>VLOOKUP(E499,Const!$A$2:$B$19,2,FALSE)</f>
        <v>6</v>
      </c>
      <c r="I499" t="str">
        <f t="shared" si="7"/>
        <v>PR-0013: Meetings, mails, communication, TFS, Interviews</v>
      </c>
    </row>
    <row r="500" spans="1:9" x14ac:dyDescent="0.25">
      <c r="A500" t="s">
        <v>45</v>
      </c>
      <c r="B500" t="s">
        <v>518</v>
      </c>
      <c r="C500" t="s">
        <v>25</v>
      </c>
      <c r="D500" t="s">
        <v>98</v>
      </c>
      <c r="E500" t="s">
        <v>488</v>
      </c>
      <c r="F500">
        <v>0.75</v>
      </c>
      <c r="G500">
        <f>VLOOKUP(E500,Const!$A$2:$B$19,2,FALSE)</f>
        <v>4</v>
      </c>
      <c r="I500" t="str">
        <f t="shared" si="7"/>
        <v>PR-0013: Meetings, mails, communication, TFS, Interviews</v>
      </c>
    </row>
    <row r="501" spans="1:9" x14ac:dyDescent="0.25">
      <c r="A501" t="s">
        <v>45</v>
      </c>
      <c r="B501" t="s">
        <v>518</v>
      </c>
      <c r="C501" t="s">
        <v>26</v>
      </c>
      <c r="D501" t="s">
        <v>30</v>
      </c>
      <c r="E501" t="s">
        <v>485</v>
      </c>
      <c r="F501">
        <v>2.4</v>
      </c>
      <c r="G501">
        <f>VLOOKUP(E501,Const!$A$2:$B$19,2,FALSE)</f>
        <v>1</v>
      </c>
      <c r="I501" t="str">
        <f t="shared" si="7"/>
        <v>PR-0013: Session with US team</v>
      </c>
    </row>
    <row r="502" spans="1:9" x14ac:dyDescent="0.25">
      <c r="A502" t="s">
        <v>45</v>
      </c>
      <c r="B502" t="s">
        <v>518</v>
      </c>
      <c r="C502" t="s">
        <v>26</v>
      </c>
      <c r="D502" t="s">
        <v>30</v>
      </c>
      <c r="E502" t="s">
        <v>486</v>
      </c>
      <c r="F502">
        <v>18.5</v>
      </c>
      <c r="G502">
        <f>VLOOKUP(E502,Const!$A$2:$B$19,2,FALSE)</f>
        <v>2</v>
      </c>
      <c r="I502" t="str">
        <f t="shared" si="7"/>
        <v>PR-0013: Session with US team</v>
      </c>
    </row>
    <row r="503" spans="1:9" x14ac:dyDescent="0.25">
      <c r="A503" t="s">
        <v>45</v>
      </c>
      <c r="B503" t="s">
        <v>518</v>
      </c>
      <c r="C503" t="s">
        <v>26</v>
      </c>
      <c r="D503" t="s">
        <v>30</v>
      </c>
      <c r="E503" t="s">
        <v>487</v>
      </c>
      <c r="F503">
        <v>26.5</v>
      </c>
      <c r="G503">
        <f>VLOOKUP(E503,Const!$A$2:$B$19,2,FALSE)</f>
        <v>3</v>
      </c>
      <c r="I503" t="str">
        <f t="shared" si="7"/>
        <v>PR-0013: Session with US team</v>
      </c>
    </row>
    <row r="504" spans="1:9" x14ac:dyDescent="0.25">
      <c r="A504" t="s">
        <v>45</v>
      </c>
      <c r="B504" t="s">
        <v>518</v>
      </c>
      <c r="C504" t="s">
        <v>26</v>
      </c>
      <c r="D504" t="s">
        <v>30</v>
      </c>
      <c r="E504" t="s">
        <v>488</v>
      </c>
      <c r="F504">
        <v>15.5</v>
      </c>
      <c r="G504">
        <f>VLOOKUP(E504,Const!$A$2:$B$19,2,FALSE)</f>
        <v>4</v>
      </c>
      <c r="I504" t="str">
        <f t="shared" si="7"/>
        <v>PR-0013: Session with US team</v>
      </c>
    </row>
    <row r="505" spans="1:9" x14ac:dyDescent="0.25">
      <c r="A505" t="s">
        <v>45</v>
      </c>
      <c r="B505" t="s">
        <v>518</v>
      </c>
      <c r="C505" t="s">
        <v>26</v>
      </c>
      <c r="D505" t="s">
        <v>30</v>
      </c>
      <c r="E505" t="s">
        <v>489</v>
      </c>
      <c r="F505">
        <v>2</v>
      </c>
      <c r="G505">
        <f>VLOOKUP(E505,Const!$A$2:$B$19,2,FALSE)</f>
        <v>5</v>
      </c>
      <c r="I505" t="str">
        <f t="shared" si="7"/>
        <v>PR-0013: Session with US team</v>
      </c>
    </row>
    <row r="506" spans="1:9" x14ac:dyDescent="0.25">
      <c r="A506" t="s">
        <v>45</v>
      </c>
      <c r="B506" t="s">
        <v>518</v>
      </c>
      <c r="C506" t="s">
        <v>26</v>
      </c>
      <c r="D506" t="s">
        <v>30</v>
      </c>
      <c r="E506" t="s">
        <v>490</v>
      </c>
      <c r="F506">
        <v>14</v>
      </c>
      <c r="G506">
        <f>VLOOKUP(E506,Const!$A$2:$B$19,2,FALSE)</f>
        <v>6</v>
      </c>
      <c r="I506" t="str">
        <f t="shared" si="7"/>
        <v>PR-0013: Session with US team</v>
      </c>
    </row>
    <row r="507" spans="1:9" x14ac:dyDescent="0.25">
      <c r="A507" t="s">
        <v>45</v>
      </c>
      <c r="B507" t="s">
        <v>518</v>
      </c>
      <c r="C507" t="s">
        <v>26</v>
      </c>
      <c r="D507" t="s">
        <v>13</v>
      </c>
      <c r="E507" t="s">
        <v>486</v>
      </c>
      <c r="F507">
        <v>5.5</v>
      </c>
      <c r="G507">
        <f>VLOOKUP(E507,Const!$A$2:$B$19,2,FALSE)</f>
        <v>2</v>
      </c>
      <c r="H507"/>
      <c r="I507" t="str">
        <f t="shared" si="7"/>
        <v>PR-0013: Session with US team</v>
      </c>
    </row>
    <row r="508" spans="1:9" x14ac:dyDescent="0.25">
      <c r="A508" t="s">
        <v>45</v>
      </c>
      <c r="B508" t="s">
        <v>518</v>
      </c>
      <c r="C508" t="s">
        <v>26</v>
      </c>
      <c r="D508" t="s">
        <v>13</v>
      </c>
      <c r="E508" t="s">
        <v>488</v>
      </c>
      <c r="F508">
        <v>4</v>
      </c>
      <c r="G508">
        <f>VLOOKUP(E508,Const!$A$2:$B$19,2,FALSE)</f>
        <v>4</v>
      </c>
      <c r="I508" t="str">
        <f t="shared" si="7"/>
        <v>PR-0013: Session with US team</v>
      </c>
    </row>
    <row r="509" spans="1:9" x14ac:dyDescent="0.25">
      <c r="A509" t="s">
        <v>45</v>
      </c>
      <c r="B509" t="s">
        <v>518</v>
      </c>
      <c r="C509" t="s">
        <v>76</v>
      </c>
      <c r="D509" t="s">
        <v>64</v>
      </c>
      <c r="E509" t="s">
        <v>485</v>
      </c>
      <c r="F509">
        <v>16</v>
      </c>
      <c r="G509">
        <f>VLOOKUP(E509,Const!$A$2:$B$19,2,FALSE)</f>
        <v>1</v>
      </c>
      <c r="I509" t="str">
        <f t="shared" si="7"/>
        <v>PR-0013: Time Off - Planned</v>
      </c>
    </row>
    <row r="510" spans="1:9" x14ac:dyDescent="0.25">
      <c r="A510" t="s">
        <v>45</v>
      </c>
      <c r="B510" t="s">
        <v>520</v>
      </c>
      <c r="C510" t="s">
        <v>28</v>
      </c>
      <c r="D510" t="s">
        <v>30</v>
      </c>
      <c r="E510" t="s">
        <v>485</v>
      </c>
      <c r="F510">
        <v>16</v>
      </c>
      <c r="G510">
        <f>VLOOKUP(E510,Const!$A$2:$B$19,2,FALSE)</f>
        <v>1</v>
      </c>
      <c r="I510" t="str">
        <f t="shared" si="7"/>
        <v>Support and Maintenance: Time</v>
      </c>
    </row>
    <row r="511" spans="1:9" x14ac:dyDescent="0.25">
      <c r="A511" t="s">
        <v>45</v>
      </c>
      <c r="B511" t="s">
        <v>520</v>
      </c>
      <c r="C511" t="s">
        <v>28</v>
      </c>
      <c r="D511" t="s">
        <v>30</v>
      </c>
      <c r="E511" t="s">
        <v>486</v>
      </c>
      <c r="F511">
        <v>18</v>
      </c>
      <c r="G511">
        <f>VLOOKUP(E511,Const!$A$2:$B$19,2,FALSE)</f>
        <v>2</v>
      </c>
      <c r="I511" t="str">
        <f t="shared" si="7"/>
        <v>Support and Maintenance: Time</v>
      </c>
    </row>
    <row r="512" spans="1:9" x14ac:dyDescent="0.25">
      <c r="A512" t="s">
        <v>45</v>
      </c>
      <c r="B512" t="s">
        <v>520</v>
      </c>
      <c r="C512" t="s">
        <v>28</v>
      </c>
      <c r="D512" t="s">
        <v>30</v>
      </c>
      <c r="E512" t="s">
        <v>490</v>
      </c>
      <c r="F512">
        <v>9</v>
      </c>
      <c r="G512">
        <f>VLOOKUP(E512,Const!$A$2:$B$19,2,FALSE)</f>
        <v>6</v>
      </c>
      <c r="I512" t="str">
        <f t="shared" si="7"/>
        <v>Support and Maintenance: Time</v>
      </c>
    </row>
    <row r="513" spans="1:9" x14ac:dyDescent="0.25">
      <c r="A513" t="s">
        <v>558</v>
      </c>
      <c r="B513" t="s">
        <v>521</v>
      </c>
      <c r="C513" t="s">
        <v>551</v>
      </c>
      <c r="D513" t="s">
        <v>47</v>
      </c>
      <c r="E513" t="s">
        <v>485</v>
      </c>
      <c r="F513">
        <v>24</v>
      </c>
      <c r="G513">
        <f>VLOOKUP(E513,Const!$A$2:$B$19,2,FALSE)</f>
        <v>1</v>
      </c>
      <c r="I513" t="str">
        <f t="shared" si="7"/>
        <v>AD-0001: HR ad Admin Activities</v>
      </c>
    </row>
    <row r="514" spans="1:9" x14ac:dyDescent="0.25">
      <c r="A514" t="s">
        <v>558</v>
      </c>
      <c r="B514" t="s">
        <v>521</v>
      </c>
      <c r="C514" t="s">
        <v>551</v>
      </c>
      <c r="D514" t="s">
        <v>47</v>
      </c>
      <c r="E514" t="s">
        <v>488</v>
      </c>
      <c r="F514">
        <v>89</v>
      </c>
      <c r="G514">
        <f>VLOOKUP(E514,Const!$A$2:$B$19,2,FALSE)</f>
        <v>4</v>
      </c>
      <c r="H514"/>
      <c r="I514" t="str">
        <f t="shared" ref="I514:I577" si="8">CONCATENATE(TRIM(B514),": ",C514)</f>
        <v>AD-0001: HR ad Admin Activities</v>
      </c>
    </row>
    <row r="515" spans="1:9" x14ac:dyDescent="0.25">
      <c r="A515" t="s">
        <v>558</v>
      </c>
      <c r="B515" t="s">
        <v>521</v>
      </c>
      <c r="C515" t="s">
        <v>551</v>
      </c>
      <c r="D515" t="s">
        <v>47</v>
      </c>
      <c r="E515" t="s">
        <v>489</v>
      </c>
      <c r="F515">
        <v>12</v>
      </c>
      <c r="G515">
        <f>VLOOKUP(E515,Const!$A$2:$B$19,2,FALSE)</f>
        <v>5</v>
      </c>
      <c r="I515" t="str">
        <f t="shared" si="8"/>
        <v>AD-0001: HR ad Admin Activities</v>
      </c>
    </row>
    <row r="516" spans="1:9" x14ac:dyDescent="0.25">
      <c r="A516" t="s">
        <v>558</v>
      </c>
      <c r="B516" t="s">
        <v>521</v>
      </c>
      <c r="C516" t="s">
        <v>551</v>
      </c>
      <c r="D516" t="s">
        <v>47</v>
      </c>
      <c r="E516" t="s">
        <v>490</v>
      </c>
      <c r="F516">
        <v>42</v>
      </c>
      <c r="G516">
        <f>VLOOKUP(E516,Const!$A$2:$B$19,2,FALSE)</f>
        <v>6</v>
      </c>
      <c r="I516" t="str">
        <f t="shared" si="8"/>
        <v>AD-0001: HR ad Admin Activities</v>
      </c>
    </row>
    <row r="517" spans="1:9" x14ac:dyDescent="0.25">
      <c r="A517" t="s">
        <v>558</v>
      </c>
      <c r="B517" t="s">
        <v>521</v>
      </c>
      <c r="C517" t="s">
        <v>551</v>
      </c>
      <c r="D517" t="s">
        <v>47</v>
      </c>
      <c r="E517" t="s">
        <v>491</v>
      </c>
      <c r="F517">
        <v>37.5</v>
      </c>
      <c r="G517">
        <f>VLOOKUP(E517,Const!$A$2:$B$19,2,FALSE)</f>
        <v>7</v>
      </c>
      <c r="I517" t="str">
        <f t="shared" si="8"/>
        <v>AD-0001: HR ad Admin Activities</v>
      </c>
    </row>
    <row r="518" spans="1:9" x14ac:dyDescent="0.25">
      <c r="A518" t="s">
        <v>558</v>
      </c>
      <c r="B518" t="s">
        <v>521</v>
      </c>
      <c r="C518" t="s">
        <v>551</v>
      </c>
      <c r="D518" t="s">
        <v>47</v>
      </c>
      <c r="E518" t="s">
        <v>492</v>
      </c>
      <c r="F518">
        <v>2</v>
      </c>
      <c r="G518">
        <f>VLOOKUP(E518,Const!$A$2:$B$19,2,FALSE)</f>
        <v>8</v>
      </c>
      <c r="H518"/>
      <c r="I518" t="str">
        <f t="shared" si="8"/>
        <v>AD-0001: HR ad Admin Activities</v>
      </c>
    </row>
    <row r="519" spans="1:9" x14ac:dyDescent="0.25">
      <c r="A519" t="s">
        <v>558</v>
      </c>
      <c r="B519" t="s">
        <v>521</v>
      </c>
      <c r="C519" t="s">
        <v>551</v>
      </c>
      <c r="D519" t="s">
        <v>552</v>
      </c>
      <c r="E519" t="s">
        <v>485</v>
      </c>
      <c r="F519">
        <v>31</v>
      </c>
      <c r="G519">
        <f>VLOOKUP(E519,Const!$A$2:$B$19,2,FALSE)</f>
        <v>1</v>
      </c>
      <c r="I519" t="str">
        <f t="shared" si="8"/>
        <v>AD-0001: HR ad Admin Activities</v>
      </c>
    </row>
    <row r="520" spans="1:9" x14ac:dyDescent="0.25">
      <c r="A520" t="s">
        <v>558</v>
      </c>
      <c r="B520" t="s">
        <v>521</v>
      </c>
      <c r="C520" t="s">
        <v>551</v>
      </c>
      <c r="D520" t="s">
        <v>552</v>
      </c>
      <c r="E520" t="s">
        <v>486</v>
      </c>
      <c r="F520">
        <v>68</v>
      </c>
      <c r="G520">
        <f>VLOOKUP(E520,Const!$A$2:$B$19,2,FALSE)</f>
        <v>2</v>
      </c>
      <c r="H520"/>
      <c r="I520" t="str">
        <f t="shared" si="8"/>
        <v>AD-0001: HR ad Admin Activities</v>
      </c>
    </row>
    <row r="521" spans="1:9" x14ac:dyDescent="0.25">
      <c r="A521" t="s">
        <v>558</v>
      </c>
      <c r="B521" t="s">
        <v>521</v>
      </c>
      <c r="C521" t="s">
        <v>551</v>
      </c>
      <c r="D521" t="s">
        <v>552</v>
      </c>
      <c r="E521" t="s">
        <v>487</v>
      </c>
      <c r="F521">
        <v>68</v>
      </c>
      <c r="G521">
        <f>VLOOKUP(E521,Const!$A$2:$B$19,2,FALSE)</f>
        <v>3</v>
      </c>
      <c r="I521" t="str">
        <f t="shared" si="8"/>
        <v>AD-0001: HR ad Admin Activities</v>
      </c>
    </row>
    <row r="522" spans="1:9" x14ac:dyDescent="0.25">
      <c r="A522" t="s">
        <v>558</v>
      </c>
      <c r="B522" t="s">
        <v>521</v>
      </c>
      <c r="C522" t="s">
        <v>551</v>
      </c>
      <c r="D522" t="s">
        <v>552</v>
      </c>
      <c r="E522" t="s">
        <v>488</v>
      </c>
      <c r="F522">
        <v>40</v>
      </c>
      <c r="G522">
        <f>VLOOKUP(E522,Const!$A$2:$B$19,2,FALSE)</f>
        <v>4</v>
      </c>
      <c r="H522"/>
      <c r="I522" t="str">
        <f t="shared" si="8"/>
        <v>AD-0001: HR ad Admin Activities</v>
      </c>
    </row>
    <row r="523" spans="1:9" x14ac:dyDescent="0.25">
      <c r="A523" t="s">
        <v>558</v>
      </c>
      <c r="B523" t="s">
        <v>521</v>
      </c>
      <c r="C523" t="s">
        <v>551</v>
      </c>
      <c r="D523" t="s">
        <v>552</v>
      </c>
      <c r="E523" t="s">
        <v>489</v>
      </c>
      <c r="F523">
        <v>64</v>
      </c>
      <c r="G523">
        <f>VLOOKUP(E523,Const!$A$2:$B$19,2,FALSE)</f>
        <v>5</v>
      </c>
      <c r="I523" t="str">
        <f t="shared" si="8"/>
        <v>AD-0001: HR ad Admin Activities</v>
      </c>
    </row>
    <row r="524" spans="1:9" x14ac:dyDescent="0.25">
      <c r="A524" t="s">
        <v>558</v>
      </c>
      <c r="B524" t="s">
        <v>521</v>
      </c>
      <c r="C524" t="s">
        <v>551</v>
      </c>
      <c r="D524" t="s">
        <v>552</v>
      </c>
      <c r="E524" t="s">
        <v>490</v>
      </c>
      <c r="F524">
        <v>60</v>
      </c>
      <c r="G524">
        <f>VLOOKUP(E524,Const!$A$2:$B$19,2,FALSE)</f>
        <v>6</v>
      </c>
      <c r="I524" t="str">
        <f t="shared" si="8"/>
        <v>AD-0001: HR ad Admin Activities</v>
      </c>
    </row>
    <row r="525" spans="1:9" x14ac:dyDescent="0.25">
      <c r="A525" t="s">
        <v>558</v>
      </c>
      <c r="B525" t="s">
        <v>521</v>
      </c>
      <c r="C525" t="s">
        <v>551</v>
      </c>
      <c r="D525" t="s">
        <v>552</v>
      </c>
      <c r="E525" t="s">
        <v>491</v>
      </c>
      <c r="F525">
        <v>51.5</v>
      </c>
      <c r="G525">
        <f>VLOOKUP(E525,Const!$A$2:$B$19,2,FALSE)</f>
        <v>7</v>
      </c>
      <c r="H525"/>
      <c r="I525" t="str">
        <f t="shared" si="8"/>
        <v>AD-0001: HR ad Admin Activities</v>
      </c>
    </row>
    <row r="526" spans="1:9" x14ac:dyDescent="0.25">
      <c r="A526" t="s">
        <v>558</v>
      </c>
      <c r="B526" t="s">
        <v>521</v>
      </c>
      <c r="C526" t="s">
        <v>551</v>
      </c>
      <c r="D526" t="s">
        <v>552</v>
      </c>
      <c r="E526" t="s">
        <v>492</v>
      </c>
      <c r="F526">
        <v>3</v>
      </c>
      <c r="G526">
        <f>VLOOKUP(E526,Const!$A$2:$B$19,2,FALSE)</f>
        <v>8</v>
      </c>
      <c r="H526"/>
      <c r="I526" t="str">
        <f t="shared" si="8"/>
        <v>AD-0001: HR ad Admin Activities</v>
      </c>
    </row>
    <row r="527" spans="1:9" x14ac:dyDescent="0.25">
      <c r="A527" t="s">
        <v>558</v>
      </c>
      <c r="B527" t="s">
        <v>521</v>
      </c>
      <c r="C527" t="s">
        <v>551</v>
      </c>
      <c r="D527" t="s">
        <v>553</v>
      </c>
      <c r="E527" t="s">
        <v>485</v>
      </c>
      <c r="F527">
        <v>9</v>
      </c>
      <c r="G527">
        <f>VLOOKUP(E527,Const!$A$2:$B$19,2,FALSE)</f>
        <v>1</v>
      </c>
      <c r="I527" t="str">
        <f t="shared" si="8"/>
        <v>AD-0001: HR ad Admin Activities</v>
      </c>
    </row>
    <row r="528" spans="1:9" x14ac:dyDescent="0.25">
      <c r="A528" t="s">
        <v>558</v>
      </c>
      <c r="B528" t="s">
        <v>521</v>
      </c>
      <c r="C528" t="s">
        <v>551</v>
      </c>
      <c r="D528" t="s">
        <v>553</v>
      </c>
      <c r="E528" t="s">
        <v>488</v>
      </c>
      <c r="F528">
        <v>4</v>
      </c>
      <c r="G528">
        <f>VLOOKUP(E528,Const!$A$2:$B$19,2,FALSE)</f>
        <v>4</v>
      </c>
      <c r="I528" t="str">
        <f t="shared" si="8"/>
        <v>AD-0001: HR ad Admin Activities</v>
      </c>
    </row>
    <row r="529" spans="1:9" x14ac:dyDescent="0.25">
      <c r="A529" t="s">
        <v>558</v>
      </c>
      <c r="B529" t="s">
        <v>521</v>
      </c>
      <c r="C529" t="s">
        <v>551</v>
      </c>
      <c r="D529" t="s">
        <v>528</v>
      </c>
      <c r="E529" t="s">
        <v>485</v>
      </c>
      <c r="F529">
        <v>41</v>
      </c>
      <c r="G529">
        <f>VLOOKUP(E529,Const!$A$2:$B$19,2,FALSE)</f>
        <v>1</v>
      </c>
      <c r="H529"/>
      <c r="I529" t="str">
        <f t="shared" si="8"/>
        <v>AD-0001: HR ad Admin Activities</v>
      </c>
    </row>
    <row r="530" spans="1:9" x14ac:dyDescent="0.25">
      <c r="A530" t="s">
        <v>558</v>
      </c>
      <c r="B530" t="s">
        <v>521</v>
      </c>
      <c r="C530" t="s">
        <v>13</v>
      </c>
      <c r="D530" t="s">
        <v>13</v>
      </c>
      <c r="E530" t="s">
        <v>488</v>
      </c>
      <c r="F530">
        <v>5</v>
      </c>
      <c r="G530">
        <f>VLOOKUP(E530,Const!$A$2:$B$19,2,FALSE)</f>
        <v>4</v>
      </c>
      <c r="I530" t="str">
        <f t="shared" si="8"/>
        <v>AD-0001: Meetings</v>
      </c>
    </row>
    <row r="531" spans="1:9" x14ac:dyDescent="0.25">
      <c r="A531" t="s">
        <v>558</v>
      </c>
      <c r="B531" t="s">
        <v>521</v>
      </c>
      <c r="C531" t="s">
        <v>13</v>
      </c>
      <c r="D531" t="s">
        <v>13</v>
      </c>
      <c r="E531" t="s">
        <v>489</v>
      </c>
      <c r="F531">
        <v>22</v>
      </c>
      <c r="G531">
        <f>VLOOKUP(E531,Const!$A$2:$B$19,2,FALSE)</f>
        <v>5</v>
      </c>
      <c r="H531"/>
      <c r="I531" t="str">
        <f t="shared" si="8"/>
        <v>AD-0001: Meetings</v>
      </c>
    </row>
    <row r="532" spans="1:9" x14ac:dyDescent="0.25">
      <c r="A532" t="s">
        <v>558</v>
      </c>
      <c r="B532" t="s">
        <v>521</v>
      </c>
      <c r="C532" t="s">
        <v>13</v>
      </c>
      <c r="D532" t="s">
        <v>13</v>
      </c>
      <c r="E532" t="s">
        <v>490</v>
      </c>
      <c r="F532">
        <v>21</v>
      </c>
      <c r="G532">
        <f>VLOOKUP(E532,Const!$A$2:$B$19,2,FALSE)</f>
        <v>6</v>
      </c>
      <c r="H532"/>
      <c r="I532" t="str">
        <f t="shared" si="8"/>
        <v>AD-0001: Meetings</v>
      </c>
    </row>
    <row r="533" spans="1:9" x14ac:dyDescent="0.25">
      <c r="A533" t="s">
        <v>558</v>
      </c>
      <c r="B533" t="s">
        <v>521</v>
      </c>
      <c r="C533" t="s">
        <v>13</v>
      </c>
      <c r="D533" t="s">
        <v>13</v>
      </c>
      <c r="E533" t="s">
        <v>491</v>
      </c>
      <c r="F533">
        <v>16</v>
      </c>
      <c r="G533">
        <f>VLOOKUP(E533,Const!$A$2:$B$19,2,FALSE)</f>
        <v>7</v>
      </c>
      <c r="I533" t="str">
        <f t="shared" si="8"/>
        <v>AD-0001: Meetings</v>
      </c>
    </row>
    <row r="534" spans="1:9" x14ac:dyDescent="0.25">
      <c r="A534" t="s">
        <v>558</v>
      </c>
      <c r="B534" t="s">
        <v>521</v>
      </c>
      <c r="C534" t="s">
        <v>13</v>
      </c>
      <c r="D534" t="s">
        <v>13</v>
      </c>
      <c r="E534" t="s">
        <v>492</v>
      </c>
      <c r="F534">
        <v>1</v>
      </c>
      <c r="G534">
        <f>VLOOKUP(E534,Const!$A$2:$B$19,2,FALSE)</f>
        <v>8</v>
      </c>
      <c r="I534" t="str">
        <f t="shared" si="8"/>
        <v>AD-0001: Meetings</v>
      </c>
    </row>
    <row r="535" spans="1:9" x14ac:dyDescent="0.25">
      <c r="A535" t="s">
        <v>558</v>
      </c>
      <c r="B535" t="s">
        <v>521</v>
      </c>
      <c r="C535" t="s">
        <v>554</v>
      </c>
      <c r="D535" t="s">
        <v>47</v>
      </c>
      <c r="E535" t="s">
        <v>485</v>
      </c>
      <c r="F535">
        <v>21</v>
      </c>
      <c r="G535">
        <f>VLOOKUP(E535,Const!$A$2:$B$19,2,FALSE)</f>
        <v>1</v>
      </c>
      <c r="H535"/>
      <c r="I535" t="str">
        <f t="shared" si="8"/>
        <v>AD-0001: Network and infrastructure Support</v>
      </c>
    </row>
    <row r="536" spans="1:9" x14ac:dyDescent="0.25">
      <c r="A536" t="s">
        <v>558</v>
      </c>
      <c r="B536" t="s">
        <v>521</v>
      </c>
      <c r="C536" t="s">
        <v>554</v>
      </c>
      <c r="D536" t="s">
        <v>47</v>
      </c>
      <c r="E536" t="s">
        <v>486</v>
      </c>
      <c r="F536">
        <v>47</v>
      </c>
      <c r="G536">
        <f>VLOOKUP(E536,Const!$A$2:$B$19,2,FALSE)</f>
        <v>2</v>
      </c>
      <c r="I536" t="str">
        <f t="shared" si="8"/>
        <v>AD-0001: Network and infrastructure Support</v>
      </c>
    </row>
    <row r="537" spans="1:9" x14ac:dyDescent="0.25">
      <c r="A537" t="s">
        <v>558</v>
      </c>
      <c r="B537" t="s">
        <v>521</v>
      </c>
      <c r="C537" t="s">
        <v>554</v>
      </c>
      <c r="D537" t="s">
        <v>47</v>
      </c>
      <c r="E537" t="s">
        <v>487</v>
      </c>
      <c r="F537">
        <v>71</v>
      </c>
      <c r="G537">
        <f>VLOOKUP(E537,Const!$A$2:$B$19,2,FALSE)</f>
        <v>3</v>
      </c>
      <c r="H537"/>
      <c r="I537" t="str">
        <f t="shared" si="8"/>
        <v>AD-0001: Network and infrastructure Support</v>
      </c>
    </row>
    <row r="538" spans="1:9" x14ac:dyDescent="0.25">
      <c r="A538" t="s">
        <v>558</v>
      </c>
      <c r="B538" t="s">
        <v>521</v>
      </c>
      <c r="C538" t="s">
        <v>554</v>
      </c>
      <c r="D538" t="s">
        <v>47</v>
      </c>
      <c r="E538" t="s">
        <v>488</v>
      </c>
      <c r="F538">
        <v>17.5</v>
      </c>
      <c r="G538">
        <f>VLOOKUP(E538,Const!$A$2:$B$19,2,FALSE)</f>
        <v>4</v>
      </c>
      <c r="I538" t="str">
        <f t="shared" si="8"/>
        <v>AD-0001: Network and infrastructure Support</v>
      </c>
    </row>
    <row r="539" spans="1:9" x14ac:dyDescent="0.25">
      <c r="A539" t="s">
        <v>558</v>
      </c>
      <c r="B539" t="s">
        <v>521</v>
      </c>
      <c r="C539" t="s">
        <v>554</v>
      </c>
      <c r="D539" t="s">
        <v>47</v>
      </c>
      <c r="E539" t="s">
        <v>489</v>
      </c>
      <c r="F539">
        <v>61</v>
      </c>
      <c r="G539">
        <f>VLOOKUP(E539,Const!$A$2:$B$19,2,FALSE)</f>
        <v>5</v>
      </c>
      <c r="I539" t="str">
        <f t="shared" si="8"/>
        <v>AD-0001: Network and infrastructure Support</v>
      </c>
    </row>
    <row r="540" spans="1:9" x14ac:dyDescent="0.25">
      <c r="A540" t="s">
        <v>558</v>
      </c>
      <c r="B540" t="s">
        <v>521</v>
      </c>
      <c r="C540" t="s">
        <v>554</v>
      </c>
      <c r="D540" t="s">
        <v>47</v>
      </c>
      <c r="E540" t="s">
        <v>490</v>
      </c>
      <c r="F540">
        <v>27</v>
      </c>
      <c r="G540">
        <f>VLOOKUP(E540,Const!$A$2:$B$19,2,FALSE)</f>
        <v>6</v>
      </c>
      <c r="I540" t="str">
        <f t="shared" si="8"/>
        <v>AD-0001: Network and infrastructure Support</v>
      </c>
    </row>
    <row r="541" spans="1:9" x14ac:dyDescent="0.25">
      <c r="A541" t="s">
        <v>558</v>
      </c>
      <c r="B541" t="s">
        <v>521</v>
      </c>
      <c r="C541" t="s">
        <v>554</v>
      </c>
      <c r="D541" t="s">
        <v>47</v>
      </c>
      <c r="E541" t="s">
        <v>491</v>
      </c>
      <c r="F541">
        <v>16</v>
      </c>
      <c r="G541">
        <f>VLOOKUP(E541,Const!$A$2:$B$19,2,FALSE)</f>
        <v>7</v>
      </c>
      <c r="I541" t="str">
        <f t="shared" si="8"/>
        <v>AD-0001: Network and infrastructure Support</v>
      </c>
    </row>
    <row r="542" spans="1:9" x14ac:dyDescent="0.25">
      <c r="A542" t="s">
        <v>558</v>
      </c>
      <c r="B542" t="s">
        <v>521</v>
      </c>
      <c r="C542" t="s">
        <v>48</v>
      </c>
      <c r="D542" t="s">
        <v>47</v>
      </c>
      <c r="E542" t="s">
        <v>485</v>
      </c>
      <c r="F542">
        <v>7</v>
      </c>
      <c r="G542">
        <f>VLOOKUP(E542,Const!$A$2:$B$19,2,FALSE)</f>
        <v>1</v>
      </c>
      <c r="I542" t="str">
        <f t="shared" si="8"/>
        <v>AD-0001: Taxes and Bank Related</v>
      </c>
    </row>
    <row r="543" spans="1:9" x14ac:dyDescent="0.25">
      <c r="A543" t="s">
        <v>558</v>
      </c>
      <c r="B543" t="s">
        <v>521</v>
      </c>
      <c r="C543" t="s">
        <v>48</v>
      </c>
      <c r="D543" t="s">
        <v>47</v>
      </c>
      <c r="E543" t="s">
        <v>486</v>
      </c>
      <c r="F543">
        <v>19</v>
      </c>
      <c r="G543">
        <f>VLOOKUP(E543,Const!$A$2:$B$19,2,FALSE)</f>
        <v>2</v>
      </c>
      <c r="H543"/>
      <c r="I543" t="str">
        <f t="shared" si="8"/>
        <v>AD-0001: Taxes and Bank Related</v>
      </c>
    </row>
    <row r="544" spans="1:9" x14ac:dyDescent="0.25">
      <c r="A544" t="s">
        <v>558</v>
      </c>
      <c r="B544" t="s">
        <v>521</v>
      </c>
      <c r="C544" t="s">
        <v>48</v>
      </c>
      <c r="D544" t="s">
        <v>47</v>
      </c>
      <c r="E544" t="s">
        <v>487</v>
      </c>
      <c r="F544">
        <v>15</v>
      </c>
      <c r="G544">
        <f>VLOOKUP(E544,Const!$A$2:$B$19,2,FALSE)</f>
        <v>3</v>
      </c>
      <c r="I544" t="str">
        <f t="shared" si="8"/>
        <v>AD-0001: Taxes and Bank Related</v>
      </c>
    </row>
    <row r="545" spans="1:9" x14ac:dyDescent="0.25">
      <c r="A545" t="s">
        <v>558</v>
      </c>
      <c r="B545" t="s">
        <v>521</v>
      </c>
      <c r="C545" t="s">
        <v>48</v>
      </c>
      <c r="D545" t="s">
        <v>47</v>
      </c>
      <c r="E545" t="s">
        <v>489</v>
      </c>
      <c r="F545">
        <v>10</v>
      </c>
      <c r="G545">
        <f>VLOOKUP(E545,Const!$A$2:$B$19,2,FALSE)</f>
        <v>5</v>
      </c>
      <c r="I545" t="str">
        <f t="shared" si="8"/>
        <v>AD-0001: Taxes and Bank Related</v>
      </c>
    </row>
    <row r="546" spans="1:9" x14ac:dyDescent="0.25">
      <c r="A546" t="s">
        <v>558</v>
      </c>
      <c r="B546" t="s">
        <v>521</v>
      </c>
      <c r="C546" t="s">
        <v>48</v>
      </c>
      <c r="D546" t="s">
        <v>47</v>
      </c>
      <c r="E546" t="s">
        <v>490</v>
      </c>
      <c r="F546">
        <v>17</v>
      </c>
      <c r="G546">
        <f>VLOOKUP(E546,Const!$A$2:$B$19,2,FALSE)</f>
        <v>6</v>
      </c>
      <c r="H546"/>
      <c r="I546" t="str">
        <f t="shared" si="8"/>
        <v>AD-0001: Taxes and Bank Related</v>
      </c>
    </row>
    <row r="547" spans="1:9" x14ac:dyDescent="0.25">
      <c r="A547" t="s">
        <v>558</v>
      </c>
      <c r="B547" t="s">
        <v>521</v>
      </c>
      <c r="C547" t="s">
        <v>48</v>
      </c>
      <c r="D547" t="s">
        <v>47</v>
      </c>
      <c r="E547" t="s">
        <v>491</v>
      </c>
      <c r="F547">
        <v>17</v>
      </c>
      <c r="G547">
        <f>VLOOKUP(E547,Const!$A$2:$B$19,2,FALSE)</f>
        <v>7</v>
      </c>
      <c r="I547" t="str">
        <f t="shared" si="8"/>
        <v>AD-0001: Taxes and Bank Related</v>
      </c>
    </row>
    <row r="548" spans="1:9" x14ac:dyDescent="0.25">
      <c r="A548" t="s">
        <v>558</v>
      </c>
      <c r="B548" t="s">
        <v>521</v>
      </c>
      <c r="C548" t="s">
        <v>48</v>
      </c>
      <c r="D548" t="s">
        <v>47</v>
      </c>
      <c r="E548" t="s">
        <v>492</v>
      </c>
      <c r="F548">
        <v>2</v>
      </c>
      <c r="G548">
        <f>VLOOKUP(E548,Const!$A$2:$B$19,2,FALSE)</f>
        <v>8</v>
      </c>
      <c r="H548"/>
      <c r="I548" t="str">
        <f t="shared" si="8"/>
        <v>AD-0001: Taxes and Bank Related</v>
      </c>
    </row>
    <row r="549" spans="1:9" x14ac:dyDescent="0.25">
      <c r="A549" t="s">
        <v>558</v>
      </c>
      <c r="B549" t="s">
        <v>521</v>
      </c>
      <c r="C549" t="s">
        <v>48</v>
      </c>
      <c r="D549" t="s">
        <v>552</v>
      </c>
      <c r="E549" t="s">
        <v>488</v>
      </c>
      <c r="F549">
        <v>5</v>
      </c>
      <c r="G549">
        <f>VLOOKUP(E549,Const!$A$2:$B$19,2,FALSE)</f>
        <v>4</v>
      </c>
      <c r="I549" t="str">
        <f t="shared" si="8"/>
        <v>AD-0001: Taxes and Bank Related</v>
      </c>
    </row>
    <row r="550" spans="1:9" x14ac:dyDescent="0.25">
      <c r="A550" t="s">
        <v>558</v>
      </c>
      <c r="B550" t="s">
        <v>521</v>
      </c>
      <c r="C550" t="s">
        <v>48</v>
      </c>
      <c r="D550" t="s">
        <v>64</v>
      </c>
      <c r="E550" t="s">
        <v>491</v>
      </c>
      <c r="F550">
        <v>24</v>
      </c>
      <c r="G550">
        <f>VLOOKUP(E550,Const!$A$2:$B$19,2,FALSE)</f>
        <v>7</v>
      </c>
      <c r="H550"/>
      <c r="I550" t="str">
        <f t="shared" si="8"/>
        <v>AD-0001: Taxes and Bank Related</v>
      </c>
    </row>
    <row r="551" spans="1:9" x14ac:dyDescent="0.25">
      <c r="A551" t="s">
        <v>558</v>
      </c>
      <c r="B551" t="s">
        <v>521</v>
      </c>
      <c r="C551" t="s">
        <v>48</v>
      </c>
      <c r="D551" t="s">
        <v>528</v>
      </c>
      <c r="E551" t="s">
        <v>485</v>
      </c>
      <c r="F551">
        <v>9.5</v>
      </c>
      <c r="G551">
        <f>VLOOKUP(E551,Const!$A$2:$B$19,2,FALSE)</f>
        <v>1</v>
      </c>
      <c r="H551"/>
      <c r="I551" t="str">
        <f t="shared" si="8"/>
        <v>AD-0001: Taxes and Bank Related</v>
      </c>
    </row>
    <row r="552" spans="1:9" x14ac:dyDescent="0.25">
      <c r="A552" t="s">
        <v>558</v>
      </c>
      <c r="B552" t="s">
        <v>521</v>
      </c>
      <c r="C552" t="s">
        <v>28</v>
      </c>
      <c r="D552" t="s">
        <v>553</v>
      </c>
      <c r="E552" t="s">
        <v>486</v>
      </c>
      <c r="F552">
        <v>3.5</v>
      </c>
      <c r="G552">
        <f>VLOOKUP(E552,Const!$A$2:$B$19,2,FALSE)</f>
        <v>2</v>
      </c>
      <c r="H552"/>
      <c r="I552" t="str">
        <f t="shared" si="8"/>
        <v>AD-0001: Time</v>
      </c>
    </row>
    <row r="553" spans="1:9" x14ac:dyDescent="0.25">
      <c r="A553" t="s">
        <v>558</v>
      </c>
      <c r="B553" t="s">
        <v>521</v>
      </c>
      <c r="C553" t="s">
        <v>28</v>
      </c>
      <c r="D553" t="s">
        <v>528</v>
      </c>
      <c r="E553" t="s">
        <v>485</v>
      </c>
      <c r="F553">
        <v>53</v>
      </c>
      <c r="G553">
        <f>VLOOKUP(E553,Const!$A$2:$B$19,2,FALSE)</f>
        <v>1</v>
      </c>
      <c r="H553"/>
      <c r="I553" t="str">
        <f t="shared" si="8"/>
        <v>AD-0001: Time</v>
      </c>
    </row>
    <row r="554" spans="1:9" x14ac:dyDescent="0.25">
      <c r="A554" t="s">
        <v>558</v>
      </c>
      <c r="B554" t="s">
        <v>518</v>
      </c>
      <c r="C554" t="s">
        <v>25</v>
      </c>
      <c r="D554" t="s">
        <v>64</v>
      </c>
      <c r="E554" t="s">
        <v>485</v>
      </c>
      <c r="F554">
        <v>3</v>
      </c>
      <c r="G554">
        <f>VLOOKUP(E554,Const!$A$2:$B$19,2,FALSE)</f>
        <v>1</v>
      </c>
      <c r="H554"/>
      <c r="I554" t="str">
        <f t="shared" si="8"/>
        <v>PR-0013: Meetings, mails, communication, TFS, Interviews</v>
      </c>
    </row>
    <row r="555" spans="1:9" x14ac:dyDescent="0.25">
      <c r="A555" t="s">
        <v>558</v>
      </c>
      <c r="B555" t="s">
        <v>518</v>
      </c>
      <c r="C555" t="s">
        <v>25</v>
      </c>
      <c r="D555" t="s">
        <v>13</v>
      </c>
      <c r="E555" t="s">
        <v>486</v>
      </c>
      <c r="F555">
        <v>23.5</v>
      </c>
      <c r="G555">
        <f>VLOOKUP(E555,Const!$A$2:$B$19,2,FALSE)</f>
        <v>2</v>
      </c>
      <c r="H555"/>
      <c r="I555" t="str">
        <f t="shared" si="8"/>
        <v>PR-0013: Meetings, mails, communication, TFS, Interviews</v>
      </c>
    </row>
    <row r="556" spans="1:9" x14ac:dyDescent="0.25">
      <c r="A556" t="s">
        <v>558</v>
      </c>
      <c r="B556" t="s">
        <v>518</v>
      </c>
      <c r="C556" t="s">
        <v>25</v>
      </c>
      <c r="D556" t="s">
        <v>13</v>
      </c>
      <c r="E556" t="s">
        <v>487</v>
      </c>
      <c r="F556">
        <v>20</v>
      </c>
      <c r="G556">
        <f>VLOOKUP(E556,Const!$A$2:$B$19,2,FALSE)</f>
        <v>3</v>
      </c>
      <c r="I556" t="str">
        <f t="shared" si="8"/>
        <v>PR-0013: Meetings, mails, communication, TFS, Interviews</v>
      </c>
    </row>
    <row r="557" spans="1:9" x14ac:dyDescent="0.25">
      <c r="A557" t="s">
        <v>558</v>
      </c>
      <c r="B557" t="s">
        <v>518</v>
      </c>
      <c r="C557" t="s">
        <v>25</v>
      </c>
      <c r="D557" t="s">
        <v>98</v>
      </c>
      <c r="E557" t="s">
        <v>489</v>
      </c>
      <c r="F557">
        <v>1</v>
      </c>
      <c r="G557">
        <f>VLOOKUP(E557,Const!$A$2:$B$19,2,FALSE)</f>
        <v>5</v>
      </c>
      <c r="I557" t="str">
        <f t="shared" si="8"/>
        <v>PR-0013: Meetings, mails, communication, TFS, Interviews</v>
      </c>
    </row>
    <row r="558" spans="1:9" x14ac:dyDescent="0.25">
      <c r="A558" t="s">
        <v>49</v>
      </c>
      <c r="B558" t="s">
        <v>516</v>
      </c>
      <c r="C558" t="s">
        <v>55</v>
      </c>
      <c r="D558" t="s">
        <v>7</v>
      </c>
      <c r="E558" t="s">
        <v>486</v>
      </c>
      <c r="F558">
        <v>5</v>
      </c>
      <c r="G558">
        <f>VLOOKUP(E558,Const!$A$2:$B$19,2,FALSE)</f>
        <v>2</v>
      </c>
      <c r="H558"/>
      <c r="I558" t="str">
        <f t="shared" si="8"/>
        <v>AP WORKFLOW: Analysis of the new project/assignment/task</v>
      </c>
    </row>
    <row r="559" spans="1:9" x14ac:dyDescent="0.25">
      <c r="A559" t="s">
        <v>49</v>
      </c>
      <c r="B559" t="s">
        <v>516</v>
      </c>
      <c r="C559" t="s">
        <v>55</v>
      </c>
      <c r="D559" t="s">
        <v>7</v>
      </c>
      <c r="E559" t="s">
        <v>489</v>
      </c>
      <c r="F559">
        <v>3</v>
      </c>
      <c r="G559">
        <f>VLOOKUP(E559,Const!$A$2:$B$19,2,FALSE)</f>
        <v>5</v>
      </c>
      <c r="I559" t="str">
        <f t="shared" si="8"/>
        <v>AP WORKFLOW: Analysis of the new project/assignment/task</v>
      </c>
    </row>
    <row r="560" spans="1:9" x14ac:dyDescent="0.25">
      <c r="A560" t="s">
        <v>49</v>
      </c>
      <c r="B560" t="s">
        <v>516</v>
      </c>
      <c r="C560" t="s">
        <v>57</v>
      </c>
      <c r="D560" t="s">
        <v>46</v>
      </c>
      <c r="E560" t="s">
        <v>488</v>
      </c>
      <c r="F560">
        <v>3</v>
      </c>
      <c r="G560">
        <f>VLOOKUP(E560,Const!$A$2:$B$19,2,FALSE)</f>
        <v>4</v>
      </c>
      <c r="H560"/>
      <c r="I560" t="str">
        <f t="shared" si="8"/>
        <v>AP WORKFLOW: Document review/understanding Requirement Specifications</v>
      </c>
    </row>
    <row r="561" spans="1:9" x14ac:dyDescent="0.25">
      <c r="A561" t="s">
        <v>49</v>
      </c>
      <c r="B561" t="s">
        <v>516</v>
      </c>
      <c r="C561" t="s">
        <v>36</v>
      </c>
      <c r="D561" t="s">
        <v>13</v>
      </c>
      <c r="E561" t="s">
        <v>487</v>
      </c>
      <c r="F561">
        <v>1</v>
      </c>
      <c r="G561">
        <f>VLOOKUP(E561,Const!$A$2:$B$19,2,FALSE)</f>
        <v>3</v>
      </c>
      <c r="I561" t="str">
        <f t="shared" si="8"/>
        <v>AP WORKFLOW: Internal Meetings</v>
      </c>
    </row>
    <row r="562" spans="1:9" x14ac:dyDescent="0.25">
      <c r="A562" t="s">
        <v>49</v>
      </c>
      <c r="B562" t="s">
        <v>516</v>
      </c>
      <c r="C562" t="s">
        <v>36</v>
      </c>
      <c r="D562" t="s">
        <v>13</v>
      </c>
      <c r="E562" t="s">
        <v>488</v>
      </c>
      <c r="F562">
        <v>6</v>
      </c>
      <c r="G562">
        <f>VLOOKUP(E562,Const!$A$2:$B$19,2,FALSE)</f>
        <v>4</v>
      </c>
      <c r="I562" t="str">
        <f t="shared" si="8"/>
        <v>AP WORKFLOW: Internal Meetings</v>
      </c>
    </row>
    <row r="563" spans="1:9" x14ac:dyDescent="0.25">
      <c r="A563" t="s">
        <v>49</v>
      </c>
      <c r="B563" t="s">
        <v>516</v>
      </c>
      <c r="C563" t="s">
        <v>54</v>
      </c>
      <c r="D563" t="s">
        <v>528</v>
      </c>
      <c r="E563" t="s">
        <v>485</v>
      </c>
      <c r="F563">
        <v>116</v>
      </c>
      <c r="G563">
        <f>VLOOKUP(E563,Const!$A$2:$B$19,2,FALSE)</f>
        <v>1</v>
      </c>
      <c r="I563" t="str">
        <f t="shared" si="8"/>
        <v>AP WORKFLOW: Regular testing and QA new project/assignment/task</v>
      </c>
    </row>
    <row r="564" spans="1:9" x14ac:dyDescent="0.25">
      <c r="A564" t="s">
        <v>49</v>
      </c>
      <c r="B564" t="s">
        <v>516</v>
      </c>
      <c r="C564" t="s">
        <v>54</v>
      </c>
      <c r="D564" t="s">
        <v>19</v>
      </c>
      <c r="E564" t="s">
        <v>488</v>
      </c>
      <c r="F564">
        <v>5</v>
      </c>
      <c r="G564">
        <f>VLOOKUP(E564,Const!$A$2:$B$19,2,FALSE)</f>
        <v>4</v>
      </c>
      <c r="H564">
        <f>IFERROR(VLOOKUP($I564,'Planned BugFix'!$D$4:$V$1390,5+G564,FALSE),0)</f>
        <v>0</v>
      </c>
      <c r="I564" t="str">
        <f t="shared" si="8"/>
        <v>AP WORKFLOW: Regular testing and QA new project/assignment/task</v>
      </c>
    </row>
    <row r="565" spans="1:9" x14ac:dyDescent="0.25">
      <c r="A565" t="s">
        <v>49</v>
      </c>
      <c r="B565" t="s">
        <v>5</v>
      </c>
      <c r="C565" t="s">
        <v>8</v>
      </c>
      <c r="D565" t="s">
        <v>50</v>
      </c>
      <c r="E565" t="s">
        <v>486</v>
      </c>
      <c r="F565">
        <v>16</v>
      </c>
      <c r="G565">
        <f>VLOOKUP(E565,Const!$A$2:$B$19,2,FALSE)</f>
        <v>2</v>
      </c>
      <c r="I565" t="str">
        <f t="shared" si="8"/>
        <v>APWORKS 2024.2 - PHASE 3: Ability to assign Employees to Roles by Media type and by Client</v>
      </c>
    </row>
    <row r="566" spans="1:9" x14ac:dyDescent="0.25">
      <c r="A566" t="s">
        <v>49</v>
      </c>
      <c r="B566" t="s">
        <v>5</v>
      </c>
      <c r="C566" t="s">
        <v>8</v>
      </c>
      <c r="D566" t="s">
        <v>19</v>
      </c>
      <c r="E566" t="s">
        <v>487</v>
      </c>
      <c r="F566">
        <v>25</v>
      </c>
      <c r="G566">
        <f>VLOOKUP(E566,Const!$A$2:$B$19,2,FALSE)</f>
        <v>3</v>
      </c>
      <c r="H566">
        <f>IFERROR(VLOOKUP($I566,'Planned BugFix'!$D$4:$V$1390,5+G566,FALSE),0)</f>
        <v>0</v>
      </c>
      <c r="I566" t="str">
        <f t="shared" si="8"/>
        <v>APWORKS 2024.2 - PHASE 3: Ability to assign Employees to Roles by Media type and by Client</v>
      </c>
    </row>
    <row r="567" spans="1:9" x14ac:dyDescent="0.25">
      <c r="A567" t="s">
        <v>49</v>
      </c>
      <c r="B567" t="s">
        <v>5</v>
      </c>
      <c r="C567" t="s">
        <v>6</v>
      </c>
      <c r="D567" t="s">
        <v>13</v>
      </c>
      <c r="E567" t="s">
        <v>487</v>
      </c>
      <c r="F567">
        <v>2</v>
      </c>
      <c r="G567">
        <f>VLOOKUP(E567,Const!$A$2:$B$19,2,FALSE)</f>
        <v>3</v>
      </c>
      <c r="H567"/>
      <c r="I567" t="str">
        <f t="shared" si="8"/>
        <v>APWORKS 2024.2 - PHASE 3: Ability to automatically attach additional documents to Invoice</v>
      </c>
    </row>
    <row r="568" spans="1:9" x14ac:dyDescent="0.25">
      <c r="A568" t="s">
        <v>49</v>
      </c>
      <c r="B568" t="s">
        <v>5</v>
      </c>
      <c r="C568" t="s">
        <v>6</v>
      </c>
      <c r="D568" t="s">
        <v>50</v>
      </c>
      <c r="E568" t="s">
        <v>486</v>
      </c>
      <c r="F568">
        <v>16</v>
      </c>
      <c r="G568">
        <f>VLOOKUP(E568,Const!$A$2:$B$19,2,FALSE)</f>
        <v>2</v>
      </c>
      <c r="H568"/>
      <c r="I568" t="str">
        <f t="shared" si="8"/>
        <v>APWORKS 2024.2 - PHASE 3: Ability to automatically attach additional documents to Invoice</v>
      </c>
    </row>
    <row r="569" spans="1:9" x14ac:dyDescent="0.25">
      <c r="A569" t="s">
        <v>49</v>
      </c>
      <c r="B569" t="s">
        <v>5</v>
      </c>
      <c r="C569" t="s">
        <v>6</v>
      </c>
      <c r="D569" t="s">
        <v>50</v>
      </c>
      <c r="E569" t="s">
        <v>487</v>
      </c>
      <c r="F569">
        <v>28</v>
      </c>
      <c r="G569">
        <f>VLOOKUP(E569,Const!$A$2:$B$19,2,FALSE)</f>
        <v>3</v>
      </c>
      <c r="H569"/>
      <c r="I569" t="str">
        <f t="shared" si="8"/>
        <v>APWORKS 2024.2 - PHASE 3: Ability to automatically attach additional documents to Invoice</v>
      </c>
    </row>
    <row r="570" spans="1:9" x14ac:dyDescent="0.25">
      <c r="A570" t="s">
        <v>49</v>
      </c>
      <c r="B570" t="s">
        <v>5</v>
      </c>
      <c r="C570" t="s">
        <v>6</v>
      </c>
      <c r="D570" t="s">
        <v>19</v>
      </c>
      <c r="E570" t="s">
        <v>487</v>
      </c>
      <c r="F570">
        <v>45</v>
      </c>
      <c r="G570">
        <f>VLOOKUP(E570,Const!$A$2:$B$19,2,FALSE)</f>
        <v>3</v>
      </c>
      <c r="H570">
        <f>IFERROR(VLOOKUP($I570,'Planned BugFix'!$D$4:$V$1390,5+G570,FALSE),0)</f>
        <v>0</v>
      </c>
      <c r="I570" t="str">
        <f t="shared" si="8"/>
        <v>APWORKS 2024.2 - PHASE 3: Ability to automatically attach additional documents to Invoice</v>
      </c>
    </row>
    <row r="571" spans="1:9" x14ac:dyDescent="0.25">
      <c r="A571" t="s">
        <v>49</v>
      </c>
      <c r="B571" t="s">
        <v>5</v>
      </c>
      <c r="C571" t="s">
        <v>6</v>
      </c>
      <c r="D571" t="s">
        <v>19</v>
      </c>
      <c r="E571" t="s">
        <v>488</v>
      </c>
      <c r="F571">
        <v>10</v>
      </c>
      <c r="G571">
        <f>VLOOKUP(E571,Const!$A$2:$B$19,2,FALSE)</f>
        <v>4</v>
      </c>
      <c r="H571">
        <f>IFERROR(VLOOKUP($I571,'Planned BugFix'!$D$4:$V$1390,5+G571,FALSE),0)</f>
        <v>0</v>
      </c>
      <c r="I571" t="str">
        <f t="shared" si="8"/>
        <v>APWORKS 2024.2 - PHASE 3: Ability to automatically attach additional documents to Invoice</v>
      </c>
    </row>
    <row r="572" spans="1:9" x14ac:dyDescent="0.25">
      <c r="A572" t="s">
        <v>49</v>
      </c>
      <c r="B572" t="s">
        <v>5</v>
      </c>
      <c r="C572" t="s">
        <v>51</v>
      </c>
      <c r="D572" t="s">
        <v>13</v>
      </c>
      <c r="E572" t="s">
        <v>487</v>
      </c>
      <c r="F572">
        <v>4</v>
      </c>
      <c r="G572">
        <f>VLOOKUP(E572,Const!$A$2:$B$19,2,FALSE)</f>
        <v>3</v>
      </c>
      <c r="I572" t="str">
        <f t="shared" si="8"/>
        <v>APWORKS 2024.2 - PHASE 3: Add Media Type/Service type/Roles</v>
      </c>
    </row>
    <row r="573" spans="1:9" x14ac:dyDescent="0.25">
      <c r="A573" t="s">
        <v>49</v>
      </c>
      <c r="B573" t="s">
        <v>5</v>
      </c>
      <c r="C573" t="s">
        <v>51</v>
      </c>
      <c r="D573" t="s">
        <v>19</v>
      </c>
      <c r="E573" t="s">
        <v>487</v>
      </c>
      <c r="F573">
        <v>24</v>
      </c>
      <c r="G573">
        <f>VLOOKUP(E573,Const!$A$2:$B$19,2,FALSE)</f>
        <v>3</v>
      </c>
      <c r="H573">
        <f>IFERROR(VLOOKUP($I573,'Planned BugFix'!$D$4:$V$1390,5+G573,FALSE),0)</f>
        <v>0</v>
      </c>
      <c r="I573" t="str">
        <f t="shared" si="8"/>
        <v>APWORKS 2024.2 - PHASE 3: Add Media Type/Service type/Roles</v>
      </c>
    </row>
    <row r="574" spans="1:9" x14ac:dyDescent="0.25">
      <c r="A574" t="s">
        <v>49</v>
      </c>
      <c r="B574" t="s">
        <v>5</v>
      </c>
      <c r="C574" t="s">
        <v>51</v>
      </c>
      <c r="D574" t="s">
        <v>19</v>
      </c>
      <c r="E574" t="s">
        <v>488</v>
      </c>
      <c r="F574">
        <v>2</v>
      </c>
      <c r="G574">
        <f>VLOOKUP(E574,Const!$A$2:$B$19,2,FALSE)</f>
        <v>4</v>
      </c>
      <c r="H574">
        <f>IFERROR(VLOOKUP($I574,'Planned BugFix'!$D$4:$V$1390,5+G574,FALSE),0)</f>
        <v>0</v>
      </c>
      <c r="I574" t="str">
        <f t="shared" si="8"/>
        <v>APWORKS 2024.2 - PHASE 3: Add Media Type/Service type/Roles</v>
      </c>
    </row>
    <row r="575" spans="1:9" x14ac:dyDescent="0.25">
      <c r="A575" t="s">
        <v>49</v>
      </c>
      <c r="B575" t="s">
        <v>5</v>
      </c>
      <c r="C575" t="s">
        <v>43</v>
      </c>
      <c r="D575" t="s">
        <v>19</v>
      </c>
      <c r="E575" t="s">
        <v>488</v>
      </c>
      <c r="F575">
        <v>12.5</v>
      </c>
      <c r="G575">
        <f>VLOOKUP(E575,Const!$A$2:$B$19,2,FALSE)</f>
        <v>4</v>
      </c>
      <c r="H575">
        <f>IFERROR(VLOOKUP($I575,'Planned BugFix'!$D$4:$V$1390,5+G575,FALSE),0)</f>
        <v>0</v>
      </c>
      <c r="I575" t="str">
        <f t="shared" si="8"/>
        <v>APWORKS 2024.2 - PHASE 3: Apply discount based on Payment terms settings</v>
      </c>
    </row>
    <row r="576" spans="1:9" x14ac:dyDescent="0.25">
      <c r="A576" t="s">
        <v>49</v>
      </c>
      <c r="B576" t="s">
        <v>5</v>
      </c>
      <c r="C576" t="s">
        <v>43</v>
      </c>
      <c r="D576" t="s">
        <v>19</v>
      </c>
      <c r="E576" t="s">
        <v>489</v>
      </c>
      <c r="F576">
        <v>1</v>
      </c>
      <c r="G576">
        <f>VLOOKUP(E576,Const!$A$2:$B$19,2,FALSE)</f>
        <v>5</v>
      </c>
      <c r="H576">
        <f>IFERROR(VLOOKUP($I576,'Planned BugFix'!$D$4:$V$1390,5+G576,FALSE),0)</f>
        <v>0</v>
      </c>
      <c r="I576" t="str">
        <f t="shared" si="8"/>
        <v>APWORKS 2024.2 - PHASE 3: Apply discount based on Payment terms settings</v>
      </c>
    </row>
    <row r="577" spans="1:9" x14ac:dyDescent="0.25">
      <c r="A577" t="s">
        <v>49</v>
      </c>
      <c r="B577" t="s">
        <v>5</v>
      </c>
      <c r="C577" t="s">
        <v>52</v>
      </c>
      <c r="D577" t="s">
        <v>19</v>
      </c>
      <c r="E577" t="s">
        <v>487</v>
      </c>
      <c r="F577">
        <v>2</v>
      </c>
      <c r="G577">
        <f>VLOOKUP(E577,Const!$A$2:$B$19,2,FALSE)</f>
        <v>3</v>
      </c>
      <c r="H577">
        <f>IFERROR(VLOOKUP($I577,'Planned BugFix'!$D$4:$V$1390,5+G577,FALSE),0)</f>
        <v>0</v>
      </c>
      <c r="I577" t="str">
        <f t="shared" si="8"/>
        <v>APWORKS 2024.2 - PHASE 3: Checkbox to filter discrepant lines</v>
      </c>
    </row>
    <row r="578" spans="1:9" x14ac:dyDescent="0.25">
      <c r="A578" t="s">
        <v>49</v>
      </c>
      <c r="B578" t="s">
        <v>5</v>
      </c>
      <c r="C578" t="s">
        <v>102</v>
      </c>
      <c r="D578" t="s">
        <v>19</v>
      </c>
      <c r="E578" t="s">
        <v>488</v>
      </c>
      <c r="F578">
        <v>1</v>
      </c>
      <c r="G578">
        <f>VLOOKUP(E578,Const!$A$2:$B$19,2,FALSE)</f>
        <v>4</v>
      </c>
      <c r="H578">
        <f>IFERROR(VLOOKUP($I578,'Planned BugFix'!$D$4:$V$1390,5+G578,FALSE),0)</f>
        <v>0</v>
      </c>
      <c r="I578" t="str">
        <f t="shared" ref="I578:I641" si="9">CONCATENATE(TRIM(B578),": ",C578)</f>
        <v>APWORKS 2024.2 - PHASE 3: Forward Inv to user OR select user when invoice is Pending Apr</v>
      </c>
    </row>
    <row r="579" spans="1:9" x14ac:dyDescent="0.25">
      <c r="A579" t="s">
        <v>49</v>
      </c>
      <c r="B579" t="s">
        <v>5</v>
      </c>
      <c r="C579" t="s">
        <v>93</v>
      </c>
      <c r="D579" t="s">
        <v>19</v>
      </c>
      <c r="E579" t="s">
        <v>488</v>
      </c>
      <c r="F579">
        <v>4</v>
      </c>
      <c r="G579">
        <f>VLOOKUP(E579,Const!$A$2:$B$19,2,FALSE)</f>
        <v>4</v>
      </c>
      <c r="H579">
        <f>IFERROR(VLOOKUP($I579,'Planned BugFix'!$D$4:$V$1390,5+G579,FALSE),0)</f>
        <v>0</v>
      </c>
      <c r="I579" t="str">
        <f t="shared" si="9"/>
        <v>APWORKS 2024.2 - PHASE 3: Google Drive - Split Process and show documents in queue</v>
      </c>
    </row>
    <row r="580" spans="1:9" x14ac:dyDescent="0.25">
      <c r="A580" t="s">
        <v>49</v>
      </c>
      <c r="B580" t="s">
        <v>5</v>
      </c>
      <c r="C580" t="s">
        <v>85</v>
      </c>
      <c r="D580" t="s">
        <v>13</v>
      </c>
      <c r="E580" t="s">
        <v>488</v>
      </c>
      <c r="F580">
        <v>1</v>
      </c>
      <c r="G580">
        <f>VLOOKUP(E580,Const!$A$2:$B$19,2,FALSE)</f>
        <v>4</v>
      </c>
      <c r="H580"/>
      <c r="I580" t="str">
        <f t="shared" si="9"/>
        <v>APWORKS 2024.2 - PHASE 3: Invoice Editing: Make the tax editable</v>
      </c>
    </row>
    <row r="581" spans="1:9" x14ac:dyDescent="0.25">
      <c r="A581" t="s">
        <v>49</v>
      </c>
      <c r="B581" t="s">
        <v>5</v>
      </c>
      <c r="C581" t="s">
        <v>85</v>
      </c>
      <c r="D581" t="s">
        <v>19</v>
      </c>
      <c r="E581" t="s">
        <v>488</v>
      </c>
      <c r="F581">
        <v>9</v>
      </c>
      <c r="G581">
        <f>VLOOKUP(E581,Const!$A$2:$B$19,2,FALSE)</f>
        <v>4</v>
      </c>
      <c r="H581">
        <f>IFERROR(VLOOKUP($I581,'Planned BugFix'!$D$4:$V$1390,5+G581,FALSE),0)</f>
        <v>0</v>
      </c>
      <c r="I581" t="str">
        <f t="shared" si="9"/>
        <v>APWORKS 2024.2 - PHASE 3: Invoice Editing: Make the tax editable</v>
      </c>
    </row>
    <row r="582" spans="1:9" x14ac:dyDescent="0.25">
      <c r="A582" t="s">
        <v>49</v>
      </c>
      <c r="B582" t="s">
        <v>5</v>
      </c>
      <c r="C582" t="s">
        <v>86</v>
      </c>
      <c r="D582" t="s">
        <v>19</v>
      </c>
      <c r="E582" t="s">
        <v>488</v>
      </c>
      <c r="F582">
        <v>1</v>
      </c>
      <c r="G582">
        <f>VLOOKUP(E582,Const!$A$2:$B$19,2,FALSE)</f>
        <v>4</v>
      </c>
      <c r="H582">
        <f>IFERROR(VLOOKUP($I582,'Planned BugFix'!$D$4:$V$1390,5+G582,FALSE),0)</f>
        <v>0</v>
      </c>
      <c r="I582" t="str">
        <f t="shared" si="9"/>
        <v>APWORKS 2024.2 - PHASE 3: Remove Site column from vendor lookup</v>
      </c>
    </row>
    <row r="583" spans="1:9" x14ac:dyDescent="0.25">
      <c r="A583" t="s">
        <v>49</v>
      </c>
      <c r="B583" t="s">
        <v>5</v>
      </c>
      <c r="C583" t="s">
        <v>42</v>
      </c>
      <c r="D583" t="s">
        <v>19</v>
      </c>
      <c r="E583" t="s">
        <v>488</v>
      </c>
      <c r="F583">
        <v>2.5</v>
      </c>
      <c r="G583">
        <f>VLOOKUP(E583,Const!$A$2:$B$19,2,FALSE)</f>
        <v>4</v>
      </c>
      <c r="H583">
        <f>IFERROR(VLOOKUP($I583,'Planned BugFix'!$D$4:$V$1390,5+G583,FALSE),0)</f>
        <v>0</v>
      </c>
      <c r="I583" t="str">
        <f t="shared" si="9"/>
        <v>APWORKS 2024.2 - PHASE 3: Route invoice from one company - company identification</v>
      </c>
    </row>
    <row r="584" spans="1:9" x14ac:dyDescent="0.25">
      <c r="A584" t="s">
        <v>49</v>
      </c>
      <c r="B584" t="s">
        <v>5</v>
      </c>
      <c r="C584" t="s">
        <v>20</v>
      </c>
      <c r="D584" t="s">
        <v>19</v>
      </c>
      <c r="E584" t="s">
        <v>488</v>
      </c>
      <c r="F584">
        <v>3</v>
      </c>
      <c r="G584">
        <f>VLOOKUP(E584,Const!$A$2:$B$19,2,FALSE)</f>
        <v>4</v>
      </c>
      <c r="H584">
        <f>IFERROR(VLOOKUP($I584,'Planned BugFix'!$D$4:$V$1390,5+G584,FALSE),0)</f>
        <v>0</v>
      </c>
      <c r="I584" t="str">
        <f t="shared" si="9"/>
        <v>APWORKS 2024.2 - PHASE 3: Switch Company on Invoice</v>
      </c>
    </row>
    <row r="585" spans="1:9" x14ac:dyDescent="0.25">
      <c r="A585" t="s">
        <v>49</v>
      </c>
      <c r="B585" t="s">
        <v>5</v>
      </c>
      <c r="C585" t="s">
        <v>20</v>
      </c>
      <c r="D585" t="s">
        <v>19</v>
      </c>
      <c r="E585" t="s">
        <v>489</v>
      </c>
      <c r="F585">
        <v>1</v>
      </c>
      <c r="G585">
        <f>VLOOKUP(E585,Const!$A$2:$B$19,2,FALSE)</f>
        <v>5</v>
      </c>
      <c r="H585">
        <f>IFERROR(VLOOKUP($I585,'Planned BugFix'!$D$4:$V$1390,5+G585,FALSE),0)</f>
        <v>0</v>
      </c>
      <c r="I585" t="str">
        <f t="shared" si="9"/>
        <v>APWORKS 2024.2 - PHASE 3: Switch Company on Invoice</v>
      </c>
    </row>
    <row r="586" spans="1:9" x14ac:dyDescent="0.25">
      <c r="A586" t="s">
        <v>49</v>
      </c>
      <c r="B586" t="s">
        <v>5</v>
      </c>
      <c r="C586" t="s">
        <v>87</v>
      </c>
      <c r="D586" t="s">
        <v>19</v>
      </c>
      <c r="E586" t="s">
        <v>488</v>
      </c>
      <c r="F586">
        <v>2</v>
      </c>
      <c r="G586">
        <f>VLOOKUP(E586,Const!$A$2:$B$19,2,FALSE)</f>
        <v>4</v>
      </c>
      <c r="H586">
        <f>IFERROR(VLOOKUP($I586,'Planned BugFix'!$D$4:$V$1390,5+G586,FALSE),0)</f>
        <v>0</v>
      </c>
      <c r="I586" t="str">
        <f t="shared" si="9"/>
        <v>APWORKS 2024.2 - PHASE 3: Vendor Map: Vendor Popup: Remove identifier currency filter</v>
      </c>
    </row>
    <row r="587" spans="1:9" x14ac:dyDescent="0.25">
      <c r="A587" t="s">
        <v>49</v>
      </c>
      <c r="B587" t="s">
        <v>95</v>
      </c>
      <c r="C587" t="s">
        <v>103</v>
      </c>
      <c r="D587" t="s">
        <v>19</v>
      </c>
      <c r="E587" t="s">
        <v>489</v>
      </c>
      <c r="F587">
        <v>1</v>
      </c>
      <c r="G587">
        <f>VLOOKUP(E587,Const!$A$2:$B$19,2,FALSE)</f>
        <v>5</v>
      </c>
      <c r="H587">
        <f>IFERROR(VLOOKUP($I587,'Planned BugFix'!$D$4:$V$1390,5+G587,FALSE),0)</f>
        <v>0</v>
      </c>
      <c r="I587" t="str">
        <f t="shared" si="9"/>
        <v>APWORKS 2024.2 - PHASE 4: A report to spot check the invoices processed</v>
      </c>
    </row>
    <row r="588" spans="1:9" x14ac:dyDescent="0.25">
      <c r="A588" t="s">
        <v>49</v>
      </c>
      <c r="B588" t="s">
        <v>95</v>
      </c>
      <c r="C588" t="s">
        <v>108</v>
      </c>
      <c r="D588" t="s">
        <v>19</v>
      </c>
      <c r="E588" t="s">
        <v>489</v>
      </c>
      <c r="F588">
        <v>1</v>
      </c>
      <c r="G588">
        <f>VLOOKUP(E588,Const!$A$2:$B$19,2,FALSE)</f>
        <v>5</v>
      </c>
      <c r="H588">
        <f>IFERROR(VLOOKUP($I588,'Planned BugFix'!$D$4:$V$1390,5+G588,FALSE),0)</f>
        <v>0</v>
      </c>
      <c r="I588" t="str">
        <f t="shared" si="9"/>
        <v>APWORKS 2024.2 - PHASE 4: Apply variable name for Site in vendor mapping</v>
      </c>
    </row>
    <row r="589" spans="1:9" x14ac:dyDescent="0.25">
      <c r="A589" t="s">
        <v>49</v>
      </c>
      <c r="B589" t="s">
        <v>95</v>
      </c>
      <c r="C589" t="s">
        <v>108</v>
      </c>
      <c r="D589" t="s">
        <v>19</v>
      </c>
      <c r="E589" t="s">
        <v>491</v>
      </c>
      <c r="F589">
        <v>2</v>
      </c>
      <c r="G589">
        <f>VLOOKUP(E589,Const!$A$2:$B$19,2,FALSE)</f>
        <v>7</v>
      </c>
      <c r="H589">
        <f>IFERROR(VLOOKUP($I589,'Planned BugFix'!$D$4:$V$1390,5+G589,FALSE),0)</f>
        <v>0</v>
      </c>
      <c r="I589" t="str">
        <f t="shared" si="9"/>
        <v>APWORKS 2024.2 - PHASE 4: Apply variable name for Site in vendor mapping</v>
      </c>
    </row>
    <row r="590" spans="1:9" x14ac:dyDescent="0.25">
      <c r="A590" t="s">
        <v>49</v>
      </c>
      <c r="B590" t="s">
        <v>95</v>
      </c>
      <c r="C590" t="s">
        <v>101</v>
      </c>
      <c r="D590" t="s">
        <v>7</v>
      </c>
      <c r="E590" t="s">
        <v>488</v>
      </c>
      <c r="F590">
        <v>5</v>
      </c>
      <c r="G590">
        <f>VLOOKUP(E590,Const!$A$2:$B$19,2,FALSE)</f>
        <v>4</v>
      </c>
      <c r="H590"/>
      <c r="I590" t="str">
        <f t="shared" si="9"/>
        <v>APWORKS 2024.2 - PHASE 4: Approval routing</v>
      </c>
    </row>
    <row r="591" spans="1:9" x14ac:dyDescent="0.25">
      <c r="A591" t="s">
        <v>49</v>
      </c>
      <c r="B591" t="s">
        <v>95</v>
      </c>
      <c r="C591" t="s">
        <v>101</v>
      </c>
      <c r="D591" t="s">
        <v>50</v>
      </c>
      <c r="E591" t="s">
        <v>489</v>
      </c>
      <c r="F591">
        <v>8</v>
      </c>
      <c r="G591">
        <f>VLOOKUP(E591,Const!$A$2:$B$19,2,FALSE)</f>
        <v>5</v>
      </c>
      <c r="H591"/>
      <c r="I591" t="str">
        <f t="shared" si="9"/>
        <v>APWORKS 2024.2 - PHASE 4: Approval routing</v>
      </c>
    </row>
    <row r="592" spans="1:9" x14ac:dyDescent="0.25">
      <c r="A592" t="s">
        <v>49</v>
      </c>
      <c r="B592" t="s">
        <v>95</v>
      </c>
      <c r="C592" t="s">
        <v>101</v>
      </c>
      <c r="D592" t="s">
        <v>19</v>
      </c>
      <c r="E592" t="s">
        <v>488</v>
      </c>
      <c r="F592">
        <v>3</v>
      </c>
      <c r="G592">
        <f>VLOOKUP(E592,Const!$A$2:$B$19,2,FALSE)</f>
        <v>4</v>
      </c>
      <c r="H592">
        <f>IFERROR(VLOOKUP($I592,'Planned BugFix'!$D$4:$V$1390,5+G592,FALSE),0)</f>
        <v>0</v>
      </c>
      <c r="I592" t="str">
        <f t="shared" si="9"/>
        <v>APWORKS 2024.2 - PHASE 4: Approval routing</v>
      </c>
    </row>
    <row r="593" spans="1:9" x14ac:dyDescent="0.25">
      <c r="A593" t="s">
        <v>49</v>
      </c>
      <c r="B593" t="s">
        <v>95</v>
      </c>
      <c r="C593" t="s">
        <v>101</v>
      </c>
      <c r="D593" t="s">
        <v>19</v>
      </c>
      <c r="E593" t="s">
        <v>489</v>
      </c>
      <c r="F593">
        <v>18</v>
      </c>
      <c r="G593">
        <f>VLOOKUP(E593,Const!$A$2:$B$19,2,FALSE)</f>
        <v>5</v>
      </c>
      <c r="H593">
        <f>IFERROR(VLOOKUP($I593,'Planned BugFix'!$D$4:$V$1390,5+G593,FALSE),0)</f>
        <v>0</v>
      </c>
      <c r="I593" t="str">
        <f t="shared" si="9"/>
        <v>APWORKS 2024.2 - PHASE 4: Approval routing</v>
      </c>
    </row>
    <row r="594" spans="1:9" x14ac:dyDescent="0.25">
      <c r="A594" t="s">
        <v>49</v>
      </c>
      <c r="B594" t="s">
        <v>95</v>
      </c>
      <c r="C594" t="s">
        <v>101</v>
      </c>
      <c r="D594" t="s">
        <v>19</v>
      </c>
      <c r="E594" t="s">
        <v>490</v>
      </c>
      <c r="F594">
        <v>9</v>
      </c>
      <c r="G594">
        <f>VLOOKUP(E594,Const!$A$2:$B$19,2,FALSE)</f>
        <v>6</v>
      </c>
      <c r="H594">
        <f>IFERROR(VLOOKUP($I594,'Planned BugFix'!$D$4:$V$1390,5+G594,FALSE),0)</f>
        <v>0</v>
      </c>
      <c r="I594" t="str">
        <f t="shared" si="9"/>
        <v>APWORKS 2024.2 - PHASE 4: Approval routing</v>
      </c>
    </row>
    <row r="595" spans="1:9" x14ac:dyDescent="0.25">
      <c r="A595" t="s">
        <v>49</v>
      </c>
      <c r="B595" t="s">
        <v>95</v>
      </c>
      <c r="C595" t="s">
        <v>96</v>
      </c>
      <c r="D595" t="s">
        <v>19</v>
      </c>
      <c r="E595" t="s">
        <v>488</v>
      </c>
      <c r="F595">
        <v>3</v>
      </c>
      <c r="G595">
        <f>VLOOKUP(E595,Const!$A$2:$B$19,2,FALSE)</f>
        <v>4</v>
      </c>
      <c r="H595">
        <f>IFERROR(VLOOKUP($I595,'Planned BugFix'!$D$4:$V$1390,5+G595,FALSE),0)</f>
        <v>0</v>
      </c>
      <c r="I595" t="str">
        <f t="shared" si="9"/>
        <v>APWORKS 2024.2 - PHASE 4: Approve upto last level and auto post.</v>
      </c>
    </row>
    <row r="596" spans="1:9" x14ac:dyDescent="0.25">
      <c r="A596" t="s">
        <v>49</v>
      </c>
      <c r="B596" t="s">
        <v>95</v>
      </c>
      <c r="C596" t="s">
        <v>96</v>
      </c>
      <c r="D596" t="s">
        <v>19</v>
      </c>
      <c r="E596" t="s">
        <v>489</v>
      </c>
      <c r="F596">
        <v>1</v>
      </c>
      <c r="G596">
        <f>VLOOKUP(E596,Const!$A$2:$B$19,2,FALSE)</f>
        <v>5</v>
      </c>
      <c r="H596">
        <f>IFERROR(VLOOKUP($I596,'Planned BugFix'!$D$4:$V$1390,5+G596,FALSE),0)</f>
        <v>0</v>
      </c>
      <c r="I596" t="str">
        <f t="shared" si="9"/>
        <v>APWORKS 2024.2 - PHASE 4: Approve upto last level and auto post.</v>
      </c>
    </row>
    <row r="597" spans="1:9" x14ac:dyDescent="0.25">
      <c r="A597" t="s">
        <v>49</v>
      </c>
      <c r="B597" t="s">
        <v>95</v>
      </c>
      <c r="C597" t="s">
        <v>576</v>
      </c>
      <c r="D597" t="s">
        <v>19</v>
      </c>
      <c r="E597" t="s">
        <v>490</v>
      </c>
      <c r="F597">
        <v>4</v>
      </c>
      <c r="G597">
        <f>VLOOKUP(E597,Const!$A$2:$B$19,2,FALSE)</f>
        <v>6</v>
      </c>
      <c r="H597">
        <f>IFERROR(VLOOKUP($I597,'Planned BugFix'!$D$4:$V$1390,5+G597,FALSE),0)</f>
        <v>0</v>
      </c>
      <c r="I597" t="str">
        <f t="shared" si="9"/>
        <v>APWORKS 2024.2 - PHASE 4: Discount implementation CHANGES</v>
      </c>
    </row>
    <row r="598" spans="1:9" x14ac:dyDescent="0.25">
      <c r="A598" t="s">
        <v>49</v>
      </c>
      <c r="B598" t="s">
        <v>95</v>
      </c>
      <c r="C598" t="s">
        <v>576</v>
      </c>
      <c r="D598" t="s">
        <v>19</v>
      </c>
      <c r="E598" t="s">
        <v>491</v>
      </c>
      <c r="F598">
        <v>3</v>
      </c>
      <c r="G598">
        <f>VLOOKUP(E598,Const!$A$2:$B$19,2,FALSE)</f>
        <v>7</v>
      </c>
      <c r="H598">
        <f>IFERROR(VLOOKUP($I598,'Planned BugFix'!$D$4:$V$1390,5+G598,FALSE),0)</f>
        <v>0</v>
      </c>
      <c r="I598" t="str">
        <f t="shared" si="9"/>
        <v>APWORKS 2024.2 - PHASE 4: Discount implementation CHANGES</v>
      </c>
    </row>
    <row r="599" spans="1:9" x14ac:dyDescent="0.25">
      <c r="A599" t="s">
        <v>49</v>
      </c>
      <c r="B599" t="s">
        <v>95</v>
      </c>
      <c r="C599" t="s">
        <v>104</v>
      </c>
      <c r="D599" t="s">
        <v>7</v>
      </c>
      <c r="E599" t="s">
        <v>489</v>
      </c>
      <c r="F599">
        <v>3</v>
      </c>
      <c r="G599">
        <f>VLOOKUP(E599,Const!$A$2:$B$19,2,FALSE)</f>
        <v>5</v>
      </c>
      <c r="I599" t="str">
        <f t="shared" si="9"/>
        <v>APWORKS 2024.2 - PHASE 4: EDI file updating and upload</v>
      </c>
    </row>
    <row r="600" spans="1:9" x14ac:dyDescent="0.25">
      <c r="A600" t="s">
        <v>49</v>
      </c>
      <c r="B600" t="s">
        <v>95</v>
      </c>
      <c r="C600" t="s">
        <v>104</v>
      </c>
      <c r="D600" t="s">
        <v>19</v>
      </c>
      <c r="E600" t="s">
        <v>489</v>
      </c>
      <c r="F600">
        <v>15</v>
      </c>
      <c r="G600">
        <f>VLOOKUP(E600,Const!$A$2:$B$19,2,FALSE)</f>
        <v>5</v>
      </c>
      <c r="H600">
        <f>IFERROR(VLOOKUP($I600,'Planned BugFix'!$D$4:$V$1390,5+G600,FALSE),0)</f>
        <v>0</v>
      </c>
      <c r="I600" t="str">
        <f t="shared" si="9"/>
        <v>APWORKS 2024.2 - PHASE 4: EDI file updating and upload</v>
      </c>
    </row>
    <row r="601" spans="1:9" x14ac:dyDescent="0.25">
      <c r="A601" t="s">
        <v>49</v>
      </c>
      <c r="B601" t="s">
        <v>95</v>
      </c>
      <c r="C601" t="s">
        <v>100</v>
      </c>
      <c r="D601" t="s">
        <v>19</v>
      </c>
      <c r="E601" t="s">
        <v>489</v>
      </c>
      <c r="F601">
        <v>2</v>
      </c>
      <c r="G601">
        <f>VLOOKUP(E601,Const!$A$2:$B$19,2,FALSE)</f>
        <v>5</v>
      </c>
      <c r="H601">
        <f>IFERROR(VLOOKUP($I601,'Planned BugFix'!$D$4:$V$1390,5+G601,FALSE),0)</f>
        <v>0</v>
      </c>
      <c r="I601" t="str">
        <f t="shared" si="9"/>
        <v>APWORKS 2024.2 - PHASE 4: EDI: Generate PDF - Updates</v>
      </c>
    </row>
    <row r="602" spans="1:9" x14ac:dyDescent="0.25">
      <c r="A602" t="s">
        <v>49</v>
      </c>
      <c r="B602" t="s">
        <v>95</v>
      </c>
      <c r="C602" t="s">
        <v>113</v>
      </c>
      <c r="D602" t="s">
        <v>19</v>
      </c>
      <c r="E602" t="s">
        <v>490</v>
      </c>
      <c r="F602">
        <v>4</v>
      </c>
      <c r="G602">
        <f>VLOOKUP(E602,Const!$A$2:$B$19,2,FALSE)</f>
        <v>6</v>
      </c>
      <c r="H602">
        <f>IFERROR(VLOOKUP($I602,'Planned BugFix'!$D$4:$V$1390,5+G602,FALSE),0)</f>
        <v>0</v>
      </c>
      <c r="I602" t="str">
        <f t="shared" si="9"/>
        <v>APWORKS 2024.2 - PHASE 4: Google Drive Setup (company configuration UI)</v>
      </c>
    </row>
    <row r="603" spans="1:9" x14ac:dyDescent="0.25">
      <c r="A603" t="s">
        <v>49</v>
      </c>
      <c r="B603" t="s">
        <v>95</v>
      </c>
      <c r="C603" t="s">
        <v>105</v>
      </c>
      <c r="D603" t="s">
        <v>19</v>
      </c>
      <c r="E603" t="s">
        <v>489</v>
      </c>
      <c r="F603">
        <v>2</v>
      </c>
      <c r="G603">
        <f>VLOOKUP(E603,Const!$A$2:$B$19,2,FALSE)</f>
        <v>5</v>
      </c>
      <c r="H603">
        <f>IFERROR(VLOOKUP($I603,'Planned BugFix'!$D$4:$V$1390,5+G603,FALSE),0)</f>
        <v>0</v>
      </c>
      <c r="I603" t="str">
        <f t="shared" si="9"/>
        <v>APWORKS 2024.2 - PHASE 4: PDF based broadcast invoices - Invoice Scan</v>
      </c>
    </row>
    <row r="604" spans="1:9" x14ac:dyDescent="0.25">
      <c r="A604" t="s">
        <v>49</v>
      </c>
      <c r="B604" t="s">
        <v>95</v>
      </c>
      <c r="C604" t="s">
        <v>99</v>
      </c>
      <c r="D604" t="s">
        <v>19</v>
      </c>
      <c r="E604" t="s">
        <v>489</v>
      </c>
      <c r="F604">
        <v>1</v>
      </c>
      <c r="G604">
        <f>VLOOKUP(E604,Const!$A$2:$B$19,2,FALSE)</f>
        <v>5</v>
      </c>
      <c r="H604">
        <f>IFERROR(VLOOKUP($I604,'Planned BugFix'!$D$4:$V$1390,5+G604,FALSE),0)</f>
        <v>0</v>
      </c>
      <c r="I604" t="str">
        <f t="shared" si="9"/>
        <v>APWORKS 2024.2 - PHASE 4: Production: Project should be available on summary as well.</v>
      </c>
    </row>
    <row r="605" spans="1:9" x14ac:dyDescent="0.25">
      <c r="A605" t="s">
        <v>49</v>
      </c>
      <c r="B605" t="s">
        <v>95</v>
      </c>
      <c r="C605" t="s">
        <v>11</v>
      </c>
      <c r="D605" t="s">
        <v>7</v>
      </c>
      <c r="E605" t="s">
        <v>489</v>
      </c>
      <c r="F605">
        <v>6</v>
      </c>
      <c r="G605">
        <f>VLOOKUP(E605,Const!$A$2:$B$19,2,FALSE)</f>
        <v>5</v>
      </c>
      <c r="H605"/>
      <c r="I605" t="str">
        <f t="shared" si="9"/>
        <v>APWORKS 2024.2 - PHASE 4: Project Overhead</v>
      </c>
    </row>
    <row r="606" spans="1:9" x14ac:dyDescent="0.25">
      <c r="A606" t="s">
        <v>49</v>
      </c>
      <c r="B606" t="s">
        <v>95</v>
      </c>
      <c r="C606" t="s">
        <v>11</v>
      </c>
      <c r="D606" t="s">
        <v>7</v>
      </c>
      <c r="E606" t="s">
        <v>490</v>
      </c>
      <c r="F606">
        <v>4</v>
      </c>
      <c r="G606">
        <f>VLOOKUP(E606,Const!$A$2:$B$19,2,FALSE)</f>
        <v>6</v>
      </c>
      <c r="H606"/>
      <c r="I606" t="str">
        <f t="shared" si="9"/>
        <v>APWORKS 2024.2 - PHASE 4: Project Overhead</v>
      </c>
    </row>
    <row r="607" spans="1:9" x14ac:dyDescent="0.25">
      <c r="A607" t="s">
        <v>49</v>
      </c>
      <c r="B607" t="s">
        <v>95</v>
      </c>
      <c r="C607" t="s">
        <v>11</v>
      </c>
      <c r="D607" t="s">
        <v>13</v>
      </c>
      <c r="E607" t="s">
        <v>488</v>
      </c>
      <c r="F607">
        <v>5</v>
      </c>
      <c r="G607">
        <f>VLOOKUP(E607,Const!$A$2:$B$19,2,FALSE)</f>
        <v>4</v>
      </c>
      <c r="H607"/>
      <c r="I607" t="str">
        <f t="shared" si="9"/>
        <v>APWORKS 2024.2 - PHASE 4: Project Overhead</v>
      </c>
    </row>
    <row r="608" spans="1:9" x14ac:dyDescent="0.25">
      <c r="A608" t="s">
        <v>49</v>
      </c>
      <c r="B608" t="s">
        <v>95</v>
      </c>
      <c r="C608" t="s">
        <v>11</v>
      </c>
      <c r="D608" t="s">
        <v>13</v>
      </c>
      <c r="E608" t="s">
        <v>489</v>
      </c>
      <c r="F608">
        <v>4</v>
      </c>
      <c r="G608">
        <f>VLOOKUP(E608,Const!$A$2:$B$19,2,FALSE)</f>
        <v>5</v>
      </c>
      <c r="H608"/>
      <c r="I608" t="str">
        <f t="shared" si="9"/>
        <v>APWORKS 2024.2 - PHASE 4: Project Overhead</v>
      </c>
    </row>
    <row r="609" spans="1:9" x14ac:dyDescent="0.25">
      <c r="A609" t="s">
        <v>49</v>
      </c>
      <c r="B609" t="s">
        <v>95</v>
      </c>
      <c r="C609" t="s">
        <v>533</v>
      </c>
      <c r="D609" t="s">
        <v>19</v>
      </c>
      <c r="E609" t="s">
        <v>490</v>
      </c>
      <c r="F609">
        <v>4</v>
      </c>
      <c r="G609">
        <f>VLOOKUP(E609,Const!$A$2:$B$19,2,FALSE)</f>
        <v>6</v>
      </c>
      <c r="H609">
        <f>IFERROR(VLOOKUP($I609,'Planned BugFix'!$D$4:$V$1390,5+G609,FALSE),0)</f>
        <v>0</v>
      </c>
      <c r="I609" t="str">
        <f t="shared" si="9"/>
        <v>APWORKS 2024.2 - PHASE 4: Pull Client &amp; Sites, Service types as Media Types from Nexelus</v>
      </c>
    </row>
    <row r="610" spans="1:9" x14ac:dyDescent="0.25">
      <c r="A610" t="s">
        <v>49</v>
      </c>
      <c r="B610" t="s">
        <v>95</v>
      </c>
      <c r="C610" t="s">
        <v>112</v>
      </c>
      <c r="D610" t="s">
        <v>19</v>
      </c>
      <c r="E610" t="s">
        <v>489</v>
      </c>
      <c r="F610">
        <v>1</v>
      </c>
      <c r="G610">
        <f>VLOOKUP(E610,Const!$A$2:$B$19,2,FALSE)</f>
        <v>5</v>
      </c>
      <c r="H610">
        <f>IFERROR(VLOOKUP($I610,'Planned BugFix'!$D$4:$V$1390,5+G610,FALSE),0)</f>
        <v>0</v>
      </c>
      <c r="I610" t="str">
        <f t="shared" si="9"/>
        <v>APWORKS 2024.2 - PHASE 4: Report &gt;&gt; Vendor Invoices: we need the discount field to show up</v>
      </c>
    </row>
    <row r="611" spans="1:9" x14ac:dyDescent="0.25">
      <c r="A611" t="s">
        <v>49</v>
      </c>
      <c r="B611" t="s">
        <v>95</v>
      </c>
      <c r="C611" t="s">
        <v>572</v>
      </c>
      <c r="D611" t="s">
        <v>19</v>
      </c>
      <c r="E611" t="s">
        <v>490</v>
      </c>
      <c r="F611">
        <v>25</v>
      </c>
      <c r="G611">
        <f>VLOOKUP(E611,Const!$A$2:$B$19,2,FALSE)</f>
        <v>6</v>
      </c>
      <c r="H611">
        <f>IFERROR(VLOOKUP($I611,'Planned BugFix'!$D$4:$V$1390,5+G611,FALSE),0)</f>
        <v>0</v>
      </c>
      <c r="I611" t="str">
        <f t="shared" si="9"/>
        <v>APWORKS 2024.2 - PHASE 4: Tax implementation(rule)/column for difference</v>
      </c>
    </row>
    <row r="612" spans="1:9" x14ac:dyDescent="0.25">
      <c r="A612" t="s">
        <v>49</v>
      </c>
      <c r="B612" t="s">
        <v>95</v>
      </c>
      <c r="C612" t="s">
        <v>572</v>
      </c>
      <c r="D612" t="s">
        <v>19</v>
      </c>
      <c r="E612" t="s">
        <v>491</v>
      </c>
      <c r="F612">
        <v>4</v>
      </c>
      <c r="G612">
        <f>VLOOKUP(E612,Const!$A$2:$B$19,2,FALSE)</f>
        <v>7</v>
      </c>
      <c r="H612">
        <f>IFERROR(VLOOKUP($I612,'Planned BugFix'!$D$4:$V$1390,5+G612,FALSE),0)</f>
        <v>0</v>
      </c>
      <c r="I612" t="str">
        <f t="shared" si="9"/>
        <v>APWORKS 2024.2 - PHASE 4: Tax implementation(rule)/column for difference</v>
      </c>
    </row>
    <row r="613" spans="1:9" x14ac:dyDescent="0.25">
      <c r="A613" t="s">
        <v>49</v>
      </c>
      <c r="B613" t="s">
        <v>523</v>
      </c>
      <c r="C613" t="s">
        <v>113</v>
      </c>
      <c r="D613" t="s">
        <v>19</v>
      </c>
      <c r="E613" t="s">
        <v>489</v>
      </c>
      <c r="F613">
        <v>2</v>
      </c>
      <c r="G613">
        <f>VLOOKUP(E613,Const!$A$2:$B$19,2,FALSE)</f>
        <v>5</v>
      </c>
      <c r="H613">
        <f>IFERROR(VLOOKUP($I613,'Planned BugFix'!$D$4:$V$1390,5+G613,FALSE),0)</f>
        <v>0</v>
      </c>
      <c r="I613" t="str">
        <f t="shared" si="9"/>
        <v>APWORKS 2024.2 PHASE 5: Google Drive Setup (company configuration UI)</v>
      </c>
    </row>
    <row r="614" spans="1:9" x14ac:dyDescent="0.25">
      <c r="A614" t="s">
        <v>49</v>
      </c>
      <c r="B614" t="s">
        <v>523</v>
      </c>
      <c r="C614" t="s">
        <v>11</v>
      </c>
      <c r="D614" t="s">
        <v>7</v>
      </c>
      <c r="E614" t="s">
        <v>489</v>
      </c>
      <c r="F614">
        <v>29</v>
      </c>
      <c r="G614">
        <f>VLOOKUP(E614,Const!$A$2:$B$19,2,FALSE)</f>
        <v>5</v>
      </c>
      <c r="I614" t="str">
        <f t="shared" si="9"/>
        <v>APWORKS 2024.2 PHASE 5: Project Overhead</v>
      </c>
    </row>
    <row r="615" spans="1:9" x14ac:dyDescent="0.25">
      <c r="A615" t="s">
        <v>49</v>
      </c>
      <c r="B615" t="s">
        <v>523</v>
      </c>
      <c r="C615" t="s">
        <v>11</v>
      </c>
      <c r="D615" t="s">
        <v>7</v>
      </c>
      <c r="E615" t="s">
        <v>490</v>
      </c>
      <c r="F615">
        <v>2</v>
      </c>
      <c r="G615">
        <f>VLOOKUP(E615,Const!$A$2:$B$19,2,FALSE)</f>
        <v>6</v>
      </c>
      <c r="H615"/>
      <c r="I615" t="str">
        <f t="shared" si="9"/>
        <v>APWORKS 2024.2 PHASE 5: Project Overhead</v>
      </c>
    </row>
    <row r="616" spans="1:9" x14ac:dyDescent="0.25">
      <c r="A616" t="s">
        <v>49</v>
      </c>
      <c r="B616" t="s">
        <v>523</v>
      </c>
      <c r="C616" t="s">
        <v>11</v>
      </c>
      <c r="D616" t="s">
        <v>13</v>
      </c>
      <c r="E616" t="s">
        <v>489</v>
      </c>
      <c r="F616">
        <v>5</v>
      </c>
      <c r="G616">
        <f>VLOOKUP(E616,Const!$A$2:$B$19,2,FALSE)</f>
        <v>5</v>
      </c>
      <c r="I616" t="str">
        <f t="shared" si="9"/>
        <v>APWORKS 2024.2 PHASE 5: Project Overhead</v>
      </c>
    </row>
    <row r="617" spans="1:9" x14ac:dyDescent="0.25">
      <c r="A617" t="s">
        <v>49</v>
      </c>
      <c r="B617" t="s">
        <v>523</v>
      </c>
      <c r="C617" t="s">
        <v>11</v>
      </c>
      <c r="D617" t="s">
        <v>98</v>
      </c>
      <c r="E617" t="s">
        <v>490</v>
      </c>
      <c r="F617">
        <v>6</v>
      </c>
      <c r="G617">
        <f>VLOOKUP(E617,Const!$A$2:$B$19,2,FALSE)</f>
        <v>6</v>
      </c>
      <c r="I617" t="str">
        <f t="shared" si="9"/>
        <v>APWORKS 2024.2 PHASE 5: Project Overhead</v>
      </c>
    </row>
    <row r="618" spans="1:9" x14ac:dyDescent="0.25">
      <c r="A618" t="s">
        <v>49</v>
      </c>
      <c r="B618" t="s">
        <v>519</v>
      </c>
      <c r="C618" t="s">
        <v>25</v>
      </c>
      <c r="D618" t="s">
        <v>46</v>
      </c>
      <c r="E618" t="s">
        <v>486</v>
      </c>
      <c r="F618">
        <v>1</v>
      </c>
      <c r="G618">
        <f>VLOOKUP(E618,Const!$A$2:$B$19,2,FALSE)</f>
        <v>2</v>
      </c>
      <c r="I618" t="str">
        <f t="shared" si="9"/>
        <v>APWORKS PHASE2: Meetings, mails, communication, TFS, Interviews</v>
      </c>
    </row>
    <row r="619" spans="1:9" x14ac:dyDescent="0.25">
      <c r="A619" t="s">
        <v>49</v>
      </c>
      <c r="B619" t="s">
        <v>519</v>
      </c>
      <c r="C619" t="s">
        <v>25</v>
      </c>
      <c r="D619" t="s">
        <v>13</v>
      </c>
      <c r="E619" t="s">
        <v>485</v>
      </c>
      <c r="F619">
        <v>5</v>
      </c>
      <c r="G619">
        <f>VLOOKUP(E619,Const!$A$2:$B$19,2,FALSE)</f>
        <v>1</v>
      </c>
      <c r="H619"/>
      <c r="I619" t="str">
        <f t="shared" si="9"/>
        <v>APWORKS PHASE2: Meetings, mails, communication, TFS, Interviews</v>
      </c>
    </row>
    <row r="620" spans="1:9" x14ac:dyDescent="0.25">
      <c r="A620" t="s">
        <v>49</v>
      </c>
      <c r="B620" t="s">
        <v>519</v>
      </c>
      <c r="C620" t="s">
        <v>25</v>
      </c>
      <c r="D620" t="s">
        <v>13</v>
      </c>
      <c r="E620" t="s">
        <v>486</v>
      </c>
      <c r="F620">
        <v>14</v>
      </c>
      <c r="G620">
        <f>VLOOKUP(E620,Const!$A$2:$B$19,2,FALSE)</f>
        <v>2</v>
      </c>
      <c r="H620"/>
      <c r="I620" t="str">
        <f t="shared" si="9"/>
        <v>APWORKS PHASE2: Meetings, mails, communication, TFS, Interviews</v>
      </c>
    </row>
    <row r="621" spans="1:9" x14ac:dyDescent="0.25">
      <c r="A621" t="s">
        <v>49</v>
      </c>
      <c r="B621" t="s">
        <v>519</v>
      </c>
      <c r="C621" t="s">
        <v>25</v>
      </c>
      <c r="D621" t="s">
        <v>13</v>
      </c>
      <c r="E621" t="s">
        <v>487</v>
      </c>
      <c r="F621">
        <v>3</v>
      </c>
      <c r="G621">
        <f>VLOOKUP(E621,Const!$A$2:$B$19,2,FALSE)</f>
        <v>3</v>
      </c>
      <c r="I621" t="str">
        <f t="shared" si="9"/>
        <v>APWORKS PHASE2: Meetings, mails, communication, TFS, Interviews</v>
      </c>
    </row>
    <row r="622" spans="1:9" x14ac:dyDescent="0.25">
      <c r="A622" t="s">
        <v>49</v>
      </c>
      <c r="B622" t="s">
        <v>519</v>
      </c>
      <c r="C622" t="s">
        <v>54</v>
      </c>
      <c r="D622" t="s">
        <v>19</v>
      </c>
      <c r="E622" t="s">
        <v>485</v>
      </c>
      <c r="F622">
        <v>35</v>
      </c>
      <c r="G622">
        <f>VLOOKUP(E622,Const!$A$2:$B$19,2,FALSE)</f>
        <v>1</v>
      </c>
      <c r="H622">
        <f>IFERROR(VLOOKUP($I622,'Planned BugFix'!$D$4:$V$1390,5+G622,FALSE),0)</f>
        <v>0</v>
      </c>
      <c r="I622" t="str">
        <f t="shared" si="9"/>
        <v>APWORKS PHASE2: Regular testing and QA new project/assignment/task</v>
      </c>
    </row>
    <row r="623" spans="1:9" x14ac:dyDescent="0.25">
      <c r="A623" t="s">
        <v>49</v>
      </c>
      <c r="B623" t="s">
        <v>519</v>
      </c>
      <c r="C623" t="s">
        <v>54</v>
      </c>
      <c r="D623" t="s">
        <v>19</v>
      </c>
      <c r="E623" t="s">
        <v>486</v>
      </c>
      <c r="F623">
        <v>76</v>
      </c>
      <c r="G623">
        <f>VLOOKUP(E623,Const!$A$2:$B$19,2,FALSE)</f>
        <v>2</v>
      </c>
      <c r="H623">
        <f>IFERROR(VLOOKUP($I623,'Planned BugFix'!$D$4:$V$1390,5+G623,FALSE),0)</f>
        <v>0</v>
      </c>
      <c r="I623" t="str">
        <f t="shared" si="9"/>
        <v>APWORKS PHASE2: Regular testing and QA new project/assignment/task</v>
      </c>
    </row>
    <row r="624" spans="1:9" x14ac:dyDescent="0.25">
      <c r="A624" t="s">
        <v>49</v>
      </c>
      <c r="B624" t="s">
        <v>519</v>
      </c>
      <c r="C624" t="s">
        <v>54</v>
      </c>
      <c r="D624" t="s">
        <v>19</v>
      </c>
      <c r="E624" t="s">
        <v>487</v>
      </c>
      <c r="F624">
        <v>11</v>
      </c>
      <c r="G624">
        <f>VLOOKUP(E624,Const!$A$2:$B$19,2,FALSE)</f>
        <v>3</v>
      </c>
      <c r="H624">
        <f>IFERROR(VLOOKUP($I624,'Planned BugFix'!$D$4:$V$1390,5+G624,FALSE),0)</f>
        <v>0</v>
      </c>
      <c r="I624" t="str">
        <f t="shared" si="9"/>
        <v>APWORKS PHASE2: Regular testing and QA new project/assignment/task</v>
      </c>
    </row>
    <row r="625" spans="1:9" x14ac:dyDescent="0.25">
      <c r="A625" t="s">
        <v>49</v>
      </c>
      <c r="B625" t="s">
        <v>519</v>
      </c>
      <c r="C625" t="s">
        <v>54</v>
      </c>
      <c r="D625" t="s">
        <v>19</v>
      </c>
      <c r="E625" t="s">
        <v>488</v>
      </c>
      <c r="F625">
        <v>33</v>
      </c>
      <c r="G625">
        <f>VLOOKUP(E625,Const!$A$2:$B$19,2,FALSE)</f>
        <v>4</v>
      </c>
      <c r="H625">
        <f>IFERROR(VLOOKUP($I625,'Planned BugFix'!$D$4:$V$1390,5+G625,FALSE),0)</f>
        <v>0</v>
      </c>
      <c r="I625" t="str">
        <f t="shared" si="9"/>
        <v>APWORKS PHASE2: Regular testing and QA new project/assignment/task</v>
      </c>
    </row>
    <row r="626" spans="1:9" x14ac:dyDescent="0.25">
      <c r="A626" t="s">
        <v>49</v>
      </c>
      <c r="B626" t="s">
        <v>519</v>
      </c>
      <c r="C626" t="s">
        <v>54</v>
      </c>
      <c r="D626" t="s">
        <v>19</v>
      </c>
      <c r="E626" t="s">
        <v>489</v>
      </c>
      <c r="F626">
        <v>4</v>
      </c>
      <c r="G626">
        <f>VLOOKUP(E626,Const!$A$2:$B$19,2,FALSE)</f>
        <v>5</v>
      </c>
      <c r="H626">
        <f>IFERROR(VLOOKUP($I626,'Planned BugFix'!$D$4:$V$1390,5+G626,FALSE),0)</f>
        <v>0</v>
      </c>
      <c r="I626" t="str">
        <f t="shared" si="9"/>
        <v>APWORKS PHASE2: Regular testing and QA new project/assignment/task</v>
      </c>
    </row>
    <row r="627" spans="1:9" x14ac:dyDescent="0.25">
      <c r="A627" t="s">
        <v>49</v>
      </c>
      <c r="B627" t="s">
        <v>23</v>
      </c>
      <c r="C627" t="s">
        <v>557</v>
      </c>
      <c r="D627" t="s">
        <v>19</v>
      </c>
      <c r="E627" t="s">
        <v>490</v>
      </c>
      <c r="F627">
        <v>2</v>
      </c>
      <c r="G627">
        <f>VLOOKUP(E627,Const!$A$2:$B$19,2,FALSE)</f>
        <v>6</v>
      </c>
      <c r="H627">
        <f>IFERROR(VLOOKUP($I627,'Planned BugFix'!$D$4:$V$1390,5+G627,FALSE),0)</f>
        <v>0</v>
      </c>
      <c r="I627" t="str">
        <f t="shared" si="9"/>
        <v>NEXELUS 2024.1 SP2: Level 3</v>
      </c>
    </row>
    <row r="628" spans="1:9" x14ac:dyDescent="0.25">
      <c r="A628" t="s">
        <v>49</v>
      </c>
      <c r="B628" t="s">
        <v>517</v>
      </c>
      <c r="C628" t="s">
        <v>4</v>
      </c>
      <c r="D628" t="s">
        <v>30</v>
      </c>
      <c r="E628" t="s">
        <v>486</v>
      </c>
      <c r="F628">
        <v>6</v>
      </c>
      <c r="G628">
        <f>VLOOKUP(E628,Const!$A$2:$B$19,2,FALSE)</f>
        <v>2</v>
      </c>
      <c r="I628" t="str">
        <f t="shared" si="9"/>
        <v>NEXELUS 2024.2: Analysis of production issues reported by support team</v>
      </c>
    </row>
    <row r="629" spans="1:9" x14ac:dyDescent="0.25">
      <c r="A629" t="s">
        <v>49</v>
      </c>
      <c r="B629" t="s">
        <v>517</v>
      </c>
      <c r="C629" t="s">
        <v>4</v>
      </c>
      <c r="D629" t="s">
        <v>528</v>
      </c>
      <c r="E629" t="s">
        <v>485</v>
      </c>
      <c r="F629">
        <v>6</v>
      </c>
      <c r="G629">
        <f>VLOOKUP(E629,Const!$A$2:$B$19,2,FALSE)</f>
        <v>1</v>
      </c>
      <c r="I629" t="str">
        <f t="shared" si="9"/>
        <v>NEXELUS 2024.2: Analysis of production issues reported by support team</v>
      </c>
    </row>
    <row r="630" spans="1:9" x14ac:dyDescent="0.25">
      <c r="A630" t="s">
        <v>49</v>
      </c>
      <c r="B630" t="s">
        <v>517</v>
      </c>
      <c r="C630" t="s">
        <v>55</v>
      </c>
      <c r="D630" t="s">
        <v>7</v>
      </c>
      <c r="E630" t="s">
        <v>486</v>
      </c>
      <c r="F630">
        <v>22</v>
      </c>
      <c r="G630">
        <f>VLOOKUP(E630,Const!$A$2:$B$19,2,FALSE)</f>
        <v>2</v>
      </c>
      <c r="I630" t="str">
        <f t="shared" si="9"/>
        <v>NEXELUS 2024.2: Analysis of the new project/assignment/task</v>
      </c>
    </row>
    <row r="631" spans="1:9" x14ac:dyDescent="0.25">
      <c r="A631" t="s">
        <v>49</v>
      </c>
      <c r="B631" t="s">
        <v>517</v>
      </c>
      <c r="C631" t="s">
        <v>55</v>
      </c>
      <c r="D631" t="s">
        <v>7</v>
      </c>
      <c r="E631" t="s">
        <v>487</v>
      </c>
      <c r="F631">
        <v>6</v>
      </c>
      <c r="G631">
        <f>VLOOKUP(E631,Const!$A$2:$B$19,2,FALSE)</f>
        <v>3</v>
      </c>
      <c r="H631"/>
      <c r="I631" t="str">
        <f t="shared" si="9"/>
        <v>NEXELUS 2024.2: Analysis of the new project/assignment/task</v>
      </c>
    </row>
    <row r="632" spans="1:9" x14ac:dyDescent="0.25">
      <c r="A632" t="s">
        <v>49</v>
      </c>
      <c r="B632" t="s">
        <v>517</v>
      </c>
      <c r="C632" t="s">
        <v>54</v>
      </c>
      <c r="D632" t="s">
        <v>528</v>
      </c>
      <c r="E632" t="s">
        <v>485</v>
      </c>
      <c r="F632">
        <v>20</v>
      </c>
      <c r="G632">
        <f>VLOOKUP(E632,Const!$A$2:$B$19,2,FALSE)</f>
        <v>1</v>
      </c>
      <c r="H632"/>
      <c r="I632" t="str">
        <f t="shared" si="9"/>
        <v>NEXELUS 2024.2: Regular testing and QA new project/assignment/task</v>
      </c>
    </row>
    <row r="633" spans="1:9" x14ac:dyDescent="0.25">
      <c r="A633" t="s">
        <v>49</v>
      </c>
      <c r="B633" t="s">
        <v>518</v>
      </c>
      <c r="C633" t="s">
        <v>4</v>
      </c>
      <c r="D633" t="s">
        <v>7</v>
      </c>
      <c r="E633" t="s">
        <v>491</v>
      </c>
      <c r="F633">
        <v>3</v>
      </c>
      <c r="G633">
        <f>VLOOKUP(E633,Const!$A$2:$B$19,2,FALSE)</f>
        <v>7</v>
      </c>
      <c r="I633" t="str">
        <f t="shared" si="9"/>
        <v>PR-0013: Analysis of production issues reported by support team</v>
      </c>
    </row>
    <row r="634" spans="1:9" x14ac:dyDescent="0.25">
      <c r="A634" t="s">
        <v>49</v>
      </c>
      <c r="B634" t="s">
        <v>518</v>
      </c>
      <c r="C634" t="s">
        <v>22</v>
      </c>
      <c r="D634" t="s">
        <v>19</v>
      </c>
      <c r="E634" t="s">
        <v>490</v>
      </c>
      <c r="F634">
        <v>69</v>
      </c>
      <c r="G634">
        <f>VLOOKUP(E634,Const!$A$2:$B$19,2,FALSE)</f>
        <v>6</v>
      </c>
      <c r="H634">
        <f>IFERROR(VLOOKUP($I634,'Planned BugFix'!$D$4:$V$1390,5+G634,FALSE),0)</f>
        <v>0</v>
      </c>
      <c r="I634" t="str">
        <f t="shared" si="9"/>
        <v>PR-0013: Cient UAT Upgrade</v>
      </c>
    </row>
    <row r="635" spans="1:9" x14ac:dyDescent="0.25">
      <c r="A635" t="s">
        <v>49</v>
      </c>
      <c r="B635" t="s">
        <v>518</v>
      </c>
      <c r="C635" t="s">
        <v>36</v>
      </c>
      <c r="D635" t="s">
        <v>13</v>
      </c>
      <c r="E635" t="s">
        <v>490</v>
      </c>
      <c r="F635">
        <v>1</v>
      </c>
      <c r="G635">
        <f>VLOOKUP(E635,Const!$A$2:$B$19,2,FALSE)</f>
        <v>6</v>
      </c>
      <c r="I635" t="str">
        <f t="shared" si="9"/>
        <v>PR-0013: Internal Meetings</v>
      </c>
    </row>
    <row r="636" spans="1:9" x14ac:dyDescent="0.25">
      <c r="A636" t="s">
        <v>49</v>
      </c>
      <c r="B636" t="s">
        <v>518</v>
      </c>
      <c r="C636" t="s">
        <v>36</v>
      </c>
      <c r="D636" t="s">
        <v>13</v>
      </c>
      <c r="E636" t="s">
        <v>491</v>
      </c>
      <c r="F636">
        <v>1</v>
      </c>
      <c r="G636">
        <f>VLOOKUP(E636,Const!$A$2:$B$19,2,FALSE)</f>
        <v>7</v>
      </c>
      <c r="I636" t="str">
        <f t="shared" si="9"/>
        <v>PR-0013: Internal Meetings</v>
      </c>
    </row>
    <row r="637" spans="1:9" x14ac:dyDescent="0.25">
      <c r="A637" t="s">
        <v>49</v>
      </c>
      <c r="B637" t="s">
        <v>518</v>
      </c>
      <c r="C637" t="s">
        <v>25</v>
      </c>
      <c r="D637" t="s">
        <v>98</v>
      </c>
      <c r="E637" t="s">
        <v>489</v>
      </c>
      <c r="F637">
        <v>2</v>
      </c>
      <c r="G637">
        <f>VLOOKUP(E637,Const!$A$2:$B$19,2,FALSE)</f>
        <v>5</v>
      </c>
      <c r="I637" t="str">
        <f t="shared" si="9"/>
        <v>PR-0013: Meetings, mails, communication, TFS, Interviews</v>
      </c>
    </row>
    <row r="638" spans="1:9" x14ac:dyDescent="0.25">
      <c r="A638" t="s">
        <v>49</v>
      </c>
      <c r="B638" t="s">
        <v>518</v>
      </c>
      <c r="C638" t="s">
        <v>78</v>
      </c>
      <c r="D638" t="s">
        <v>19</v>
      </c>
      <c r="E638" t="s">
        <v>490</v>
      </c>
      <c r="F638">
        <v>5</v>
      </c>
      <c r="G638">
        <f>VLOOKUP(E638,Const!$A$2:$B$19,2,FALSE)</f>
        <v>6</v>
      </c>
      <c r="H638">
        <f>IFERROR(VLOOKUP($I638,'Planned BugFix'!$D$4:$V$1390,5+G638,FALSE),0)</f>
        <v>0</v>
      </c>
      <c r="I638" t="str">
        <f t="shared" si="9"/>
        <v>PR-0013: Production upgrades</v>
      </c>
    </row>
    <row r="639" spans="1:9" x14ac:dyDescent="0.25">
      <c r="A639" t="s">
        <v>49</v>
      </c>
      <c r="B639" t="s">
        <v>518</v>
      </c>
      <c r="C639" t="s">
        <v>76</v>
      </c>
      <c r="D639" t="s">
        <v>64</v>
      </c>
      <c r="E639" t="s">
        <v>486</v>
      </c>
      <c r="F639">
        <v>16</v>
      </c>
      <c r="G639">
        <f>VLOOKUP(E639,Const!$A$2:$B$19,2,FALSE)</f>
        <v>2</v>
      </c>
      <c r="H639"/>
      <c r="I639" t="str">
        <f t="shared" si="9"/>
        <v>PR-0013: Time Off - Planned</v>
      </c>
    </row>
    <row r="640" spans="1:9" x14ac:dyDescent="0.25">
      <c r="A640" t="s">
        <v>49</v>
      </c>
      <c r="B640" t="s">
        <v>518</v>
      </c>
      <c r="C640" t="s">
        <v>76</v>
      </c>
      <c r="D640" t="s">
        <v>64</v>
      </c>
      <c r="E640" t="s">
        <v>489</v>
      </c>
      <c r="F640">
        <v>24</v>
      </c>
      <c r="G640">
        <f>VLOOKUP(E640,Const!$A$2:$B$19,2,FALSE)</f>
        <v>5</v>
      </c>
      <c r="H640"/>
      <c r="I640" t="str">
        <f t="shared" si="9"/>
        <v>PR-0013: Time Off - Planned</v>
      </c>
    </row>
    <row r="641" spans="1:9" x14ac:dyDescent="0.25">
      <c r="A641" t="s">
        <v>49</v>
      </c>
      <c r="B641" t="s">
        <v>518</v>
      </c>
      <c r="C641" t="s">
        <v>76</v>
      </c>
      <c r="D641" t="s">
        <v>64</v>
      </c>
      <c r="E641" t="s">
        <v>491</v>
      </c>
      <c r="F641">
        <v>80</v>
      </c>
      <c r="G641">
        <f>VLOOKUP(E641,Const!$A$2:$B$19,2,FALSE)</f>
        <v>7</v>
      </c>
      <c r="H641"/>
      <c r="I641" t="str">
        <f t="shared" si="9"/>
        <v>PR-0013: Time Off - Planned</v>
      </c>
    </row>
    <row r="642" spans="1:9" x14ac:dyDescent="0.25">
      <c r="A642" t="s">
        <v>49</v>
      </c>
      <c r="B642" t="s">
        <v>518</v>
      </c>
      <c r="C642" t="s">
        <v>27</v>
      </c>
      <c r="D642" t="s">
        <v>64</v>
      </c>
      <c r="E642" t="s">
        <v>487</v>
      </c>
      <c r="F642">
        <v>33</v>
      </c>
      <c r="G642">
        <f>VLOOKUP(E642,Const!$A$2:$B$19,2,FALSE)</f>
        <v>3</v>
      </c>
      <c r="H642"/>
      <c r="I642" t="str">
        <f t="shared" ref="I642:I705" si="10">CONCATENATE(TRIM(B642),": ",C642)</f>
        <v>PR-0013: Time Off - Un Planned</v>
      </c>
    </row>
    <row r="643" spans="1:9" x14ac:dyDescent="0.25">
      <c r="A643" t="s">
        <v>49</v>
      </c>
      <c r="B643" t="s">
        <v>518</v>
      </c>
      <c r="C643" t="s">
        <v>27</v>
      </c>
      <c r="D643" t="s">
        <v>64</v>
      </c>
      <c r="E643" t="s">
        <v>489</v>
      </c>
      <c r="F643">
        <v>8</v>
      </c>
      <c r="G643">
        <f>VLOOKUP(E643,Const!$A$2:$B$19,2,FALSE)</f>
        <v>5</v>
      </c>
      <c r="H643"/>
      <c r="I643" t="str">
        <f t="shared" si="10"/>
        <v>PR-0013: Time Off - Un Planned</v>
      </c>
    </row>
    <row r="644" spans="1:9" x14ac:dyDescent="0.25">
      <c r="A644" t="s">
        <v>49</v>
      </c>
      <c r="B644" t="s">
        <v>518</v>
      </c>
      <c r="C644" t="s">
        <v>27</v>
      </c>
      <c r="D644" t="s">
        <v>64</v>
      </c>
      <c r="E644" t="s">
        <v>490</v>
      </c>
      <c r="F644">
        <v>8</v>
      </c>
      <c r="G644">
        <f>VLOOKUP(E644,Const!$A$2:$B$19,2,FALSE)</f>
        <v>6</v>
      </c>
      <c r="H644"/>
      <c r="I644" t="str">
        <f t="shared" si="10"/>
        <v>PR-0013: Time Off - Un Planned</v>
      </c>
    </row>
    <row r="645" spans="1:9" x14ac:dyDescent="0.25">
      <c r="A645" t="s">
        <v>49</v>
      </c>
      <c r="B645" t="s">
        <v>518</v>
      </c>
      <c r="C645" t="s">
        <v>27</v>
      </c>
      <c r="D645" t="s">
        <v>64</v>
      </c>
      <c r="E645" t="s">
        <v>491</v>
      </c>
      <c r="F645">
        <v>8</v>
      </c>
      <c r="G645">
        <f>VLOOKUP(E645,Const!$A$2:$B$19,2,FALSE)</f>
        <v>7</v>
      </c>
      <c r="H645"/>
      <c r="I645" t="str">
        <f t="shared" si="10"/>
        <v>PR-0013: Time Off - Un Planned</v>
      </c>
    </row>
    <row r="646" spans="1:9" x14ac:dyDescent="0.25">
      <c r="A646" t="s">
        <v>49</v>
      </c>
      <c r="B646" t="s">
        <v>520</v>
      </c>
      <c r="C646" t="s">
        <v>28</v>
      </c>
      <c r="D646" t="s">
        <v>30</v>
      </c>
      <c r="E646" t="s">
        <v>488</v>
      </c>
      <c r="F646">
        <v>56</v>
      </c>
      <c r="G646">
        <f>VLOOKUP(E646,Const!$A$2:$B$19,2,FALSE)</f>
        <v>4</v>
      </c>
      <c r="I646" t="str">
        <f t="shared" si="10"/>
        <v>Support and Maintenance: Time</v>
      </c>
    </row>
    <row r="647" spans="1:9" x14ac:dyDescent="0.25">
      <c r="A647" t="s">
        <v>49</v>
      </c>
      <c r="B647" t="s">
        <v>520</v>
      </c>
      <c r="C647" t="s">
        <v>28</v>
      </c>
      <c r="D647" t="s">
        <v>30</v>
      </c>
      <c r="E647" t="s">
        <v>489</v>
      </c>
      <c r="F647">
        <v>31</v>
      </c>
      <c r="G647">
        <f>VLOOKUP(E647,Const!$A$2:$B$19,2,FALSE)</f>
        <v>5</v>
      </c>
      <c r="I647" t="str">
        <f t="shared" si="10"/>
        <v>Support and Maintenance: Time</v>
      </c>
    </row>
    <row r="648" spans="1:9" x14ac:dyDescent="0.25">
      <c r="A648" t="s">
        <v>49</v>
      </c>
      <c r="B648" t="s">
        <v>520</v>
      </c>
      <c r="C648" t="s">
        <v>28</v>
      </c>
      <c r="D648" t="s">
        <v>30</v>
      </c>
      <c r="E648" t="s">
        <v>490</v>
      </c>
      <c r="F648">
        <v>60</v>
      </c>
      <c r="G648">
        <f>VLOOKUP(E648,Const!$A$2:$B$19,2,FALSE)</f>
        <v>6</v>
      </c>
      <c r="I648" t="str">
        <f t="shared" si="10"/>
        <v>Support and Maintenance: Time</v>
      </c>
    </row>
    <row r="649" spans="1:9" x14ac:dyDescent="0.25">
      <c r="A649" t="s">
        <v>49</v>
      </c>
      <c r="B649" t="s">
        <v>520</v>
      </c>
      <c r="C649" t="s">
        <v>28</v>
      </c>
      <c r="D649" t="s">
        <v>30</v>
      </c>
      <c r="E649" t="s">
        <v>491</v>
      </c>
      <c r="F649">
        <v>58</v>
      </c>
      <c r="G649">
        <f>VLOOKUP(E649,Const!$A$2:$B$19,2,FALSE)</f>
        <v>7</v>
      </c>
      <c r="I649" t="str">
        <f t="shared" si="10"/>
        <v>Support and Maintenance: Time</v>
      </c>
    </row>
    <row r="650" spans="1:9" x14ac:dyDescent="0.25">
      <c r="A650" t="s">
        <v>49</v>
      </c>
      <c r="B650" t="s">
        <v>520</v>
      </c>
      <c r="C650" t="s">
        <v>28</v>
      </c>
      <c r="D650" t="s">
        <v>98</v>
      </c>
      <c r="E650" t="s">
        <v>489</v>
      </c>
      <c r="F650">
        <v>3</v>
      </c>
      <c r="G650">
        <f>VLOOKUP(E650,Const!$A$2:$B$19,2,FALSE)</f>
        <v>5</v>
      </c>
      <c r="I650" t="str">
        <f t="shared" si="10"/>
        <v>Support and Maintenance: Time</v>
      </c>
    </row>
    <row r="651" spans="1:9" x14ac:dyDescent="0.25">
      <c r="A651" t="s">
        <v>56</v>
      </c>
      <c r="B651" t="s">
        <v>516</v>
      </c>
      <c r="C651" t="s">
        <v>4</v>
      </c>
      <c r="D651" t="s">
        <v>528</v>
      </c>
      <c r="E651" t="s">
        <v>485</v>
      </c>
      <c r="F651">
        <v>16</v>
      </c>
      <c r="G651">
        <f>VLOOKUP(E651,Const!$A$2:$B$19,2,FALSE)</f>
        <v>1</v>
      </c>
      <c r="I651" t="str">
        <f t="shared" si="10"/>
        <v>AP WORKFLOW: Analysis of production issues reported by support team</v>
      </c>
    </row>
    <row r="652" spans="1:9" x14ac:dyDescent="0.25">
      <c r="A652" t="s">
        <v>56</v>
      </c>
      <c r="B652" t="s">
        <v>516</v>
      </c>
      <c r="C652" t="s">
        <v>4</v>
      </c>
      <c r="D652" t="s">
        <v>19</v>
      </c>
      <c r="E652" t="s">
        <v>487</v>
      </c>
      <c r="F652">
        <v>10</v>
      </c>
      <c r="G652">
        <f>VLOOKUP(E652,Const!$A$2:$B$19,2,FALSE)</f>
        <v>3</v>
      </c>
      <c r="H652">
        <f>IFERROR(VLOOKUP($I652,'Planned BugFix'!$D$4:$V$1390,5+G652,FALSE),0)</f>
        <v>0</v>
      </c>
      <c r="I652" t="str">
        <f t="shared" si="10"/>
        <v>AP WORKFLOW: Analysis of production issues reported by support team</v>
      </c>
    </row>
    <row r="653" spans="1:9" x14ac:dyDescent="0.25">
      <c r="A653" t="s">
        <v>56</v>
      </c>
      <c r="B653" t="s">
        <v>516</v>
      </c>
      <c r="C653" t="s">
        <v>4</v>
      </c>
      <c r="D653" t="s">
        <v>19</v>
      </c>
      <c r="E653" t="s">
        <v>488</v>
      </c>
      <c r="F653">
        <v>3</v>
      </c>
      <c r="G653">
        <f>VLOOKUP(E653,Const!$A$2:$B$19,2,FALSE)</f>
        <v>4</v>
      </c>
      <c r="H653">
        <f>IFERROR(VLOOKUP($I653,'Planned BugFix'!$D$4:$V$1390,5+G653,FALSE),0)</f>
        <v>0</v>
      </c>
      <c r="I653" t="str">
        <f t="shared" si="10"/>
        <v>AP WORKFLOW: Analysis of production issues reported by support team</v>
      </c>
    </row>
    <row r="654" spans="1:9" x14ac:dyDescent="0.25">
      <c r="A654" t="s">
        <v>56</v>
      </c>
      <c r="B654" t="s">
        <v>516</v>
      </c>
      <c r="C654" t="s">
        <v>4</v>
      </c>
      <c r="D654" t="s">
        <v>19</v>
      </c>
      <c r="E654" t="s">
        <v>489</v>
      </c>
      <c r="F654">
        <v>1</v>
      </c>
      <c r="G654">
        <f>VLOOKUP(E654,Const!$A$2:$B$19,2,FALSE)</f>
        <v>5</v>
      </c>
      <c r="H654">
        <f>IFERROR(VLOOKUP($I654,'Planned BugFix'!$D$4:$V$1390,5+G654,FALSE),0)</f>
        <v>0</v>
      </c>
      <c r="I654" t="str">
        <f t="shared" si="10"/>
        <v>AP WORKFLOW: Analysis of production issues reported by support team</v>
      </c>
    </row>
    <row r="655" spans="1:9" x14ac:dyDescent="0.25">
      <c r="A655" t="s">
        <v>56</v>
      </c>
      <c r="B655" t="s">
        <v>516</v>
      </c>
      <c r="C655" t="s">
        <v>22</v>
      </c>
      <c r="D655" t="s">
        <v>528</v>
      </c>
      <c r="E655" t="s">
        <v>485</v>
      </c>
      <c r="F655">
        <v>1</v>
      </c>
      <c r="G655">
        <f>VLOOKUP(E655,Const!$A$2:$B$19,2,FALSE)</f>
        <v>1</v>
      </c>
      <c r="H655"/>
      <c r="I655" t="str">
        <f t="shared" si="10"/>
        <v>AP WORKFLOW: Cient UAT Upgrade</v>
      </c>
    </row>
    <row r="656" spans="1:9" x14ac:dyDescent="0.25">
      <c r="A656" t="s">
        <v>56</v>
      </c>
      <c r="B656" t="s">
        <v>516</v>
      </c>
      <c r="C656" t="s">
        <v>65</v>
      </c>
      <c r="D656" t="s">
        <v>528</v>
      </c>
      <c r="E656" t="s">
        <v>485</v>
      </c>
      <c r="F656">
        <v>40</v>
      </c>
      <c r="G656">
        <f>VLOOKUP(E656,Const!$A$2:$B$19,2,FALSE)</f>
        <v>1</v>
      </c>
      <c r="H656"/>
      <c r="I656" t="str">
        <f t="shared" si="10"/>
        <v>AP WORKFLOW: QA Environment Upgrade</v>
      </c>
    </row>
    <row r="657" spans="1:9" x14ac:dyDescent="0.25">
      <c r="A657" t="s">
        <v>56</v>
      </c>
      <c r="B657" t="s">
        <v>516</v>
      </c>
      <c r="C657" t="s">
        <v>77</v>
      </c>
      <c r="D657" t="s">
        <v>528</v>
      </c>
      <c r="E657" t="s">
        <v>485</v>
      </c>
      <c r="F657">
        <v>6</v>
      </c>
      <c r="G657">
        <f>VLOOKUP(E657,Const!$A$2:$B$19,2,FALSE)</f>
        <v>1</v>
      </c>
      <c r="H657"/>
      <c r="I657" t="str">
        <f t="shared" si="10"/>
        <v>AP WORKFLOW: Release Environment Upgrade</v>
      </c>
    </row>
    <row r="658" spans="1:9" x14ac:dyDescent="0.25">
      <c r="A658" t="s">
        <v>56</v>
      </c>
      <c r="B658" t="s">
        <v>5</v>
      </c>
      <c r="C658" t="s">
        <v>8</v>
      </c>
      <c r="D658" t="s">
        <v>19</v>
      </c>
      <c r="E658" t="s">
        <v>487</v>
      </c>
      <c r="F658">
        <v>4</v>
      </c>
      <c r="G658">
        <f>VLOOKUP(E658,Const!$A$2:$B$19,2,FALSE)</f>
        <v>3</v>
      </c>
      <c r="H658">
        <f>IFERROR(VLOOKUP($I658,'Planned BugFix'!$D$4:$V$1390,5+G658,FALSE),0)</f>
        <v>0</v>
      </c>
      <c r="I658" t="str">
        <f t="shared" si="10"/>
        <v>APWORKS 2024.2 - PHASE 3: Ability to assign Employees to Roles by Media type and by Client</v>
      </c>
    </row>
    <row r="659" spans="1:9" x14ac:dyDescent="0.25">
      <c r="A659" t="s">
        <v>56</v>
      </c>
      <c r="B659" t="s">
        <v>5</v>
      </c>
      <c r="C659" t="s">
        <v>6</v>
      </c>
      <c r="D659" t="s">
        <v>13</v>
      </c>
      <c r="E659" t="s">
        <v>485</v>
      </c>
      <c r="F659">
        <v>3</v>
      </c>
      <c r="G659">
        <f>VLOOKUP(E659,Const!$A$2:$B$19,2,FALSE)</f>
        <v>1</v>
      </c>
      <c r="H659"/>
      <c r="I659" t="str">
        <f t="shared" si="10"/>
        <v>APWORKS 2024.2 - PHASE 3: Ability to automatically attach additional documents to Invoice</v>
      </c>
    </row>
    <row r="660" spans="1:9" x14ac:dyDescent="0.25">
      <c r="A660" t="s">
        <v>56</v>
      </c>
      <c r="B660" t="s">
        <v>5</v>
      </c>
      <c r="C660" t="s">
        <v>6</v>
      </c>
      <c r="D660" t="s">
        <v>13</v>
      </c>
      <c r="E660" t="s">
        <v>486</v>
      </c>
      <c r="F660">
        <v>7</v>
      </c>
      <c r="G660">
        <f>VLOOKUP(E660,Const!$A$2:$B$19,2,FALSE)</f>
        <v>2</v>
      </c>
      <c r="I660" t="str">
        <f t="shared" si="10"/>
        <v>APWORKS 2024.2 - PHASE 3: Ability to automatically attach additional documents to Invoice</v>
      </c>
    </row>
    <row r="661" spans="1:9" x14ac:dyDescent="0.25">
      <c r="A661" t="s">
        <v>56</v>
      </c>
      <c r="B661" t="s">
        <v>5</v>
      </c>
      <c r="C661" t="s">
        <v>6</v>
      </c>
      <c r="D661" t="s">
        <v>13</v>
      </c>
      <c r="E661" t="s">
        <v>487</v>
      </c>
      <c r="F661">
        <v>2</v>
      </c>
      <c r="G661">
        <f>VLOOKUP(E661,Const!$A$2:$B$19,2,FALSE)</f>
        <v>3</v>
      </c>
      <c r="I661" t="str">
        <f t="shared" si="10"/>
        <v>APWORKS 2024.2 - PHASE 3: Ability to automatically attach additional documents to Invoice</v>
      </c>
    </row>
    <row r="662" spans="1:9" x14ac:dyDescent="0.25">
      <c r="A662" t="s">
        <v>56</v>
      </c>
      <c r="B662" t="s">
        <v>5</v>
      </c>
      <c r="C662" t="s">
        <v>51</v>
      </c>
      <c r="D662" t="s">
        <v>19</v>
      </c>
      <c r="E662" t="s">
        <v>487</v>
      </c>
      <c r="F662">
        <v>2</v>
      </c>
      <c r="G662">
        <f>VLOOKUP(E662,Const!$A$2:$B$19,2,FALSE)</f>
        <v>3</v>
      </c>
      <c r="H662">
        <f>IFERROR(VLOOKUP($I662,'Planned BugFix'!$D$4:$V$1390,5+G662,FALSE),0)</f>
        <v>0</v>
      </c>
      <c r="I662" t="str">
        <f t="shared" si="10"/>
        <v>APWORKS 2024.2 - PHASE 3: Add Media Type/Service type/Roles</v>
      </c>
    </row>
    <row r="663" spans="1:9" x14ac:dyDescent="0.25">
      <c r="A663" t="s">
        <v>56</v>
      </c>
      <c r="B663" t="s">
        <v>5</v>
      </c>
      <c r="C663" t="s">
        <v>46</v>
      </c>
      <c r="D663" t="s">
        <v>46</v>
      </c>
      <c r="E663" t="s">
        <v>488</v>
      </c>
      <c r="F663">
        <v>1.5</v>
      </c>
      <c r="G663">
        <f>VLOOKUP(E663,Const!$A$2:$B$19,2,FALSE)</f>
        <v>4</v>
      </c>
      <c r="I663" t="str">
        <f t="shared" si="10"/>
        <v>APWORKS 2024.2 - PHASE 3: Documentation</v>
      </c>
    </row>
    <row r="664" spans="1:9" x14ac:dyDescent="0.25">
      <c r="A664" t="s">
        <v>56</v>
      </c>
      <c r="B664" t="s">
        <v>5</v>
      </c>
      <c r="C664" t="s">
        <v>11</v>
      </c>
      <c r="D664" t="s">
        <v>7</v>
      </c>
      <c r="E664" t="s">
        <v>487</v>
      </c>
      <c r="F664">
        <v>5</v>
      </c>
      <c r="G664">
        <f>VLOOKUP(E664,Const!$A$2:$B$19,2,FALSE)</f>
        <v>3</v>
      </c>
      <c r="I664" t="str">
        <f t="shared" si="10"/>
        <v>APWORKS 2024.2 - PHASE 3: Project Overhead</v>
      </c>
    </row>
    <row r="665" spans="1:9" x14ac:dyDescent="0.25">
      <c r="A665" t="s">
        <v>56</v>
      </c>
      <c r="B665" t="s">
        <v>5</v>
      </c>
      <c r="C665" t="s">
        <v>11</v>
      </c>
      <c r="D665" t="s">
        <v>13</v>
      </c>
      <c r="E665" t="s">
        <v>486</v>
      </c>
      <c r="F665">
        <v>7</v>
      </c>
      <c r="G665">
        <f>VLOOKUP(E665,Const!$A$2:$B$19,2,FALSE)</f>
        <v>2</v>
      </c>
      <c r="H665"/>
      <c r="I665" t="str">
        <f t="shared" si="10"/>
        <v>APWORKS 2024.2 - PHASE 3: Project Overhead</v>
      </c>
    </row>
    <row r="666" spans="1:9" x14ac:dyDescent="0.25">
      <c r="A666" t="s">
        <v>56</v>
      </c>
      <c r="B666" t="s">
        <v>5</v>
      </c>
      <c r="C666" t="s">
        <v>11</v>
      </c>
      <c r="D666" t="s">
        <v>13</v>
      </c>
      <c r="E666" t="s">
        <v>487</v>
      </c>
      <c r="F666">
        <v>9</v>
      </c>
      <c r="G666">
        <f>VLOOKUP(E666,Const!$A$2:$B$19,2,FALSE)</f>
        <v>3</v>
      </c>
      <c r="I666" t="str">
        <f t="shared" si="10"/>
        <v>APWORKS 2024.2 - PHASE 3: Project Overhead</v>
      </c>
    </row>
    <row r="667" spans="1:9" x14ac:dyDescent="0.25">
      <c r="A667" t="s">
        <v>56</v>
      </c>
      <c r="B667" t="s">
        <v>5</v>
      </c>
      <c r="C667" t="s">
        <v>33</v>
      </c>
      <c r="D667" t="s">
        <v>19</v>
      </c>
      <c r="E667" t="s">
        <v>487</v>
      </c>
      <c r="F667">
        <v>2</v>
      </c>
      <c r="G667">
        <f>VLOOKUP(E667,Const!$A$2:$B$19,2,FALSE)</f>
        <v>3</v>
      </c>
      <c r="H667">
        <f>IFERROR(VLOOKUP($I667,'Planned BugFix'!$D$4:$V$1390,5+G667,FALSE),0)</f>
        <v>0</v>
      </c>
      <c r="I667" t="str">
        <f t="shared" si="10"/>
        <v>APWORKS 2024.2 - PHASE 3: Vendor/stations/sites associated to multiple pay to.</v>
      </c>
    </row>
    <row r="668" spans="1:9" x14ac:dyDescent="0.25">
      <c r="A668" t="s">
        <v>56</v>
      </c>
      <c r="B668" t="s">
        <v>95</v>
      </c>
      <c r="C668" t="s">
        <v>104</v>
      </c>
      <c r="D668" t="s">
        <v>19</v>
      </c>
      <c r="E668" t="s">
        <v>490</v>
      </c>
      <c r="F668">
        <v>6</v>
      </c>
      <c r="G668">
        <f>VLOOKUP(E668,Const!$A$2:$B$19,2,FALSE)</f>
        <v>6</v>
      </c>
      <c r="H668">
        <f>IFERROR(VLOOKUP($I668,'Planned BugFix'!$D$4:$V$1390,5+G668,FALSE),0)</f>
        <v>0</v>
      </c>
      <c r="I668" t="str">
        <f t="shared" si="10"/>
        <v>APWORKS 2024.2 - PHASE 4: EDI file updating and upload</v>
      </c>
    </row>
    <row r="669" spans="1:9" x14ac:dyDescent="0.25">
      <c r="A669" t="s">
        <v>56</v>
      </c>
      <c r="B669" t="s">
        <v>95</v>
      </c>
      <c r="C669" t="s">
        <v>100</v>
      </c>
      <c r="D669" t="s">
        <v>19</v>
      </c>
      <c r="E669" t="s">
        <v>490</v>
      </c>
      <c r="F669">
        <v>8</v>
      </c>
      <c r="G669">
        <f>VLOOKUP(E669,Const!$A$2:$B$19,2,FALSE)</f>
        <v>6</v>
      </c>
      <c r="H669">
        <f>IFERROR(VLOOKUP($I669,'Planned BugFix'!$D$4:$V$1390,5+G669,FALSE),0)</f>
        <v>0</v>
      </c>
      <c r="I669" t="str">
        <f t="shared" si="10"/>
        <v>APWORKS 2024.2 - PHASE 4: EDI: Generate PDF - Updates</v>
      </c>
    </row>
    <row r="670" spans="1:9" x14ac:dyDescent="0.25">
      <c r="A670" t="s">
        <v>56</v>
      </c>
      <c r="B670" t="s">
        <v>95</v>
      </c>
      <c r="C670" t="s">
        <v>110</v>
      </c>
      <c r="D670" t="s">
        <v>19</v>
      </c>
      <c r="E670" t="s">
        <v>490</v>
      </c>
      <c r="F670">
        <v>8</v>
      </c>
      <c r="G670">
        <f>VLOOKUP(E670,Const!$A$2:$B$19,2,FALSE)</f>
        <v>6</v>
      </c>
      <c r="H670">
        <f>IFERROR(VLOOKUP($I670,'Planned BugFix'!$D$4:$V$1390,5+G670,FALSE),0)</f>
        <v>0</v>
      </c>
      <c r="I670" t="str">
        <f t="shared" si="10"/>
        <v>APWORKS 2024.2 - PHASE 4: Integration Testing</v>
      </c>
    </row>
    <row r="671" spans="1:9" x14ac:dyDescent="0.25">
      <c r="A671" t="s">
        <v>56</v>
      </c>
      <c r="B671" t="s">
        <v>95</v>
      </c>
      <c r="C671" t="s">
        <v>571</v>
      </c>
      <c r="D671" t="s">
        <v>19</v>
      </c>
      <c r="E671" t="s">
        <v>490</v>
      </c>
      <c r="F671">
        <v>5</v>
      </c>
      <c r="G671">
        <f>VLOOKUP(E671,Const!$A$2:$B$19,2,FALSE)</f>
        <v>6</v>
      </c>
      <c r="H671">
        <f>IFERROR(VLOOKUP($I671,'Planned BugFix'!$D$4:$V$1390,5+G671,FALSE),0)</f>
        <v>0</v>
      </c>
      <c r="I671" t="str">
        <f t="shared" si="10"/>
        <v>APWORKS 2024.2 - PHASE 4: PDF based broadcast invoices - Approvals</v>
      </c>
    </row>
    <row r="672" spans="1:9" x14ac:dyDescent="0.25">
      <c r="A672" t="s">
        <v>56</v>
      </c>
      <c r="B672" t="s">
        <v>95</v>
      </c>
      <c r="C672" t="s">
        <v>114</v>
      </c>
      <c r="D672" t="s">
        <v>19</v>
      </c>
      <c r="E672" t="s">
        <v>490</v>
      </c>
      <c r="F672">
        <v>6</v>
      </c>
      <c r="G672">
        <f>VLOOKUP(E672,Const!$A$2:$B$19,2,FALSE)</f>
        <v>6</v>
      </c>
      <c r="H672">
        <f>IFERROR(VLOOKUP($I672,'Planned BugFix'!$D$4:$V$1390,5+G672,FALSE),0)</f>
        <v>0</v>
      </c>
      <c r="I672" t="str">
        <f t="shared" si="10"/>
        <v>APWORKS 2024.2 - PHASE 4: PDF based broadcast invoices - Import / Export lines</v>
      </c>
    </row>
    <row r="673" spans="1:9" x14ac:dyDescent="0.25">
      <c r="A673" t="s">
        <v>56</v>
      </c>
      <c r="B673" t="s">
        <v>95</v>
      </c>
      <c r="C673" t="s">
        <v>11</v>
      </c>
      <c r="D673" t="s">
        <v>7</v>
      </c>
      <c r="E673" t="s">
        <v>490</v>
      </c>
      <c r="F673">
        <v>13</v>
      </c>
      <c r="G673">
        <f>VLOOKUP(E673,Const!$A$2:$B$19,2,FALSE)</f>
        <v>6</v>
      </c>
      <c r="I673" t="str">
        <f t="shared" si="10"/>
        <v>APWORKS 2024.2 - PHASE 4: Project Overhead</v>
      </c>
    </row>
    <row r="674" spans="1:9" x14ac:dyDescent="0.25">
      <c r="A674" t="s">
        <v>56</v>
      </c>
      <c r="B674" t="s">
        <v>95</v>
      </c>
      <c r="C674" t="s">
        <v>572</v>
      </c>
      <c r="D674" t="s">
        <v>19</v>
      </c>
      <c r="E674" t="s">
        <v>490</v>
      </c>
      <c r="F674">
        <v>4</v>
      </c>
      <c r="G674">
        <f>VLOOKUP(E674,Const!$A$2:$B$19,2,FALSE)</f>
        <v>6</v>
      </c>
      <c r="H674">
        <f>IFERROR(VLOOKUP($I674,'Planned BugFix'!$D$4:$V$1390,5+G674,FALSE),0)</f>
        <v>0</v>
      </c>
      <c r="I674" t="str">
        <f t="shared" si="10"/>
        <v>APWORKS 2024.2 - PHASE 4: Tax implementation(rule)/column for difference</v>
      </c>
    </row>
    <row r="675" spans="1:9" x14ac:dyDescent="0.25">
      <c r="A675" t="s">
        <v>56</v>
      </c>
      <c r="B675" t="s">
        <v>519</v>
      </c>
      <c r="C675" t="s">
        <v>25</v>
      </c>
      <c r="D675" t="s">
        <v>13</v>
      </c>
      <c r="E675" t="s">
        <v>485</v>
      </c>
      <c r="F675">
        <v>8</v>
      </c>
      <c r="G675">
        <f>VLOOKUP(E675,Const!$A$2:$B$19,2,FALSE)</f>
        <v>1</v>
      </c>
      <c r="I675" t="str">
        <f t="shared" si="10"/>
        <v>APWORKS PHASE2: Meetings, mails, communication, TFS, Interviews</v>
      </c>
    </row>
    <row r="676" spans="1:9" x14ac:dyDescent="0.25">
      <c r="A676" t="s">
        <v>56</v>
      </c>
      <c r="B676" t="s">
        <v>519</v>
      </c>
      <c r="C676" t="s">
        <v>25</v>
      </c>
      <c r="D676" t="s">
        <v>13</v>
      </c>
      <c r="E676" t="s">
        <v>486</v>
      </c>
      <c r="F676">
        <v>8</v>
      </c>
      <c r="G676">
        <f>VLOOKUP(E676,Const!$A$2:$B$19,2,FALSE)</f>
        <v>2</v>
      </c>
      <c r="H676"/>
      <c r="I676" t="str">
        <f t="shared" si="10"/>
        <v>APWORKS PHASE2: Meetings, mails, communication, TFS, Interviews</v>
      </c>
    </row>
    <row r="677" spans="1:9" x14ac:dyDescent="0.25">
      <c r="A677" t="s">
        <v>56</v>
      </c>
      <c r="B677" t="s">
        <v>519</v>
      </c>
      <c r="C677" t="s">
        <v>25</v>
      </c>
      <c r="D677" t="s">
        <v>13</v>
      </c>
      <c r="E677" t="s">
        <v>487</v>
      </c>
      <c r="F677">
        <v>3</v>
      </c>
      <c r="G677">
        <f>VLOOKUP(E677,Const!$A$2:$B$19,2,FALSE)</f>
        <v>3</v>
      </c>
      <c r="I677" t="str">
        <f t="shared" si="10"/>
        <v>APWORKS PHASE2: Meetings, mails, communication, TFS, Interviews</v>
      </c>
    </row>
    <row r="678" spans="1:9" x14ac:dyDescent="0.25">
      <c r="A678" t="s">
        <v>56</v>
      </c>
      <c r="B678" t="s">
        <v>519</v>
      </c>
      <c r="C678" t="s">
        <v>54</v>
      </c>
      <c r="D678" t="s">
        <v>19</v>
      </c>
      <c r="E678" t="s">
        <v>485</v>
      </c>
      <c r="F678">
        <v>10</v>
      </c>
      <c r="G678">
        <f>VLOOKUP(E678,Const!$A$2:$B$19,2,FALSE)</f>
        <v>1</v>
      </c>
      <c r="H678">
        <f>IFERROR(VLOOKUP($I678,'Planned BugFix'!$D$4:$V$1390,5+G678,FALSE),0)</f>
        <v>0</v>
      </c>
      <c r="I678" t="str">
        <f t="shared" si="10"/>
        <v>APWORKS PHASE2: Regular testing and QA new project/assignment/task</v>
      </c>
    </row>
    <row r="679" spans="1:9" x14ac:dyDescent="0.25">
      <c r="A679" t="s">
        <v>56</v>
      </c>
      <c r="B679" t="s">
        <v>519</v>
      </c>
      <c r="C679" t="s">
        <v>54</v>
      </c>
      <c r="D679" t="s">
        <v>19</v>
      </c>
      <c r="E679" t="s">
        <v>486</v>
      </c>
      <c r="F679">
        <v>16</v>
      </c>
      <c r="G679">
        <f>VLOOKUP(E679,Const!$A$2:$B$19,2,FALSE)</f>
        <v>2</v>
      </c>
      <c r="H679">
        <f>IFERROR(VLOOKUP($I679,'Planned BugFix'!$D$4:$V$1390,5+G679,FALSE),0)</f>
        <v>0</v>
      </c>
      <c r="I679" t="str">
        <f t="shared" si="10"/>
        <v>APWORKS PHASE2: Regular testing and QA new project/assignment/task</v>
      </c>
    </row>
    <row r="680" spans="1:9" x14ac:dyDescent="0.25">
      <c r="A680" t="s">
        <v>56</v>
      </c>
      <c r="B680" t="s">
        <v>519</v>
      </c>
      <c r="C680" t="s">
        <v>54</v>
      </c>
      <c r="D680" t="s">
        <v>19</v>
      </c>
      <c r="E680" t="s">
        <v>487</v>
      </c>
      <c r="F680">
        <v>15</v>
      </c>
      <c r="G680">
        <f>VLOOKUP(E680,Const!$A$2:$B$19,2,FALSE)</f>
        <v>3</v>
      </c>
      <c r="H680">
        <f>IFERROR(VLOOKUP($I680,'Planned BugFix'!$D$4:$V$1390,5+G680,FALSE),0)</f>
        <v>0</v>
      </c>
      <c r="I680" t="str">
        <f t="shared" si="10"/>
        <v>APWORKS PHASE2: Regular testing and QA new project/assignment/task</v>
      </c>
    </row>
    <row r="681" spans="1:9" x14ac:dyDescent="0.25">
      <c r="A681" t="s">
        <v>56</v>
      </c>
      <c r="B681" t="s">
        <v>23</v>
      </c>
      <c r="C681" t="s">
        <v>115</v>
      </c>
      <c r="D681" t="s">
        <v>2</v>
      </c>
      <c r="E681" t="s">
        <v>489</v>
      </c>
      <c r="F681">
        <v>7</v>
      </c>
      <c r="G681">
        <f>VLOOKUP(E681,Const!$A$2:$B$19,2,FALSE)</f>
        <v>5</v>
      </c>
      <c r="H681">
        <f>IFERROR(VLOOKUP($I681,'Planned Dev'!$D$4:$Z$694,5+$G681,FALSE),0)</f>
        <v>0</v>
      </c>
      <c r="I681" t="str">
        <f t="shared" si="10"/>
        <v>NEXELUS 2024.1 SP2: AdTech Fee commission</v>
      </c>
    </row>
    <row r="682" spans="1:9" x14ac:dyDescent="0.25">
      <c r="A682" t="s">
        <v>56</v>
      </c>
      <c r="B682" t="s">
        <v>23</v>
      </c>
      <c r="C682" t="s">
        <v>115</v>
      </c>
      <c r="D682" t="s">
        <v>2</v>
      </c>
      <c r="E682" t="s">
        <v>490</v>
      </c>
      <c r="F682">
        <v>7</v>
      </c>
      <c r="G682">
        <f>VLOOKUP(E682,Const!$A$2:$B$19,2,FALSE)</f>
        <v>6</v>
      </c>
      <c r="H682">
        <f>IFERROR(VLOOKUP($I682,'Planned Dev'!$D$4:$Z$694,5+$G682,FALSE),0)</f>
        <v>0</v>
      </c>
      <c r="I682" t="str">
        <f t="shared" si="10"/>
        <v>NEXELUS 2024.1 SP2: AdTech Fee commission</v>
      </c>
    </row>
    <row r="683" spans="1:9" x14ac:dyDescent="0.25">
      <c r="A683" t="s">
        <v>56</v>
      </c>
      <c r="B683" t="s">
        <v>23</v>
      </c>
      <c r="C683" t="s">
        <v>115</v>
      </c>
      <c r="D683" t="s">
        <v>46</v>
      </c>
      <c r="E683" t="s">
        <v>489</v>
      </c>
      <c r="F683">
        <v>3</v>
      </c>
      <c r="G683">
        <f>VLOOKUP(E683,Const!$A$2:$B$19,2,FALSE)</f>
        <v>5</v>
      </c>
      <c r="I683" t="str">
        <f t="shared" si="10"/>
        <v>NEXELUS 2024.1 SP2: AdTech Fee commission</v>
      </c>
    </row>
    <row r="684" spans="1:9" x14ac:dyDescent="0.25">
      <c r="A684" t="s">
        <v>56</v>
      </c>
      <c r="B684" t="s">
        <v>23</v>
      </c>
      <c r="C684" t="s">
        <v>115</v>
      </c>
      <c r="D684" t="s">
        <v>19</v>
      </c>
      <c r="E684" t="s">
        <v>489</v>
      </c>
      <c r="F684">
        <v>15</v>
      </c>
      <c r="G684">
        <f>VLOOKUP(E684,Const!$A$2:$B$19,2,FALSE)</f>
        <v>5</v>
      </c>
      <c r="H684">
        <f>IFERROR(VLOOKUP($I684,'Planned BugFix'!$D$4:$V$1390,5+G684,FALSE),0)</f>
        <v>0</v>
      </c>
      <c r="I684" t="str">
        <f t="shared" si="10"/>
        <v>NEXELUS 2024.1 SP2: AdTech Fee commission</v>
      </c>
    </row>
    <row r="685" spans="1:9" x14ac:dyDescent="0.25">
      <c r="A685" t="s">
        <v>56</v>
      </c>
      <c r="B685" t="s">
        <v>23</v>
      </c>
      <c r="C685" t="s">
        <v>115</v>
      </c>
      <c r="D685" t="s">
        <v>19</v>
      </c>
      <c r="E685" t="s">
        <v>490</v>
      </c>
      <c r="F685">
        <v>3</v>
      </c>
      <c r="G685">
        <f>VLOOKUP(E685,Const!$A$2:$B$19,2,FALSE)</f>
        <v>6</v>
      </c>
      <c r="H685">
        <f>IFERROR(VLOOKUP($I685,'Planned BugFix'!$D$4:$V$1390,5+G685,FALSE),0)</f>
        <v>0</v>
      </c>
      <c r="I685" t="str">
        <f t="shared" si="10"/>
        <v>NEXELUS 2024.1 SP2: AdTech Fee commission</v>
      </c>
    </row>
    <row r="686" spans="1:9" x14ac:dyDescent="0.25">
      <c r="A686" t="s">
        <v>56</v>
      </c>
      <c r="B686" t="s">
        <v>23</v>
      </c>
      <c r="C686" t="s">
        <v>34</v>
      </c>
      <c r="D686" t="s">
        <v>19</v>
      </c>
      <c r="E686" t="s">
        <v>488</v>
      </c>
      <c r="F686">
        <v>20</v>
      </c>
      <c r="G686">
        <f>VLOOKUP(E686,Const!$A$2:$B$19,2,FALSE)</f>
        <v>4</v>
      </c>
      <c r="H686">
        <f>IFERROR(VLOOKUP($I686,'Planned BugFix'!$D$4:$V$1390,5+G686,FALSE),0)</f>
        <v>0</v>
      </c>
      <c r="I686" t="str">
        <f t="shared" si="10"/>
        <v>NEXELUS 2024.1 SP2: Backup Table for vendor/client lines relationship</v>
      </c>
    </row>
    <row r="687" spans="1:9" x14ac:dyDescent="0.25">
      <c r="A687" t="s">
        <v>56</v>
      </c>
      <c r="B687" t="s">
        <v>23</v>
      </c>
      <c r="C687" t="s">
        <v>92</v>
      </c>
      <c r="D687" t="s">
        <v>2</v>
      </c>
      <c r="E687" t="s">
        <v>489</v>
      </c>
      <c r="F687">
        <v>4</v>
      </c>
      <c r="G687">
        <f>VLOOKUP(E687,Const!$A$2:$B$19,2,FALSE)</f>
        <v>5</v>
      </c>
      <c r="H687">
        <f>IFERROR(VLOOKUP($I687,'Planned Dev'!$D$4:$Z$694,5+$G687,FALSE),0)</f>
        <v>0</v>
      </c>
      <c r="I687" t="str">
        <f t="shared" si="10"/>
        <v>NEXELUS 2024.1 SP2: Billing by Media Type</v>
      </c>
    </row>
    <row r="688" spans="1:9" x14ac:dyDescent="0.25">
      <c r="A688" t="s">
        <v>56</v>
      </c>
      <c r="B688" t="s">
        <v>23</v>
      </c>
      <c r="C688" t="s">
        <v>92</v>
      </c>
      <c r="D688" t="s">
        <v>2</v>
      </c>
      <c r="E688" t="s">
        <v>490</v>
      </c>
      <c r="F688">
        <v>12</v>
      </c>
      <c r="G688">
        <f>VLOOKUP(E688,Const!$A$2:$B$19,2,FALSE)</f>
        <v>6</v>
      </c>
      <c r="H688">
        <f>IFERROR(VLOOKUP($I688,'Planned Dev'!$D$4:$Z$694,5+$G688,FALSE),0)</f>
        <v>0</v>
      </c>
      <c r="I688" t="str">
        <f t="shared" si="10"/>
        <v>NEXELUS 2024.1 SP2: Billing by Media Type</v>
      </c>
    </row>
    <row r="689" spans="1:9" x14ac:dyDescent="0.25">
      <c r="A689" t="s">
        <v>56</v>
      </c>
      <c r="B689" t="s">
        <v>23</v>
      </c>
      <c r="C689" t="s">
        <v>92</v>
      </c>
      <c r="D689" t="s">
        <v>50</v>
      </c>
      <c r="E689" t="s">
        <v>488</v>
      </c>
      <c r="F689">
        <v>3</v>
      </c>
      <c r="G689">
        <f>VLOOKUP(E689,Const!$A$2:$B$19,2,FALSE)</f>
        <v>4</v>
      </c>
      <c r="I689" t="str">
        <f t="shared" si="10"/>
        <v>NEXELUS 2024.1 SP2: Billing by Media Type</v>
      </c>
    </row>
    <row r="690" spans="1:9" x14ac:dyDescent="0.25">
      <c r="A690" t="s">
        <v>56</v>
      </c>
      <c r="B690" t="s">
        <v>23</v>
      </c>
      <c r="C690" t="s">
        <v>92</v>
      </c>
      <c r="D690" t="s">
        <v>19</v>
      </c>
      <c r="E690" t="s">
        <v>489</v>
      </c>
      <c r="F690">
        <v>18</v>
      </c>
      <c r="G690">
        <f>VLOOKUP(E690,Const!$A$2:$B$19,2,FALSE)</f>
        <v>5</v>
      </c>
      <c r="H690">
        <f>IFERROR(VLOOKUP($I690,'Planned BugFix'!$D$4:$V$1390,5+G690,FALSE),0)</f>
        <v>0</v>
      </c>
      <c r="I690" t="str">
        <f t="shared" si="10"/>
        <v>NEXELUS 2024.1 SP2: Billing by Media Type</v>
      </c>
    </row>
    <row r="691" spans="1:9" x14ac:dyDescent="0.25">
      <c r="A691" t="s">
        <v>56</v>
      </c>
      <c r="B691" t="s">
        <v>23</v>
      </c>
      <c r="C691" t="s">
        <v>92</v>
      </c>
      <c r="D691" t="s">
        <v>19</v>
      </c>
      <c r="E691" t="s">
        <v>490</v>
      </c>
      <c r="F691">
        <v>2</v>
      </c>
      <c r="G691">
        <f>VLOOKUP(E691,Const!$A$2:$B$19,2,FALSE)</f>
        <v>6</v>
      </c>
      <c r="H691">
        <f>IFERROR(VLOOKUP($I691,'Planned BugFix'!$D$4:$V$1390,5+G691,FALSE),0)</f>
        <v>20</v>
      </c>
      <c r="I691" t="str">
        <f t="shared" si="10"/>
        <v>NEXELUS 2024.1 SP2: Billing by Media Type</v>
      </c>
    </row>
    <row r="692" spans="1:9" x14ac:dyDescent="0.25">
      <c r="A692" t="s">
        <v>56</v>
      </c>
      <c r="B692" t="s">
        <v>23</v>
      </c>
      <c r="C692" t="s">
        <v>88</v>
      </c>
      <c r="D692" t="s">
        <v>2</v>
      </c>
      <c r="E692" t="s">
        <v>489</v>
      </c>
      <c r="F692">
        <v>3</v>
      </c>
      <c r="G692">
        <f>VLOOKUP(E692,Const!$A$2:$B$19,2,FALSE)</f>
        <v>5</v>
      </c>
      <c r="H692">
        <f>IFERROR(VLOOKUP($I692,'Planned Dev'!$D$4:$Z$694,5+$G692,FALSE),0)</f>
        <v>0</v>
      </c>
      <c r="I692" t="str">
        <f t="shared" si="10"/>
        <v>NEXELUS 2024.1 SP2: Client Profile: Media &gt; Flag to make the vendor inactive</v>
      </c>
    </row>
    <row r="693" spans="1:9" x14ac:dyDescent="0.25">
      <c r="A693" t="s">
        <v>56</v>
      </c>
      <c r="B693" t="s">
        <v>23</v>
      </c>
      <c r="C693" t="s">
        <v>88</v>
      </c>
      <c r="D693" t="s">
        <v>2</v>
      </c>
      <c r="E693" t="s">
        <v>490</v>
      </c>
      <c r="F693">
        <v>10</v>
      </c>
      <c r="G693">
        <f>VLOOKUP(E693,Const!$A$2:$B$19,2,FALSE)</f>
        <v>6</v>
      </c>
      <c r="H693">
        <f>IFERROR(VLOOKUP($I693,'Planned Dev'!$D$4:$Z$694,5+$G693,FALSE),0)</f>
        <v>0</v>
      </c>
      <c r="I693" t="str">
        <f t="shared" si="10"/>
        <v>NEXELUS 2024.1 SP2: Client Profile: Media &gt; Flag to make the vendor inactive</v>
      </c>
    </row>
    <row r="694" spans="1:9" x14ac:dyDescent="0.25">
      <c r="A694" t="s">
        <v>56</v>
      </c>
      <c r="B694" t="s">
        <v>23</v>
      </c>
      <c r="C694" t="s">
        <v>88</v>
      </c>
      <c r="D694" t="s">
        <v>19</v>
      </c>
      <c r="E694" t="s">
        <v>489</v>
      </c>
      <c r="F694">
        <v>2</v>
      </c>
      <c r="G694">
        <f>VLOOKUP(E694,Const!$A$2:$B$19,2,FALSE)</f>
        <v>5</v>
      </c>
      <c r="H694">
        <f>IFERROR(VLOOKUP($I694,'Planned BugFix'!$D$4:$V$1390,5+G694,FALSE),0)</f>
        <v>2</v>
      </c>
      <c r="I694" t="str">
        <f t="shared" si="10"/>
        <v>NEXELUS 2024.1 SP2: Client Profile: Media &gt; Flag to make the vendor inactive</v>
      </c>
    </row>
    <row r="695" spans="1:9" x14ac:dyDescent="0.25">
      <c r="A695" t="s">
        <v>56</v>
      </c>
      <c r="B695" t="s">
        <v>23</v>
      </c>
      <c r="C695" t="s">
        <v>88</v>
      </c>
      <c r="D695" t="s">
        <v>19</v>
      </c>
      <c r="E695" t="s">
        <v>490</v>
      </c>
      <c r="F695">
        <v>3</v>
      </c>
      <c r="G695">
        <f>VLOOKUP(E695,Const!$A$2:$B$19,2,FALSE)</f>
        <v>6</v>
      </c>
      <c r="H695">
        <f>IFERROR(VLOOKUP($I695,'Planned BugFix'!$D$4:$V$1390,5+G695,FALSE),0)</f>
        <v>0</v>
      </c>
      <c r="I695" t="str">
        <f t="shared" si="10"/>
        <v>NEXELUS 2024.1 SP2: Client Profile: Media &gt; Flag to make the vendor inactive</v>
      </c>
    </row>
    <row r="696" spans="1:9" x14ac:dyDescent="0.25">
      <c r="A696" t="s">
        <v>56</v>
      </c>
      <c r="B696" t="s">
        <v>23</v>
      </c>
      <c r="C696" t="s">
        <v>46</v>
      </c>
      <c r="D696" t="s">
        <v>46</v>
      </c>
      <c r="E696" t="s">
        <v>488</v>
      </c>
      <c r="F696">
        <v>2</v>
      </c>
      <c r="G696">
        <f>VLOOKUP(E696,Const!$A$2:$B$19,2,FALSE)</f>
        <v>4</v>
      </c>
      <c r="I696" t="str">
        <f t="shared" si="10"/>
        <v>NEXELUS 2024.1 SP2: Documentation</v>
      </c>
    </row>
    <row r="697" spans="1:9" x14ac:dyDescent="0.25">
      <c r="A697" t="s">
        <v>56</v>
      </c>
      <c r="B697" t="s">
        <v>23</v>
      </c>
      <c r="C697" t="s">
        <v>67</v>
      </c>
      <c r="D697" t="s">
        <v>19</v>
      </c>
      <c r="E697" t="s">
        <v>488</v>
      </c>
      <c r="F697">
        <v>7</v>
      </c>
      <c r="G697">
        <f>VLOOKUP(E697,Const!$A$2:$B$19,2,FALSE)</f>
        <v>4</v>
      </c>
      <c r="H697">
        <f>IFERROR(VLOOKUP($I697,'Planned BugFix'!$D$4:$V$1390,5+G697,FALSE),0)</f>
        <v>0</v>
      </c>
      <c r="I697" t="str">
        <f t="shared" si="10"/>
        <v>NEXELUS 2024.1 SP2: eConnect shell change to service</v>
      </c>
    </row>
    <row r="698" spans="1:9" x14ac:dyDescent="0.25">
      <c r="A698" t="s">
        <v>56</v>
      </c>
      <c r="B698" t="s">
        <v>23</v>
      </c>
      <c r="C698" t="s">
        <v>111</v>
      </c>
      <c r="D698" t="s">
        <v>19</v>
      </c>
      <c r="E698" t="s">
        <v>489</v>
      </c>
      <c r="F698">
        <v>1</v>
      </c>
      <c r="G698">
        <f>VLOOKUP(E698,Const!$A$2:$B$19,2,FALSE)</f>
        <v>5</v>
      </c>
      <c r="H698">
        <f>IFERROR(VLOOKUP($I698,'Planned BugFix'!$D$4:$V$1390,5+G698,FALSE),0)</f>
        <v>0</v>
      </c>
      <c r="I698" t="str">
        <f t="shared" si="10"/>
        <v>NEXELUS 2024.1 SP2: Enhancement for Visual Indicators and Flighting Details in Place</v>
      </c>
    </row>
    <row r="699" spans="1:9" x14ac:dyDescent="0.25">
      <c r="A699" t="s">
        <v>56</v>
      </c>
      <c r="B699" t="s">
        <v>23</v>
      </c>
      <c r="C699" t="s">
        <v>24</v>
      </c>
      <c r="D699" t="s">
        <v>2</v>
      </c>
      <c r="E699" t="s">
        <v>489</v>
      </c>
      <c r="F699">
        <v>2.5</v>
      </c>
      <c r="G699">
        <f>VLOOKUP(E699,Const!$A$2:$B$19,2,FALSE)</f>
        <v>5</v>
      </c>
      <c r="H699">
        <f>IFERROR(VLOOKUP($I699,'Planned Dev'!$D$4:$Z$694,5+$G699,FALSE),0)</f>
        <v>0</v>
      </c>
      <c r="I699" t="str">
        <f t="shared" si="10"/>
        <v>NEXELUS 2024.1 SP2: Generate Client Schedule Lines based on media type</v>
      </c>
    </row>
    <row r="700" spans="1:9" x14ac:dyDescent="0.25">
      <c r="A700" t="s">
        <v>56</v>
      </c>
      <c r="B700" t="s">
        <v>23</v>
      </c>
      <c r="C700" t="s">
        <v>24</v>
      </c>
      <c r="D700" t="s">
        <v>2</v>
      </c>
      <c r="E700" t="s">
        <v>490</v>
      </c>
      <c r="F700">
        <v>8</v>
      </c>
      <c r="G700">
        <f>VLOOKUP(E700,Const!$A$2:$B$19,2,FALSE)</f>
        <v>6</v>
      </c>
      <c r="H700">
        <f>IFERROR(VLOOKUP($I700,'Planned Dev'!$D$4:$Z$694,5+$G700,FALSE),0)</f>
        <v>0</v>
      </c>
      <c r="I700" t="str">
        <f t="shared" si="10"/>
        <v>NEXELUS 2024.1 SP2: Generate Client Schedule Lines based on media type</v>
      </c>
    </row>
    <row r="701" spans="1:9" x14ac:dyDescent="0.25">
      <c r="A701" t="s">
        <v>56</v>
      </c>
      <c r="B701" t="s">
        <v>23</v>
      </c>
      <c r="C701" t="s">
        <v>24</v>
      </c>
      <c r="D701" t="s">
        <v>50</v>
      </c>
      <c r="E701" t="s">
        <v>488</v>
      </c>
      <c r="F701">
        <v>3</v>
      </c>
      <c r="G701">
        <f>VLOOKUP(E701,Const!$A$2:$B$19,2,FALSE)</f>
        <v>4</v>
      </c>
      <c r="H701"/>
      <c r="I701" t="str">
        <f t="shared" si="10"/>
        <v>NEXELUS 2024.1 SP2: Generate Client Schedule Lines based on media type</v>
      </c>
    </row>
    <row r="702" spans="1:9" x14ac:dyDescent="0.25">
      <c r="A702" t="s">
        <v>56</v>
      </c>
      <c r="B702" t="s">
        <v>23</v>
      </c>
      <c r="C702" t="s">
        <v>24</v>
      </c>
      <c r="D702" t="s">
        <v>19</v>
      </c>
      <c r="E702" t="s">
        <v>489</v>
      </c>
      <c r="F702">
        <v>32</v>
      </c>
      <c r="G702">
        <f>VLOOKUP(E702,Const!$A$2:$B$19,2,FALSE)</f>
        <v>5</v>
      </c>
      <c r="H702">
        <f>IFERROR(VLOOKUP($I702,'Planned BugFix'!$D$4:$V$1390,5+G702,FALSE),0)</f>
        <v>0</v>
      </c>
      <c r="I702" t="str">
        <f t="shared" si="10"/>
        <v>NEXELUS 2024.1 SP2: Generate Client Schedule Lines based on media type</v>
      </c>
    </row>
    <row r="703" spans="1:9" x14ac:dyDescent="0.25">
      <c r="A703" t="s">
        <v>56</v>
      </c>
      <c r="B703" t="s">
        <v>23</v>
      </c>
      <c r="C703" t="s">
        <v>24</v>
      </c>
      <c r="D703" t="s">
        <v>19</v>
      </c>
      <c r="E703" t="s">
        <v>490</v>
      </c>
      <c r="F703">
        <v>1</v>
      </c>
      <c r="G703">
        <f>VLOOKUP(E703,Const!$A$2:$B$19,2,FALSE)</f>
        <v>6</v>
      </c>
      <c r="H703">
        <f>IFERROR(VLOOKUP($I703,'Planned BugFix'!$D$4:$V$1390,5+G703,FALSE),0)</f>
        <v>0</v>
      </c>
      <c r="I703" t="str">
        <f t="shared" si="10"/>
        <v>NEXELUS 2024.1 SP2: Generate Client Schedule Lines based on media type</v>
      </c>
    </row>
    <row r="704" spans="1:9" x14ac:dyDescent="0.25">
      <c r="A704" t="s">
        <v>56</v>
      </c>
      <c r="B704" t="s">
        <v>23</v>
      </c>
      <c r="C704" t="s">
        <v>110</v>
      </c>
      <c r="D704" t="s">
        <v>2</v>
      </c>
      <c r="E704" t="s">
        <v>490</v>
      </c>
      <c r="F704">
        <v>8</v>
      </c>
      <c r="G704">
        <f>VLOOKUP(E704,Const!$A$2:$B$19,2,FALSE)</f>
        <v>6</v>
      </c>
      <c r="H704">
        <f>IFERROR(VLOOKUP($I704,'Planned Dev'!$D$4:$Z$694,5+$G704,FALSE),0)</f>
        <v>0</v>
      </c>
      <c r="I704" t="str">
        <f t="shared" si="10"/>
        <v>NEXELUS 2024.1 SP2: Integration Testing</v>
      </c>
    </row>
    <row r="705" spans="1:9" x14ac:dyDescent="0.25">
      <c r="A705" t="s">
        <v>56</v>
      </c>
      <c r="B705" t="s">
        <v>23</v>
      </c>
      <c r="C705" t="s">
        <v>557</v>
      </c>
      <c r="D705" t="s">
        <v>2</v>
      </c>
      <c r="E705" t="s">
        <v>490</v>
      </c>
      <c r="F705">
        <v>1</v>
      </c>
      <c r="G705">
        <f>VLOOKUP(E705,Const!$A$2:$B$19,2,FALSE)</f>
        <v>6</v>
      </c>
      <c r="H705">
        <f>IFERROR(VLOOKUP($I705,'Planned Dev'!$D$4:$Z$694,5+$G705,FALSE),0)</f>
        <v>0</v>
      </c>
      <c r="I705" t="str">
        <f t="shared" si="10"/>
        <v>NEXELUS 2024.1 SP2: Level 3</v>
      </c>
    </row>
    <row r="706" spans="1:9" x14ac:dyDescent="0.25">
      <c r="A706" t="s">
        <v>56</v>
      </c>
      <c r="B706" t="s">
        <v>23</v>
      </c>
      <c r="C706" t="s">
        <v>119</v>
      </c>
      <c r="D706" t="s">
        <v>2</v>
      </c>
      <c r="E706" t="s">
        <v>490</v>
      </c>
      <c r="F706">
        <v>1</v>
      </c>
      <c r="G706">
        <f>VLOOKUP(E706,Const!$A$2:$B$19,2,FALSE)</f>
        <v>6</v>
      </c>
      <c r="H706">
        <f>IFERROR(VLOOKUP($I706,'Planned Dev'!$D$4:$Z$694,5+$G706,FALSE),0)</f>
        <v>0</v>
      </c>
      <c r="I706" t="str">
        <f t="shared" ref="I706:I769" si="11">CONCATENATE(TRIM(B706),": ",C706)</f>
        <v>NEXELUS 2024.1 SP2: Media Plan Approval</v>
      </c>
    </row>
    <row r="707" spans="1:9" x14ac:dyDescent="0.25">
      <c r="A707" t="s">
        <v>56</v>
      </c>
      <c r="B707" t="s">
        <v>23</v>
      </c>
      <c r="C707" t="s">
        <v>116</v>
      </c>
      <c r="D707" t="s">
        <v>2</v>
      </c>
      <c r="E707" t="s">
        <v>490</v>
      </c>
      <c r="F707">
        <v>4</v>
      </c>
      <c r="G707">
        <f>VLOOKUP(E707,Const!$A$2:$B$19,2,FALSE)</f>
        <v>6</v>
      </c>
      <c r="H707">
        <f>IFERROR(VLOOKUP($I707,'Planned Dev'!$D$4:$Z$694,5+$G707,FALSE),0)</f>
        <v>0</v>
      </c>
      <c r="I707" t="str">
        <f t="shared" si="11"/>
        <v>NEXELUS 2024.1 SP2: Media Plan: Import/Export Flighting</v>
      </c>
    </row>
    <row r="708" spans="1:9" x14ac:dyDescent="0.25">
      <c r="A708" t="s">
        <v>56</v>
      </c>
      <c r="B708" t="s">
        <v>23</v>
      </c>
      <c r="C708" t="s">
        <v>116</v>
      </c>
      <c r="D708" t="s">
        <v>19</v>
      </c>
      <c r="E708" t="s">
        <v>489</v>
      </c>
      <c r="F708">
        <v>2</v>
      </c>
      <c r="G708">
        <f>VLOOKUP(E708,Const!$A$2:$B$19,2,FALSE)</f>
        <v>5</v>
      </c>
      <c r="H708">
        <f>IFERROR(VLOOKUP($I708,'Planned BugFix'!$D$4:$V$1390,5+G708,FALSE),0)</f>
        <v>0</v>
      </c>
      <c r="I708" t="str">
        <f t="shared" si="11"/>
        <v>NEXELUS 2024.1 SP2: Media Plan: Import/Export Flighting</v>
      </c>
    </row>
    <row r="709" spans="1:9" x14ac:dyDescent="0.25">
      <c r="A709" t="s">
        <v>56</v>
      </c>
      <c r="B709" t="s">
        <v>23</v>
      </c>
      <c r="C709" t="s">
        <v>117</v>
      </c>
      <c r="D709" t="s">
        <v>2</v>
      </c>
      <c r="E709" t="s">
        <v>490</v>
      </c>
      <c r="F709">
        <v>4</v>
      </c>
      <c r="G709">
        <f>VLOOKUP(E709,Const!$A$2:$B$19,2,FALSE)</f>
        <v>6</v>
      </c>
      <c r="H709">
        <f>IFERROR(VLOOKUP($I709,'Planned Dev'!$D$4:$Z$694,5+$G709,FALSE),0)</f>
        <v>0</v>
      </c>
      <c r="I709" t="str">
        <f t="shared" si="11"/>
        <v>NEXELUS 2024.1 SP2: Restrict Self Approval - Time and expense</v>
      </c>
    </row>
    <row r="710" spans="1:9" x14ac:dyDescent="0.25">
      <c r="A710" t="s">
        <v>56</v>
      </c>
      <c r="B710" t="s">
        <v>23</v>
      </c>
      <c r="C710" t="s">
        <v>117</v>
      </c>
      <c r="D710" t="s">
        <v>19</v>
      </c>
      <c r="E710" t="s">
        <v>489</v>
      </c>
      <c r="F710">
        <v>5</v>
      </c>
      <c r="G710">
        <f>VLOOKUP(E710,Const!$A$2:$B$19,2,FALSE)</f>
        <v>5</v>
      </c>
      <c r="H710">
        <f>IFERROR(VLOOKUP($I710,'Planned BugFix'!$D$4:$V$1390,5+G710,FALSE),0)</f>
        <v>0</v>
      </c>
      <c r="I710" t="str">
        <f t="shared" si="11"/>
        <v>NEXELUS 2024.1 SP2: Restrict Self Approval - Time and expense</v>
      </c>
    </row>
    <row r="711" spans="1:9" x14ac:dyDescent="0.25">
      <c r="A711" t="s">
        <v>56</v>
      </c>
      <c r="B711" t="s">
        <v>23</v>
      </c>
      <c r="C711" t="s">
        <v>117</v>
      </c>
      <c r="D711" t="s">
        <v>19</v>
      </c>
      <c r="E711" t="s">
        <v>490</v>
      </c>
      <c r="F711">
        <v>1</v>
      </c>
      <c r="G711">
        <f>VLOOKUP(E711,Const!$A$2:$B$19,2,FALSE)</f>
        <v>6</v>
      </c>
      <c r="H711">
        <f>IFERROR(VLOOKUP($I711,'Planned BugFix'!$D$4:$V$1390,5+G711,FALSE),0)</f>
        <v>0</v>
      </c>
      <c r="I711" t="str">
        <f t="shared" si="11"/>
        <v>NEXELUS 2024.1 SP2: Restrict Self Approval - Time and expense</v>
      </c>
    </row>
    <row r="712" spans="1:9" x14ac:dyDescent="0.25">
      <c r="A712" t="s">
        <v>56</v>
      </c>
      <c r="B712" t="s">
        <v>23</v>
      </c>
      <c r="C712" t="s">
        <v>91</v>
      </c>
      <c r="D712" t="s">
        <v>50</v>
      </c>
      <c r="E712" t="s">
        <v>488</v>
      </c>
      <c r="F712">
        <v>6</v>
      </c>
      <c r="G712">
        <f>VLOOKUP(E712,Const!$A$2:$B$19,2,FALSE)</f>
        <v>4</v>
      </c>
      <c r="I712" t="str">
        <f t="shared" si="11"/>
        <v>NEXELUS 2024.1 SP2: UDF &amp; Naming Convention in RFP - Nexelus RFP(Exp and Imp)</v>
      </c>
    </row>
    <row r="713" spans="1:9" x14ac:dyDescent="0.25">
      <c r="A713" t="s">
        <v>56</v>
      </c>
      <c r="B713" t="s">
        <v>517</v>
      </c>
      <c r="C713" t="s">
        <v>4</v>
      </c>
      <c r="D713" t="s">
        <v>7</v>
      </c>
      <c r="E713" t="s">
        <v>487</v>
      </c>
      <c r="F713">
        <v>14</v>
      </c>
      <c r="G713">
        <f>VLOOKUP(E713,Const!$A$2:$B$19,2,FALSE)</f>
        <v>3</v>
      </c>
      <c r="I713" t="str">
        <f t="shared" si="11"/>
        <v>NEXELUS 2024.2: Analysis of production issues reported by support team</v>
      </c>
    </row>
    <row r="714" spans="1:9" x14ac:dyDescent="0.25">
      <c r="A714" t="s">
        <v>56</v>
      </c>
      <c r="B714" t="s">
        <v>517</v>
      </c>
      <c r="C714" t="s">
        <v>4</v>
      </c>
      <c r="D714" t="s">
        <v>528</v>
      </c>
      <c r="E714" t="s">
        <v>485</v>
      </c>
      <c r="F714">
        <v>29</v>
      </c>
      <c r="G714">
        <f>VLOOKUP(E714,Const!$A$2:$B$19,2,FALSE)</f>
        <v>1</v>
      </c>
      <c r="I714" t="str">
        <f t="shared" si="11"/>
        <v>NEXELUS 2024.2: Analysis of production issues reported by support team</v>
      </c>
    </row>
    <row r="715" spans="1:9" x14ac:dyDescent="0.25">
      <c r="A715" t="s">
        <v>56</v>
      </c>
      <c r="B715" t="s">
        <v>517</v>
      </c>
      <c r="C715" t="s">
        <v>55</v>
      </c>
      <c r="D715" t="s">
        <v>46</v>
      </c>
      <c r="E715" t="s">
        <v>486</v>
      </c>
      <c r="F715">
        <v>6</v>
      </c>
      <c r="G715">
        <f>VLOOKUP(E715,Const!$A$2:$B$19,2,FALSE)</f>
        <v>2</v>
      </c>
      <c r="H715"/>
      <c r="I715" t="str">
        <f t="shared" si="11"/>
        <v>NEXELUS 2024.2: Analysis of the new project/assignment/task</v>
      </c>
    </row>
    <row r="716" spans="1:9" x14ac:dyDescent="0.25">
      <c r="A716" t="s">
        <v>56</v>
      </c>
      <c r="B716" t="s">
        <v>517</v>
      </c>
      <c r="C716" t="s">
        <v>55</v>
      </c>
      <c r="D716" t="s">
        <v>46</v>
      </c>
      <c r="E716" t="s">
        <v>487</v>
      </c>
      <c r="F716">
        <v>7</v>
      </c>
      <c r="G716">
        <f>VLOOKUP(E716,Const!$A$2:$B$19,2,FALSE)</f>
        <v>3</v>
      </c>
      <c r="H716"/>
      <c r="I716" t="str">
        <f t="shared" si="11"/>
        <v>NEXELUS 2024.2: Analysis of the new project/assignment/task</v>
      </c>
    </row>
    <row r="717" spans="1:9" x14ac:dyDescent="0.25">
      <c r="A717" t="s">
        <v>56</v>
      </c>
      <c r="B717" t="s">
        <v>517</v>
      </c>
      <c r="C717" t="s">
        <v>22</v>
      </c>
      <c r="D717" t="s">
        <v>528</v>
      </c>
      <c r="E717" t="s">
        <v>485</v>
      </c>
      <c r="F717">
        <v>14.5</v>
      </c>
      <c r="G717">
        <f>VLOOKUP(E717,Const!$A$2:$B$19,2,FALSE)</f>
        <v>1</v>
      </c>
      <c r="I717" t="str">
        <f t="shared" si="11"/>
        <v>NEXELUS 2024.2: Cient UAT Upgrade</v>
      </c>
    </row>
    <row r="718" spans="1:9" x14ac:dyDescent="0.25">
      <c r="A718" t="s">
        <v>56</v>
      </c>
      <c r="B718" t="s">
        <v>517</v>
      </c>
      <c r="C718" t="s">
        <v>57</v>
      </c>
      <c r="D718" t="s">
        <v>7</v>
      </c>
      <c r="E718" t="s">
        <v>488</v>
      </c>
      <c r="F718">
        <v>2</v>
      </c>
      <c r="G718">
        <f>VLOOKUP(E718,Const!$A$2:$B$19,2,FALSE)</f>
        <v>4</v>
      </c>
      <c r="I718" t="str">
        <f t="shared" si="11"/>
        <v>NEXELUS 2024.2: Document review/understanding Requirement Specifications</v>
      </c>
    </row>
    <row r="719" spans="1:9" x14ac:dyDescent="0.25">
      <c r="A719" t="s">
        <v>56</v>
      </c>
      <c r="B719" t="s">
        <v>517</v>
      </c>
      <c r="C719" t="s">
        <v>57</v>
      </c>
      <c r="D719" t="s">
        <v>46</v>
      </c>
      <c r="E719" t="s">
        <v>487</v>
      </c>
      <c r="F719">
        <v>7</v>
      </c>
      <c r="G719">
        <f>VLOOKUP(E719,Const!$A$2:$B$19,2,FALSE)</f>
        <v>3</v>
      </c>
      <c r="I719" t="str">
        <f t="shared" si="11"/>
        <v>NEXELUS 2024.2: Document review/understanding Requirement Specifications</v>
      </c>
    </row>
    <row r="720" spans="1:9" x14ac:dyDescent="0.25">
      <c r="A720" t="s">
        <v>56</v>
      </c>
      <c r="B720" t="s">
        <v>517</v>
      </c>
      <c r="C720" t="s">
        <v>57</v>
      </c>
      <c r="D720" t="s">
        <v>46</v>
      </c>
      <c r="E720" t="s">
        <v>488</v>
      </c>
      <c r="F720">
        <v>3</v>
      </c>
      <c r="G720">
        <f>VLOOKUP(E720,Const!$A$2:$B$19,2,FALSE)</f>
        <v>4</v>
      </c>
      <c r="I720" t="str">
        <f t="shared" si="11"/>
        <v>NEXELUS 2024.2: Document review/understanding Requirement Specifications</v>
      </c>
    </row>
    <row r="721" spans="1:9" x14ac:dyDescent="0.25">
      <c r="A721" t="s">
        <v>56</v>
      </c>
      <c r="B721" t="s">
        <v>517</v>
      </c>
      <c r="C721" t="s">
        <v>57</v>
      </c>
      <c r="D721" t="s">
        <v>19</v>
      </c>
      <c r="E721" t="s">
        <v>488</v>
      </c>
      <c r="F721">
        <v>15</v>
      </c>
      <c r="G721">
        <f>VLOOKUP(E721,Const!$A$2:$B$19,2,FALSE)</f>
        <v>4</v>
      </c>
      <c r="H721">
        <f>IFERROR(VLOOKUP($I721,'Planned BugFix'!$D$4:$V$1390,5+G721,FALSE),0)</f>
        <v>0</v>
      </c>
      <c r="I721" t="str">
        <f t="shared" si="11"/>
        <v>NEXELUS 2024.2: Document review/understanding Requirement Specifications</v>
      </c>
    </row>
    <row r="722" spans="1:9" x14ac:dyDescent="0.25">
      <c r="A722" t="s">
        <v>56</v>
      </c>
      <c r="B722" t="s">
        <v>517</v>
      </c>
      <c r="C722" t="s">
        <v>25</v>
      </c>
      <c r="D722" t="s">
        <v>13</v>
      </c>
      <c r="E722" t="s">
        <v>486</v>
      </c>
      <c r="F722">
        <v>3</v>
      </c>
      <c r="G722">
        <f>VLOOKUP(E722,Const!$A$2:$B$19,2,FALSE)</f>
        <v>2</v>
      </c>
      <c r="I722" t="str">
        <f t="shared" si="11"/>
        <v>NEXELUS 2024.2: Meetings, mails, communication, TFS, Interviews</v>
      </c>
    </row>
    <row r="723" spans="1:9" x14ac:dyDescent="0.25">
      <c r="A723" t="s">
        <v>56</v>
      </c>
      <c r="B723" t="s">
        <v>517</v>
      </c>
      <c r="C723" t="s">
        <v>25</v>
      </c>
      <c r="D723" t="s">
        <v>528</v>
      </c>
      <c r="E723" t="s">
        <v>485</v>
      </c>
      <c r="F723">
        <v>26</v>
      </c>
      <c r="G723">
        <f>VLOOKUP(E723,Const!$A$2:$B$19,2,FALSE)</f>
        <v>1</v>
      </c>
      <c r="H723"/>
      <c r="I723" t="str">
        <f t="shared" si="11"/>
        <v>NEXELUS 2024.2: Meetings, mails, communication, TFS, Interviews</v>
      </c>
    </row>
    <row r="724" spans="1:9" x14ac:dyDescent="0.25">
      <c r="A724" t="s">
        <v>56</v>
      </c>
      <c r="B724" t="s">
        <v>517</v>
      </c>
      <c r="C724" t="s">
        <v>25</v>
      </c>
      <c r="D724" t="s">
        <v>19</v>
      </c>
      <c r="E724" t="s">
        <v>486</v>
      </c>
      <c r="F724">
        <v>24</v>
      </c>
      <c r="G724">
        <f>VLOOKUP(E724,Const!$A$2:$B$19,2,FALSE)</f>
        <v>2</v>
      </c>
      <c r="H724">
        <f>IFERROR(VLOOKUP($I724,'Planned BugFix'!$D$4:$V$1390,5+G724,FALSE),0)</f>
        <v>0</v>
      </c>
      <c r="I724" t="str">
        <f t="shared" si="11"/>
        <v>NEXELUS 2024.2: Meetings, mails, communication, TFS, Interviews</v>
      </c>
    </row>
    <row r="725" spans="1:9" x14ac:dyDescent="0.25">
      <c r="A725" t="s">
        <v>56</v>
      </c>
      <c r="B725" t="s">
        <v>517</v>
      </c>
      <c r="C725" t="s">
        <v>75</v>
      </c>
      <c r="D725" t="s">
        <v>528</v>
      </c>
      <c r="E725" t="s">
        <v>485</v>
      </c>
      <c r="F725">
        <v>8</v>
      </c>
      <c r="G725">
        <f>VLOOKUP(E725,Const!$A$2:$B$19,2,FALSE)</f>
        <v>1</v>
      </c>
      <c r="I725" t="str">
        <f t="shared" si="11"/>
        <v>NEXELUS 2024.2: National Gazetted Holidays</v>
      </c>
    </row>
    <row r="726" spans="1:9" x14ac:dyDescent="0.25">
      <c r="A726" t="s">
        <v>56</v>
      </c>
      <c r="B726" t="s">
        <v>517</v>
      </c>
      <c r="C726" t="s">
        <v>3</v>
      </c>
      <c r="D726" t="s">
        <v>19</v>
      </c>
      <c r="E726" t="s">
        <v>486</v>
      </c>
      <c r="F726">
        <v>6</v>
      </c>
      <c r="G726">
        <f>VLOOKUP(E726,Const!$A$2:$B$19,2,FALSE)</f>
        <v>2</v>
      </c>
      <c r="H726">
        <f>IFERROR(VLOOKUP($I726,'Planned BugFix'!$D$4:$V$1390,5+G726,FALSE),0)</f>
        <v>0</v>
      </c>
      <c r="I726" t="str">
        <f t="shared" si="11"/>
        <v>NEXELUS 2024.2: Regular bug fixing activity</v>
      </c>
    </row>
    <row r="727" spans="1:9" x14ac:dyDescent="0.25">
      <c r="A727" t="s">
        <v>56</v>
      </c>
      <c r="B727" t="s">
        <v>517</v>
      </c>
      <c r="C727" t="s">
        <v>54</v>
      </c>
      <c r="D727" t="s">
        <v>46</v>
      </c>
      <c r="E727" t="s">
        <v>487</v>
      </c>
      <c r="F727">
        <v>6</v>
      </c>
      <c r="G727">
        <f>VLOOKUP(E727,Const!$A$2:$B$19,2,FALSE)</f>
        <v>3</v>
      </c>
      <c r="I727" t="str">
        <f t="shared" si="11"/>
        <v>NEXELUS 2024.2: Regular testing and QA new project/assignment/task</v>
      </c>
    </row>
    <row r="728" spans="1:9" x14ac:dyDescent="0.25">
      <c r="A728" t="s">
        <v>56</v>
      </c>
      <c r="B728" t="s">
        <v>517</v>
      </c>
      <c r="C728" t="s">
        <v>54</v>
      </c>
      <c r="D728" t="s">
        <v>528</v>
      </c>
      <c r="E728" t="s">
        <v>485</v>
      </c>
      <c r="F728">
        <v>3</v>
      </c>
      <c r="G728">
        <f>VLOOKUP(E728,Const!$A$2:$B$19,2,FALSE)</f>
        <v>1</v>
      </c>
      <c r="I728" t="str">
        <f t="shared" si="11"/>
        <v>NEXELUS 2024.2: Regular testing and QA new project/assignment/task</v>
      </c>
    </row>
    <row r="729" spans="1:9" x14ac:dyDescent="0.25">
      <c r="A729" t="s">
        <v>56</v>
      </c>
      <c r="B729" t="s">
        <v>518</v>
      </c>
      <c r="C729" t="s">
        <v>4</v>
      </c>
      <c r="D729" t="s">
        <v>7</v>
      </c>
      <c r="E729" t="s">
        <v>485</v>
      </c>
      <c r="F729">
        <v>10</v>
      </c>
      <c r="G729">
        <f>VLOOKUP(E729,Const!$A$2:$B$19,2,FALSE)</f>
        <v>1</v>
      </c>
      <c r="I729" t="str">
        <f t="shared" si="11"/>
        <v>PR-0013: Analysis of production issues reported by support team</v>
      </c>
    </row>
    <row r="730" spans="1:9" x14ac:dyDescent="0.25">
      <c r="A730" t="s">
        <v>56</v>
      </c>
      <c r="B730" t="s">
        <v>518</v>
      </c>
      <c r="C730" t="s">
        <v>4</v>
      </c>
      <c r="D730" t="s">
        <v>7</v>
      </c>
      <c r="E730" t="s">
        <v>486</v>
      </c>
      <c r="F730">
        <v>38</v>
      </c>
      <c r="G730">
        <f>VLOOKUP(E730,Const!$A$2:$B$19,2,FALSE)</f>
        <v>2</v>
      </c>
      <c r="I730" t="str">
        <f t="shared" si="11"/>
        <v>PR-0013: Analysis of production issues reported by support team</v>
      </c>
    </row>
    <row r="731" spans="1:9" x14ac:dyDescent="0.25">
      <c r="A731" t="s">
        <v>56</v>
      </c>
      <c r="B731" t="s">
        <v>518</v>
      </c>
      <c r="C731" t="s">
        <v>4</v>
      </c>
      <c r="D731" t="s">
        <v>7</v>
      </c>
      <c r="E731" t="s">
        <v>487</v>
      </c>
      <c r="F731">
        <v>30</v>
      </c>
      <c r="G731">
        <f>VLOOKUP(E731,Const!$A$2:$B$19,2,FALSE)</f>
        <v>3</v>
      </c>
      <c r="I731" t="str">
        <f t="shared" si="11"/>
        <v>PR-0013: Analysis of production issues reported by support team</v>
      </c>
    </row>
    <row r="732" spans="1:9" x14ac:dyDescent="0.25">
      <c r="A732" t="s">
        <v>56</v>
      </c>
      <c r="B732" t="s">
        <v>518</v>
      </c>
      <c r="C732" t="s">
        <v>4</v>
      </c>
      <c r="D732" t="s">
        <v>7</v>
      </c>
      <c r="E732" t="s">
        <v>488</v>
      </c>
      <c r="F732">
        <v>8</v>
      </c>
      <c r="G732">
        <f>VLOOKUP(E732,Const!$A$2:$B$19,2,FALSE)</f>
        <v>4</v>
      </c>
      <c r="I732" t="str">
        <f t="shared" si="11"/>
        <v>PR-0013: Analysis of production issues reported by support team</v>
      </c>
    </row>
    <row r="733" spans="1:9" x14ac:dyDescent="0.25">
      <c r="A733" t="s">
        <v>56</v>
      </c>
      <c r="B733" t="s">
        <v>518</v>
      </c>
      <c r="C733" t="s">
        <v>4</v>
      </c>
      <c r="D733" t="s">
        <v>7</v>
      </c>
      <c r="E733" t="s">
        <v>489</v>
      </c>
      <c r="F733">
        <v>2</v>
      </c>
      <c r="G733">
        <f>VLOOKUP(E733,Const!$A$2:$B$19,2,FALSE)</f>
        <v>5</v>
      </c>
      <c r="I733" t="str">
        <f t="shared" si="11"/>
        <v>PR-0013: Analysis of production issues reported by support team</v>
      </c>
    </row>
    <row r="734" spans="1:9" x14ac:dyDescent="0.25">
      <c r="A734" t="s">
        <v>56</v>
      </c>
      <c r="B734" t="s">
        <v>518</v>
      </c>
      <c r="C734" t="s">
        <v>4</v>
      </c>
      <c r="D734" t="s">
        <v>19</v>
      </c>
      <c r="E734" t="s">
        <v>485</v>
      </c>
      <c r="F734">
        <v>9</v>
      </c>
      <c r="G734">
        <f>VLOOKUP(E734,Const!$A$2:$B$19,2,FALSE)</f>
        <v>1</v>
      </c>
      <c r="H734">
        <f>IFERROR(VLOOKUP($I734,'Planned BugFix'!$D$4:$V$1390,5+G734,FALSE),0)</f>
        <v>0</v>
      </c>
      <c r="I734" t="str">
        <f t="shared" si="11"/>
        <v>PR-0013: Analysis of production issues reported by support team</v>
      </c>
    </row>
    <row r="735" spans="1:9" x14ac:dyDescent="0.25">
      <c r="A735" t="s">
        <v>56</v>
      </c>
      <c r="B735" t="s">
        <v>518</v>
      </c>
      <c r="C735" t="s">
        <v>4</v>
      </c>
      <c r="D735" t="s">
        <v>19</v>
      </c>
      <c r="E735" t="s">
        <v>486</v>
      </c>
      <c r="F735">
        <v>4</v>
      </c>
      <c r="G735">
        <f>VLOOKUP(E735,Const!$A$2:$B$19,2,FALSE)</f>
        <v>2</v>
      </c>
      <c r="H735">
        <f>IFERROR(VLOOKUP($I735,'Planned BugFix'!$D$4:$V$1390,5+G735,FALSE),0)</f>
        <v>0</v>
      </c>
      <c r="I735" t="str">
        <f t="shared" si="11"/>
        <v>PR-0013: Analysis of production issues reported by support team</v>
      </c>
    </row>
    <row r="736" spans="1:9" x14ac:dyDescent="0.25">
      <c r="A736" t="s">
        <v>56</v>
      </c>
      <c r="B736" t="s">
        <v>518</v>
      </c>
      <c r="C736" t="s">
        <v>4</v>
      </c>
      <c r="D736" t="s">
        <v>19</v>
      </c>
      <c r="E736" t="s">
        <v>487</v>
      </c>
      <c r="F736">
        <v>16</v>
      </c>
      <c r="G736">
        <f>VLOOKUP(E736,Const!$A$2:$B$19,2,FALSE)</f>
        <v>3</v>
      </c>
      <c r="H736">
        <f>IFERROR(VLOOKUP($I736,'Planned BugFix'!$D$4:$V$1390,5+G736,FALSE),0)</f>
        <v>0</v>
      </c>
      <c r="I736" t="str">
        <f t="shared" si="11"/>
        <v>PR-0013: Analysis of production issues reported by support team</v>
      </c>
    </row>
    <row r="737" spans="1:9" x14ac:dyDescent="0.25">
      <c r="A737" t="s">
        <v>56</v>
      </c>
      <c r="B737" t="s">
        <v>518</v>
      </c>
      <c r="C737" t="s">
        <v>4</v>
      </c>
      <c r="D737" t="s">
        <v>19</v>
      </c>
      <c r="E737" t="s">
        <v>488</v>
      </c>
      <c r="F737">
        <v>5.5</v>
      </c>
      <c r="G737">
        <f>VLOOKUP(E737,Const!$A$2:$B$19,2,FALSE)</f>
        <v>4</v>
      </c>
      <c r="H737">
        <f>IFERROR(VLOOKUP($I737,'Planned BugFix'!$D$4:$V$1390,5+G737,FALSE),0)</f>
        <v>0</v>
      </c>
      <c r="I737" t="str">
        <f t="shared" si="11"/>
        <v>PR-0013: Analysis of production issues reported by support team</v>
      </c>
    </row>
    <row r="738" spans="1:9" x14ac:dyDescent="0.25">
      <c r="A738" t="s">
        <v>56</v>
      </c>
      <c r="B738" t="s">
        <v>518</v>
      </c>
      <c r="C738" t="s">
        <v>4</v>
      </c>
      <c r="D738" t="s">
        <v>19</v>
      </c>
      <c r="E738" t="s">
        <v>489</v>
      </c>
      <c r="F738">
        <v>14</v>
      </c>
      <c r="G738">
        <f>VLOOKUP(E738,Const!$A$2:$B$19,2,FALSE)</f>
        <v>5</v>
      </c>
      <c r="H738">
        <f>IFERROR(VLOOKUP($I738,'Planned BugFix'!$D$4:$V$1390,5+G738,FALSE),0)</f>
        <v>0</v>
      </c>
      <c r="I738" t="str">
        <f t="shared" si="11"/>
        <v>PR-0013: Analysis of production issues reported by support team</v>
      </c>
    </row>
    <row r="739" spans="1:9" x14ac:dyDescent="0.25">
      <c r="A739" t="s">
        <v>56</v>
      </c>
      <c r="B739" t="s">
        <v>518</v>
      </c>
      <c r="C739" t="s">
        <v>4</v>
      </c>
      <c r="D739" t="s">
        <v>19</v>
      </c>
      <c r="E739" t="s">
        <v>490</v>
      </c>
      <c r="F739">
        <v>31</v>
      </c>
      <c r="G739">
        <f>VLOOKUP(E739,Const!$A$2:$B$19,2,FALSE)</f>
        <v>6</v>
      </c>
      <c r="H739">
        <f>IFERROR(VLOOKUP($I739,'Planned BugFix'!$D$4:$V$1390,5+G739,FALSE),0)</f>
        <v>0</v>
      </c>
      <c r="I739" t="str">
        <f t="shared" si="11"/>
        <v>PR-0013: Analysis of production issues reported by support team</v>
      </c>
    </row>
    <row r="740" spans="1:9" x14ac:dyDescent="0.25">
      <c r="A740" t="s">
        <v>56</v>
      </c>
      <c r="B740" t="s">
        <v>518</v>
      </c>
      <c r="C740" t="s">
        <v>4</v>
      </c>
      <c r="D740" t="s">
        <v>19</v>
      </c>
      <c r="E740" t="s">
        <v>491</v>
      </c>
      <c r="F740">
        <v>2</v>
      </c>
      <c r="G740">
        <f>VLOOKUP(E740,Const!$A$2:$B$19,2,FALSE)</f>
        <v>7</v>
      </c>
      <c r="H740">
        <f>IFERROR(VLOOKUP($I740,'Planned BugFix'!$D$4:$V$1390,5+G740,FALSE),0)</f>
        <v>0</v>
      </c>
      <c r="I740" t="str">
        <f t="shared" si="11"/>
        <v>PR-0013: Analysis of production issues reported by support team</v>
      </c>
    </row>
    <row r="741" spans="1:9" x14ac:dyDescent="0.25">
      <c r="A741" t="s">
        <v>56</v>
      </c>
      <c r="B741" t="s">
        <v>518</v>
      </c>
      <c r="C741" t="s">
        <v>22</v>
      </c>
      <c r="D741" t="s">
        <v>7</v>
      </c>
      <c r="E741" t="s">
        <v>487</v>
      </c>
      <c r="F741">
        <v>7</v>
      </c>
      <c r="G741">
        <f>VLOOKUP(E741,Const!$A$2:$B$19,2,FALSE)</f>
        <v>3</v>
      </c>
      <c r="H741"/>
      <c r="I741" t="str">
        <f t="shared" si="11"/>
        <v>PR-0013: Cient UAT Upgrade</v>
      </c>
    </row>
    <row r="742" spans="1:9" x14ac:dyDescent="0.25">
      <c r="A742" t="s">
        <v>56</v>
      </c>
      <c r="B742" t="s">
        <v>518</v>
      </c>
      <c r="C742" t="s">
        <v>22</v>
      </c>
      <c r="D742" t="s">
        <v>19</v>
      </c>
      <c r="E742" t="s">
        <v>487</v>
      </c>
      <c r="F742">
        <v>15</v>
      </c>
      <c r="G742">
        <f>VLOOKUP(E742,Const!$A$2:$B$19,2,FALSE)</f>
        <v>3</v>
      </c>
      <c r="H742">
        <f>IFERROR(VLOOKUP($I742,'Planned BugFix'!$D$4:$V$1390,5+G742,FALSE),0)</f>
        <v>0</v>
      </c>
      <c r="I742" t="str">
        <f t="shared" si="11"/>
        <v>PR-0013: Cient UAT Upgrade</v>
      </c>
    </row>
    <row r="743" spans="1:9" x14ac:dyDescent="0.25">
      <c r="A743" t="s">
        <v>56</v>
      </c>
      <c r="B743" t="s">
        <v>518</v>
      </c>
      <c r="C743" t="s">
        <v>22</v>
      </c>
      <c r="D743" t="s">
        <v>19</v>
      </c>
      <c r="E743" t="s">
        <v>488</v>
      </c>
      <c r="F743">
        <v>42</v>
      </c>
      <c r="G743">
        <f>VLOOKUP(E743,Const!$A$2:$B$19,2,FALSE)</f>
        <v>4</v>
      </c>
      <c r="H743">
        <f>IFERROR(VLOOKUP($I743,'Planned BugFix'!$D$4:$V$1390,5+G743,FALSE),0)</f>
        <v>0</v>
      </c>
      <c r="I743" t="str">
        <f t="shared" si="11"/>
        <v>PR-0013: Cient UAT Upgrade</v>
      </c>
    </row>
    <row r="744" spans="1:9" x14ac:dyDescent="0.25">
      <c r="A744" t="s">
        <v>56</v>
      </c>
      <c r="B744" t="s">
        <v>518</v>
      </c>
      <c r="C744" t="s">
        <v>22</v>
      </c>
      <c r="D744" t="s">
        <v>19</v>
      </c>
      <c r="E744" t="s">
        <v>489</v>
      </c>
      <c r="F744">
        <v>5.5</v>
      </c>
      <c r="G744">
        <f>VLOOKUP(E744,Const!$A$2:$B$19,2,FALSE)</f>
        <v>5</v>
      </c>
      <c r="H744">
        <f>IFERROR(VLOOKUP($I744,'Planned BugFix'!$D$4:$V$1390,5+G744,FALSE),0)</f>
        <v>0</v>
      </c>
      <c r="I744" t="str">
        <f t="shared" si="11"/>
        <v>PR-0013: Cient UAT Upgrade</v>
      </c>
    </row>
    <row r="745" spans="1:9" x14ac:dyDescent="0.25">
      <c r="A745" t="s">
        <v>56</v>
      </c>
      <c r="B745" t="s">
        <v>518</v>
      </c>
      <c r="C745" t="s">
        <v>22</v>
      </c>
      <c r="D745" t="s">
        <v>19</v>
      </c>
      <c r="E745" t="s">
        <v>490</v>
      </c>
      <c r="F745">
        <v>27</v>
      </c>
      <c r="G745">
        <f>VLOOKUP(E745,Const!$A$2:$B$19,2,FALSE)</f>
        <v>6</v>
      </c>
      <c r="H745">
        <f>IFERROR(VLOOKUP($I745,'Planned BugFix'!$D$4:$V$1390,5+G745,FALSE),0)</f>
        <v>0</v>
      </c>
      <c r="I745" t="str">
        <f t="shared" si="11"/>
        <v>PR-0013: Cient UAT Upgrade</v>
      </c>
    </row>
    <row r="746" spans="1:9" x14ac:dyDescent="0.25">
      <c r="A746" t="s">
        <v>56</v>
      </c>
      <c r="B746" t="s">
        <v>518</v>
      </c>
      <c r="C746" t="s">
        <v>62</v>
      </c>
      <c r="D746" t="s">
        <v>69</v>
      </c>
      <c r="E746" t="s">
        <v>488</v>
      </c>
      <c r="F746">
        <v>6.5</v>
      </c>
      <c r="G746">
        <f>VLOOKUP(E746,Const!$A$2:$B$19,2,FALSE)</f>
        <v>4</v>
      </c>
      <c r="I746" t="str">
        <f t="shared" si="11"/>
        <v>PR-0013: In-house Training</v>
      </c>
    </row>
    <row r="747" spans="1:9" x14ac:dyDescent="0.25">
      <c r="A747" t="s">
        <v>56</v>
      </c>
      <c r="B747" t="s">
        <v>518</v>
      </c>
      <c r="C747" t="s">
        <v>36</v>
      </c>
      <c r="D747" t="s">
        <v>46</v>
      </c>
      <c r="E747" t="s">
        <v>486</v>
      </c>
      <c r="F747">
        <v>4</v>
      </c>
      <c r="G747">
        <f>VLOOKUP(E747,Const!$A$2:$B$19,2,FALSE)</f>
        <v>2</v>
      </c>
      <c r="I747" t="str">
        <f t="shared" si="11"/>
        <v>PR-0013: Internal Meetings</v>
      </c>
    </row>
    <row r="748" spans="1:9" x14ac:dyDescent="0.25">
      <c r="A748" t="s">
        <v>56</v>
      </c>
      <c r="B748" t="s">
        <v>518</v>
      </c>
      <c r="C748" t="s">
        <v>36</v>
      </c>
      <c r="D748" t="s">
        <v>46</v>
      </c>
      <c r="E748" t="s">
        <v>489</v>
      </c>
      <c r="F748">
        <v>10</v>
      </c>
      <c r="G748">
        <f>VLOOKUP(E748,Const!$A$2:$B$19,2,FALSE)</f>
        <v>5</v>
      </c>
      <c r="I748" t="str">
        <f t="shared" si="11"/>
        <v>PR-0013: Internal Meetings</v>
      </c>
    </row>
    <row r="749" spans="1:9" x14ac:dyDescent="0.25">
      <c r="A749" t="s">
        <v>56</v>
      </c>
      <c r="B749" t="s">
        <v>518</v>
      </c>
      <c r="C749" t="s">
        <v>36</v>
      </c>
      <c r="D749" t="s">
        <v>13</v>
      </c>
      <c r="E749" t="s">
        <v>487</v>
      </c>
      <c r="F749">
        <v>16</v>
      </c>
      <c r="G749">
        <f>VLOOKUP(E749,Const!$A$2:$B$19,2,FALSE)</f>
        <v>3</v>
      </c>
      <c r="H749"/>
      <c r="I749" t="str">
        <f t="shared" si="11"/>
        <v>PR-0013: Internal Meetings</v>
      </c>
    </row>
    <row r="750" spans="1:9" x14ac:dyDescent="0.25">
      <c r="A750" t="s">
        <v>56</v>
      </c>
      <c r="B750" t="s">
        <v>518</v>
      </c>
      <c r="C750" t="s">
        <v>36</v>
      </c>
      <c r="D750" t="s">
        <v>13</v>
      </c>
      <c r="E750" t="s">
        <v>488</v>
      </c>
      <c r="F750">
        <v>28</v>
      </c>
      <c r="G750">
        <f>VLOOKUP(E750,Const!$A$2:$B$19,2,FALSE)</f>
        <v>4</v>
      </c>
      <c r="I750" t="str">
        <f t="shared" si="11"/>
        <v>PR-0013: Internal Meetings</v>
      </c>
    </row>
    <row r="751" spans="1:9" x14ac:dyDescent="0.25">
      <c r="A751" t="s">
        <v>56</v>
      </c>
      <c r="B751" t="s">
        <v>518</v>
      </c>
      <c r="C751" t="s">
        <v>36</v>
      </c>
      <c r="D751" t="s">
        <v>13</v>
      </c>
      <c r="E751" t="s">
        <v>489</v>
      </c>
      <c r="F751">
        <v>30.5</v>
      </c>
      <c r="G751">
        <f>VLOOKUP(E751,Const!$A$2:$B$19,2,FALSE)</f>
        <v>5</v>
      </c>
      <c r="H751"/>
      <c r="I751" t="str">
        <f t="shared" si="11"/>
        <v>PR-0013: Internal Meetings</v>
      </c>
    </row>
    <row r="752" spans="1:9" x14ac:dyDescent="0.25">
      <c r="A752" t="s">
        <v>56</v>
      </c>
      <c r="B752" t="s">
        <v>518</v>
      </c>
      <c r="C752" t="s">
        <v>36</v>
      </c>
      <c r="D752" t="s">
        <v>13</v>
      </c>
      <c r="E752" t="s">
        <v>490</v>
      </c>
      <c r="F752">
        <v>39.5</v>
      </c>
      <c r="G752">
        <f>VLOOKUP(E752,Const!$A$2:$B$19,2,FALSE)</f>
        <v>6</v>
      </c>
      <c r="H752"/>
      <c r="I752" t="str">
        <f t="shared" si="11"/>
        <v>PR-0013: Internal Meetings</v>
      </c>
    </row>
    <row r="753" spans="1:9" x14ac:dyDescent="0.25">
      <c r="A753" t="s">
        <v>56</v>
      </c>
      <c r="B753" t="s">
        <v>518</v>
      </c>
      <c r="C753" t="s">
        <v>36</v>
      </c>
      <c r="D753" t="s">
        <v>13</v>
      </c>
      <c r="E753" t="s">
        <v>491</v>
      </c>
      <c r="F753">
        <v>22</v>
      </c>
      <c r="G753">
        <f>VLOOKUP(E753,Const!$A$2:$B$19,2,FALSE)</f>
        <v>7</v>
      </c>
      <c r="H753"/>
      <c r="I753" t="str">
        <f t="shared" si="11"/>
        <v>PR-0013: Internal Meetings</v>
      </c>
    </row>
    <row r="754" spans="1:9" x14ac:dyDescent="0.25">
      <c r="A754" t="s">
        <v>56</v>
      </c>
      <c r="B754" t="s">
        <v>518</v>
      </c>
      <c r="C754" t="s">
        <v>25</v>
      </c>
      <c r="D754" t="s">
        <v>13</v>
      </c>
      <c r="E754" t="s">
        <v>488</v>
      </c>
      <c r="F754">
        <v>2</v>
      </c>
      <c r="G754">
        <f>VLOOKUP(E754,Const!$A$2:$B$19,2,FALSE)</f>
        <v>4</v>
      </c>
      <c r="I754" t="str">
        <f t="shared" si="11"/>
        <v>PR-0013: Meetings, mails, communication, TFS, Interviews</v>
      </c>
    </row>
    <row r="755" spans="1:9" x14ac:dyDescent="0.25">
      <c r="A755" t="s">
        <v>56</v>
      </c>
      <c r="B755" t="s">
        <v>518</v>
      </c>
      <c r="C755" t="s">
        <v>78</v>
      </c>
      <c r="D755" t="s">
        <v>17</v>
      </c>
      <c r="E755" t="s">
        <v>486</v>
      </c>
      <c r="F755">
        <v>5</v>
      </c>
      <c r="G755">
        <f>VLOOKUP(E755,Const!$A$2:$B$19,2,FALSE)</f>
        <v>2</v>
      </c>
      <c r="H755">
        <f>IFERROR(VLOOKUP($I755,'Planned BugFix'!$D$4:$V$1390,5+G755,FALSE),0)</f>
        <v>0</v>
      </c>
      <c r="I755" t="str">
        <f t="shared" si="11"/>
        <v>PR-0013: Production upgrades</v>
      </c>
    </row>
    <row r="756" spans="1:9" x14ac:dyDescent="0.25">
      <c r="A756" t="s">
        <v>56</v>
      </c>
      <c r="B756" t="s">
        <v>518</v>
      </c>
      <c r="C756" t="s">
        <v>78</v>
      </c>
      <c r="D756" t="s">
        <v>19</v>
      </c>
      <c r="E756" t="s">
        <v>490</v>
      </c>
      <c r="F756">
        <v>29</v>
      </c>
      <c r="G756">
        <f>VLOOKUP(E756,Const!$A$2:$B$19,2,FALSE)</f>
        <v>6</v>
      </c>
      <c r="H756">
        <f>IFERROR(VLOOKUP($I756,'Planned BugFix'!$D$4:$V$1390,5+G756,FALSE),0)</f>
        <v>0</v>
      </c>
      <c r="I756" t="str">
        <f t="shared" si="11"/>
        <v>PR-0013: Production upgrades</v>
      </c>
    </row>
    <row r="757" spans="1:9" x14ac:dyDescent="0.25">
      <c r="A757" t="s">
        <v>56</v>
      </c>
      <c r="B757" t="s">
        <v>518</v>
      </c>
      <c r="C757" t="s">
        <v>76</v>
      </c>
      <c r="D757" t="s">
        <v>64</v>
      </c>
      <c r="E757" t="s">
        <v>486</v>
      </c>
      <c r="F757">
        <v>31</v>
      </c>
      <c r="G757">
        <f>VLOOKUP(E757,Const!$A$2:$B$19,2,FALSE)</f>
        <v>2</v>
      </c>
      <c r="H757"/>
      <c r="I757" t="str">
        <f t="shared" si="11"/>
        <v>PR-0013: Time Off - Planned</v>
      </c>
    </row>
    <row r="758" spans="1:9" x14ac:dyDescent="0.25">
      <c r="A758" t="s">
        <v>56</v>
      </c>
      <c r="B758" t="s">
        <v>518</v>
      </c>
      <c r="C758" t="s">
        <v>76</v>
      </c>
      <c r="D758" t="s">
        <v>64</v>
      </c>
      <c r="E758" t="s">
        <v>489</v>
      </c>
      <c r="F758">
        <v>8</v>
      </c>
      <c r="G758">
        <f>VLOOKUP(E758,Const!$A$2:$B$19,2,FALSE)</f>
        <v>5</v>
      </c>
      <c r="I758" t="str">
        <f t="shared" si="11"/>
        <v>PR-0013: Time Off - Planned</v>
      </c>
    </row>
    <row r="759" spans="1:9" x14ac:dyDescent="0.25">
      <c r="A759" t="s">
        <v>56</v>
      </c>
      <c r="B759" t="s">
        <v>518</v>
      </c>
      <c r="C759" t="s">
        <v>76</v>
      </c>
      <c r="D759" t="s">
        <v>13</v>
      </c>
      <c r="E759" t="s">
        <v>486</v>
      </c>
      <c r="F759">
        <v>6</v>
      </c>
      <c r="G759">
        <f>VLOOKUP(E759,Const!$A$2:$B$19,2,FALSE)</f>
        <v>2</v>
      </c>
      <c r="H759"/>
      <c r="I759" t="str">
        <f t="shared" si="11"/>
        <v>PR-0013: Time Off - Planned</v>
      </c>
    </row>
    <row r="760" spans="1:9" x14ac:dyDescent="0.25">
      <c r="A760" t="s">
        <v>56</v>
      </c>
      <c r="B760" t="s">
        <v>518</v>
      </c>
      <c r="C760" t="s">
        <v>27</v>
      </c>
      <c r="D760" t="s">
        <v>64</v>
      </c>
      <c r="E760" t="s">
        <v>487</v>
      </c>
      <c r="F760">
        <v>12</v>
      </c>
      <c r="G760">
        <f>VLOOKUP(E760,Const!$A$2:$B$19,2,FALSE)</f>
        <v>3</v>
      </c>
      <c r="I760" t="str">
        <f t="shared" si="11"/>
        <v>PR-0013: Time Off - Un Planned</v>
      </c>
    </row>
    <row r="761" spans="1:9" x14ac:dyDescent="0.25">
      <c r="A761" t="s">
        <v>56</v>
      </c>
      <c r="B761" t="s">
        <v>518</v>
      </c>
      <c r="C761" t="s">
        <v>27</v>
      </c>
      <c r="D761" t="s">
        <v>64</v>
      </c>
      <c r="E761" t="s">
        <v>488</v>
      </c>
      <c r="F761">
        <v>7.5</v>
      </c>
      <c r="G761">
        <f>VLOOKUP(E761,Const!$A$2:$B$19,2,FALSE)</f>
        <v>4</v>
      </c>
      <c r="H761"/>
      <c r="I761" t="str">
        <f t="shared" si="11"/>
        <v>PR-0013: Time Off - Un Planned</v>
      </c>
    </row>
    <row r="762" spans="1:9" x14ac:dyDescent="0.25">
      <c r="A762" t="s">
        <v>56</v>
      </c>
      <c r="B762" t="s">
        <v>518</v>
      </c>
      <c r="C762" t="s">
        <v>27</v>
      </c>
      <c r="D762" t="s">
        <v>64</v>
      </c>
      <c r="E762" t="s">
        <v>489</v>
      </c>
      <c r="F762">
        <v>6.5</v>
      </c>
      <c r="G762">
        <f>VLOOKUP(E762,Const!$A$2:$B$19,2,FALSE)</f>
        <v>5</v>
      </c>
      <c r="H762"/>
      <c r="I762" t="str">
        <f t="shared" si="11"/>
        <v>PR-0013: Time Off - Un Planned</v>
      </c>
    </row>
    <row r="763" spans="1:9" x14ac:dyDescent="0.25">
      <c r="A763" t="s">
        <v>56</v>
      </c>
      <c r="B763" t="s">
        <v>518</v>
      </c>
      <c r="C763" t="s">
        <v>27</v>
      </c>
      <c r="D763" t="s">
        <v>64</v>
      </c>
      <c r="E763" t="s">
        <v>490</v>
      </c>
      <c r="F763">
        <v>16</v>
      </c>
      <c r="G763">
        <f>VLOOKUP(E763,Const!$A$2:$B$19,2,FALSE)</f>
        <v>6</v>
      </c>
      <c r="I763" t="str">
        <f t="shared" si="11"/>
        <v>PR-0013: Time Off - Un Planned</v>
      </c>
    </row>
    <row r="764" spans="1:9" x14ac:dyDescent="0.25">
      <c r="A764" t="s">
        <v>56</v>
      </c>
      <c r="B764" t="s">
        <v>518</v>
      </c>
      <c r="C764" t="s">
        <v>27</v>
      </c>
      <c r="D764" t="s">
        <v>64</v>
      </c>
      <c r="E764" t="s">
        <v>491</v>
      </c>
      <c r="F764">
        <v>16</v>
      </c>
      <c r="G764">
        <f>VLOOKUP(E764,Const!$A$2:$B$19,2,FALSE)</f>
        <v>7</v>
      </c>
      <c r="H764"/>
      <c r="I764" t="str">
        <f t="shared" si="11"/>
        <v>PR-0013: Time Off - Un Planned</v>
      </c>
    </row>
    <row r="765" spans="1:9" x14ac:dyDescent="0.25">
      <c r="A765" t="s">
        <v>56</v>
      </c>
      <c r="B765" t="s">
        <v>520</v>
      </c>
      <c r="C765" t="s">
        <v>28</v>
      </c>
      <c r="D765" t="s">
        <v>30</v>
      </c>
      <c r="E765" t="s">
        <v>491</v>
      </c>
      <c r="F765">
        <v>104</v>
      </c>
      <c r="G765">
        <f>VLOOKUP(E765,Const!$A$2:$B$19,2,FALSE)</f>
        <v>7</v>
      </c>
      <c r="H765"/>
      <c r="I765" t="str">
        <f t="shared" si="11"/>
        <v>Support and Maintenance: Time</v>
      </c>
    </row>
    <row r="766" spans="1:9" x14ac:dyDescent="0.25">
      <c r="A766" t="s">
        <v>56</v>
      </c>
      <c r="B766" t="s">
        <v>520</v>
      </c>
      <c r="C766" t="s">
        <v>28</v>
      </c>
      <c r="D766" t="s">
        <v>98</v>
      </c>
      <c r="E766" t="s">
        <v>491</v>
      </c>
      <c r="F766">
        <v>4</v>
      </c>
      <c r="G766">
        <f>VLOOKUP(E766,Const!$A$2:$B$19,2,FALSE)</f>
        <v>7</v>
      </c>
      <c r="I766" t="str">
        <f t="shared" si="11"/>
        <v>Support and Maintenance: Time</v>
      </c>
    </row>
    <row r="767" spans="1:9" x14ac:dyDescent="0.25">
      <c r="A767" t="s">
        <v>482</v>
      </c>
      <c r="B767" t="s">
        <v>525</v>
      </c>
      <c r="C767" t="s">
        <v>35</v>
      </c>
      <c r="D767" t="s">
        <v>528</v>
      </c>
      <c r="E767" t="s">
        <v>485</v>
      </c>
      <c r="F767">
        <v>40</v>
      </c>
      <c r="G767">
        <f>VLOOKUP(E767,Const!$A$2:$B$19,2,FALSE)</f>
        <v>1</v>
      </c>
      <c r="H767"/>
      <c r="I767" t="str">
        <f t="shared" si="11"/>
        <v>NEXELUS 13.0: Development of new project/assignment/task</v>
      </c>
    </row>
    <row r="768" spans="1:9" x14ac:dyDescent="0.25">
      <c r="A768" t="s">
        <v>58</v>
      </c>
      <c r="B768" t="s">
        <v>516</v>
      </c>
      <c r="C768" t="s">
        <v>30</v>
      </c>
      <c r="D768" t="s">
        <v>30</v>
      </c>
      <c r="E768" t="s">
        <v>486</v>
      </c>
      <c r="F768">
        <v>0</v>
      </c>
      <c r="G768">
        <f>VLOOKUP(E768,Const!$A$2:$B$19,2,FALSE)</f>
        <v>2</v>
      </c>
      <c r="H768"/>
      <c r="I768" t="str">
        <f t="shared" si="11"/>
        <v>AP WORKFLOW: Client Items</v>
      </c>
    </row>
    <row r="769" spans="1:9" x14ac:dyDescent="0.25">
      <c r="A769" t="s">
        <v>58</v>
      </c>
      <c r="B769" t="s">
        <v>5</v>
      </c>
      <c r="C769" t="s">
        <v>8</v>
      </c>
      <c r="D769" t="s">
        <v>2</v>
      </c>
      <c r="E769" t="s">
        <v>487</v>
      </c>
      <c r="F769">
        <v>0</v>
      </c>
      <c r="G769">
        <f>VLOOKUP(E769,Const!$A$2:$B$19,2,FALSE)</f>
        <v>3</v>
      </c>
      <c r="H769">
        <f>IFERROR(VLOOKUP($I769,'Planned Dev'!$D$4:$Z$694,5+$G769,FALSE),0)</f>
        <v>10.5</v>
      </c>
      <c r="I769" t="str">
        <f t="shared" si="11"/>
        <v>APWORKS 2024.2 - PHASE 3: Ability to assign Employees to Roles by Media type and by Client</v>
      </c>
    </row>
    <row r="770" spans="1:9" x14ac:dyDescent="0.25">
      <c r="A770" t="s">
        <v>58</v>
      </c>
      <c r="B770" t="s">
        <v>5</v>
      </c>
      <c r="C770" t="s">
        <v>8</v>
      </c>
      <c r="D770" t="s">
        <v>17</v>
      </c>
      <c r="E770" t="s">
        <v>486</v>
      </c>
      <c r="F770">
        <v>106</v>
      </c>
      <c r="G770">
        <f>VLOOKUP(E770,Const!$A$2:$B$19,2,FALSE)</f>
        <v>2</v>
      </c>
      <c r="H770">
        <f>IFERROR(VLOOKUP($I770,'Planned BugFix'!$D$4:$V$1390,5+G770,FALSE),0)</f>
        <v>0</v>
      </c>
      <c r="I770" t="str">
        <f t="shared" ref="I770:I833" si="12">CONCATENATE(TRIM(B770),": ",C770)</f>
        <v>APWORKS 2024.2 - PHASE 3: Ability to assign Employees to Roles by Media type and by Client</v>
      </c>
    </row>
    <row r="771" spans="1:9" x14ac:dyDescent="0.25">
      <c r="A771" t="s">
        <v>58</v>
      </c>
      <c r="B771" t="s">
        <v>5</v>
      </c>
      <c r="C771" t="s">
        <v>8</v>
      </c>
      <c r="D771" t="s">
        <v>17</v>
      </c>
      <c r="E771" t="s">
        <v>487</v>
      </c>
      <c r="F771">
        <v>73</v>
      </c>
      <c r="G771">
        <f>VLOOKUP(E771,Const!$A$2:$B$19,2,FALSE)</f>
        <v>3</v>
      </c>
      <c r="H771">
        <f>IFERROR(VLOOKUP($I771,'Planned BugFix'!$D$4:$V$1390,5+G771,FALSE),0)</f>
        <v>0</v>
      </c>
      <c r="I771" t="str">
        <f t="shared" si="12"/>
        <v>APWORKS 2024.2 - PHASE 3: Ability to assign Employees to Roles by Media type and by Client</v>
      </c>
    </row>
    <row r="772" spans="1:9" x14ac:dyDescent="0.25">
      <c r="A772" t="s">
        <v>58</v>
      </c>
      <c r="B772" t="s">
        <v>95</v>
      </c>
      <c r="C772" t="s">
        <v>11</v>
      </c>
      <c r="D772" t="s">
        <v>89</v>
      </c>
      <c r="E772" t="s">
        <v>490</v>
      </c>
      <c r="F772">
        <v>7</v>
      </c>
      <c r="G772">
        <f>VLOOKUP(E772,Const!$A$2:$B$19,2,FALSE)</f>
        <v>6</v>
      </c>
      <c r="H772"/>
      <c r="I772" t="str">
        <f t="shared" si="12"/>
        <v>APWORKS 2024.2 - PHASE 4: Project Overhead</v>
      </c>
    </row>
    <row r="773" spans="1:9" x14ac:dyDescent="0.25">
      <c r="A773" t="s">
        <v>58</v>
      </c>
      <c r="B773" t="s">
        <v>523</v>
      </c>
      <c r="C773" t="s">
        <v>113</v>
      </c>
      <c r="D773" t="s">
        <v>17</v>
      </c>
      <c r="E773" t="s">
        <v>490</v>
      </c>
      <c r="F773">
        <v>6</v>
      </c>
      <c r="G773">
        <f>VLOOKUP(E773,Const!$A$2:$B$19,2,FALSE)</f>
        <v>6</v>
      </c>
      <c r="H773">
        <f>IFERROR(VLOOKUP($I773,'Planned BugFix'!$D$4:$V$1390,5+G773,FALSE),0)</f>
        <v>0</v>
      </c>
      <c r="I773" t="str">
        <f t="shared" si="12"/>
        <v>APWORKS 2024.2 PHASE 5: Google Drive Setup (company configuration UI)</v>
      </c>
    </row>
    <row r="774" spans="1:9" x14ac:dyDescent="0.25">
      <c r="A774" t="s">
        <v>58</v>
      </c>
      <c r="B774" t="s">
        <v>523</v>
      </c>
      <c r="C774" t="s">
        <v>113</v>
      </c>
      <c r="D774" t="s">
        <v>9</v>
      </c>
      <c r="E774" t="s">
        <v>490</v>
      </c>
      <c r="F774">
        <v>6</v>
      </c>
      <c r="G774">
        <f>VLOOKUP(E774,Const!$A$2:$B$19,2,FALSE)</f>
        <v>6</v>
      </c>
      <c r="H774"/>
      <c r="I774" t="str">
        <f t="shared" si="12"/>
        <v>APWORKS 2024.2 PHASE 5: Google Drive Setup (company configuration UI)</v>
      </c>
    </row>
    <row r="775" spans="1:9" x14ac:dyDescent="0.25">
      <c r="A775" t="s">
        <v>58</v>
      </c>
      <c r="B775" t="s">
        <v>523</v>
      </c>
      <c r="C775" t="s">
        <v>11</v>
      </c>
      <c r="D775" t="s">
        <v>7</v>
      </c>
      <c r="E775" t="s">
        <v>490</v>
      </c>
      <c r="F775">
        <v>10</v>
      </c>
      <c r="G775">
        <f>VLOOKUP(E775,Const!$A$2:$B$19,2,FALSE)</f>
        <v>6</v>
      </c>
      <c r="H775"/>
      <c r="I775" t="str">
        <f t="shared" si="12"/>
        <v>APWORKS 2024.2 PHASE 5: Project Overhead</v>
      </c>
    </row>
    <row r="776" spans="1:9" x14ac:dyDescent="0.25">
      <c r="A776" t="s">
        <v>58</v>
      </c>
      <c r="B776" t="s">
        <v>523</v>
      </c>
      <c r="C776" t="s">
        <v>11</v>
      </c>
      <c r="D776" t="s">
        <v>98</v>
      </c>
      <c r="E776" t="s">
        <v>490</v>
      </c>
      <c r="F776">
        <v>7</v>
      </c>
      <c r="G776">
        <f>VLOOKUP(E776,Const!$A$2:$B$19,2,FALSE)</f>
        <v>6</v>
      </c>
      <c r="H776"/>
      <c r="I776" t="str">
        <f t="shared" si="12"/>
        <v>APWORKS 2024.2 PHASE 5: Project Overhead</v>
      </c>
    </row>
    <row r="777" spans="1:9" x14ac:dyDescent="0.25">
      <c r="A777" t="s">
        <v>58</v>
      </c>
      <c r="B777" t="s">
        <v>519</v>
      </c>
      <c r="C777" t="s">
        <v>62</v>
      </c>
      <c r="D777" t="s">
        <v>13</v>
      </c>
      <c r="E777" t="s">
        <v>489</v>
      </c>
      <c r="F777">
        <v>5.5</v>
      </c>
      <c r="G777">
        <f>VLOOKUP(E777,Const!$A$2:$B$19,2,FALSE)</f>
        <v>5</v>
      </c>
      <c r="H777"/>
      <c r="I777" t="str">
        <f t="shared" si="12"/>
        <v>APWORKS PHASE2: In-house Training</v>
      </c>
    </row>
    <row r="778" spans="1:9" x14ac:dyDescent="0.25">
      <c r="A778" t="s">
        <v>58</v>
      </c>
      <c r="B778" t="s">
        <v>23</v>
      </c>
      <c r="C778" t="s">
        <v>115</v>
      </c>
      <c r="D778" t="s">
        <v>2</v>
      </c>
      <c r="E778" t="s">
        <v>489</v>
      </c>
      <c r="F778">
        <v>2</v>
      </c>
      <c r="G778">
        <f>VLOOKUP(E778,Const!$A$2:$B$19,2,FALSE)</f>
        <v>5</v>
      </c>
      <c r="H778">
        <f>IFERROR(VLOOKUP($I778,'Planned Dev'!$D$4:$Z$694,5+$G778,FALSE),0)</f>
        <v>0</v>
      </c>
      <c r="I778" t="str">
        <f t="shared" si="12"/>
        <v>NEXELUS 2024.1 SP2: AdTech Fee commission</v>
      </c>
    </row>
    <row r="779" spans="1:9" x14ac:dyDescent="0.25">
      <c r="A779" t="s">
        <v>58</v>
      </c>
      <c r="B779" t="s">
        <v>23</v>
      </c>
      <c r="C779" t="s">
        <v>115</v>
      </c>
      <c r="D779" t="s">
        <v>2</v>
      </c>
      <c r="E779" t="s">
        <v>490</v>
      </c>
      <c r="F779">
        <v>6</v>
      </c>
      <c r="G779">
        <f>VLOOKUP(E779,Const!$A$2:$B$19,2,FALSE)</f>
        <v>6</v>
      </c>
      <c r="H779">
        <f>IFERROR(VLOOKUP($I779,'Planned Dev'!$D$4:$Z$694,5+$G779,FALSE),0)</f>
        <v>0</v>
      </c>
      <c r="I779" t="str">
        <f t="shared" si="12"/>
        <v>NEXELUS 2024.1 SP2: AdTech Fee commission</v>
      </c>
    </row>
    <row r="780" spans="1:9" x14ac:dyDescent="0.25">
      <c r="A780" t="s">
        <v>58</v>
      </c>
      <c r="B780" t="s">
        <v>23</v>
      </c>
      <c r="C780" t="s">
        <v>115</v>
      </c>
      <c r="D780" t="s">
        <v>17</v>
      </c>
      <c r="E780" t="s">
        <v>489</v>
      </c>
      <c r="F780">
        <v>23</v>
      </c>
      <c r="G780">
        <f>VLOOKUP(E780,Const!$A$2:$B$19,2,FALSE)</f>
        <v>5</v>
      </c>
      <c r="H780">
        <f>IFERROR(VLOOKUP($I780,'Planned BugFix'!$D$4:$V$1390,5+G780,FALSE),0)</f>
        <v>0</v>
      </c>
      <c r="I780" t="str">
        <f t="shared" si="12"/>
        <v>NEXELUS 2024.1 SP2: AdTech Fee commission</v>
      </c>
    </row>
    <row r="781" spans="1:9" x14ac:dyDescent="0.25">
      <c r="A781" t="s">
        <v>58</v>
      </c>
      <c r="B781" t="s">
        <v>23</v>
      </c>
      <c r="C781" t="s">
        <v>115</v>
      </c>
      <c r="D781" t="s">
        <v>46</v>
      </c>
      <c r="E781" t="s">
        <v>489</v>
      </c>
      <c r="F781">
        <v>1</v>
      </c>
      <c r="G781">
        <f>VLOOKUP(E781,Const!$A$2:$B$19,2,FALSE)</f>
        <v>5</v>
      </c>
      <c r="I781" t="str">
        <f t="shared" si="12"/>
        <v>NEXELUS 2024.1 SP2: AdTech Fee commission</v>
      </c>
    </row>
    <row r="782" spans="1:9" x14ac:dyDescent="0.25">
      <c r="A782" t="s">
        <v>58</v>
      </c>
      <c r="B782" t="s">
        <v>23</v>
      </c>
      <c r="C782" t="s">
        <v>115</v>
      </c>
      <c r="D782" t="s">
        <v>46</v>
      </c>
      <c r="E782" t="s">
        <v>491</v>
      </c>
      <c r="F782">
        <v>1</v>
      </c>
      <c r="G782">
        <f>VLOOKUP(E782,Const!$A$2:$B$19,2,FALSE)</f>
        <v>7</v>
      </c>
      <c r="H782"/>
      <c r="I782" t="str">
        <f t="shared" si="12"/>
        <v>NEXELUS 2024.1 SP2: AdTech Fee commission</v>
      </c>
    </row>
    <row r="783" spans="1:9" x14ac:dyDescent="0.25">
      <c r="A783" t="s">
        <v>58</v>
      </c>
      <c r="B783" t="s">
        <v>23</v>
      </c>
      <c r="C783" t="s">
        <v>115</v>
      </c>
      <c r="D783" t="s">
        <v>19</v>
      </c>
      <c r="E783" t="s">
        <v>489</v>
      </c>
      <c r="F783">
        <v>1.5</v>
      </c>
      <c r="G783">
        <f>VLOOKUP(E783,Const!$A$2:$B$19,2,FALSE)</f>
        <v>5</v>
      </c>
      <c r="H783">
        <f>IFERROR(VLOOKUP($I783,'Planned BugFix'!$D$4:$V$1390,5+G783,FALSE),0)</f>
        <v>0</v>
      </c>
      <c r="I783" t="str">
        <f t="shared" si="12"/>
        <v>NEXELUS 2024.1 SP2: AdTech Fee commission</v>
      </c>
    </row>
    <row r="784" spans="1:9" x14ac:dyDescent="0.25">
      <c r="A784" t="s">
        <v>58</v>
      </c>
      <c r="B784" t="s">
        <v>23</v>
      </c>
      <c r="C784" t="s">
        <v>115</v>
      </c>
      <c r="D784" t="s">
        <v>19</v>
      </c>
      <c r="E784" t="s">
        <v>490</v>
      </c>
      <c r="F784">
        <v>3</v>
      </c>
      <c r="G784">
        <f>VLOOKUP(E784,Const!$A$2:$B$19,2,FALSE)</f>
        <v>6</v>
      </c>
      <c r="H784">
        <f>IFERROR(VLOOKUP($I784,'Planned BugFix'!$D$4:$V$1390,5+G784,FALSE),0)</f>
        <v>0</v>
      </c>
      <c r="I784" t="str">
        <f t="shared" si="12"/>
        <v>NEXELUS 2024.1 SP2: AdTech Fee commission</v>
      </c>
    </row>
    <row r="785" spans="1:9" x14ac:dyDescent="0.25">
      <c r="A785" t="s">
        <v>58</v>
      </c>
      <c r="B785" t="s">
        <v>23</v>
      </c>
      <c r="C785" t="s">
        <v>92</v>
      </c>
      <c r="D785" t="s">
        <v>2</v>
      </c>
      <c r="E785" t="s">
        <v>489</v>
      </c>
      <c r="F785">
        <v>6.5</v>
      </c>
      <c r="G785">
        <f>VLOOKUP(E785,Const!$A$2:$B$19,2,FALSE)</f>
        <v>5</v>
      </c>
      <c r="H785">
        <f>IFERROR(VLOOKUP($I785,'Planned Dev'!$D$4:$Z$694,5+$G785,FALSE),0)</f>
        <v>0</v>
      </c>
      <c r="I785" t="str">
        <f t="shared" si="12"/>
        <v>NEXELUS 2024.1 SP2: Billing by Media Type</v>
      </c>
    </row>
    <row r="786" spans="1:9" x14ac:dyDescent="0.25">
      <c r="A786" t="s">
        <v>58</v>
      </c>
      <c r="B786" t="s">
        <v>23</v>
      </c>
      <c r="C786" t="s">
        <v>92</v>
      </c>
      <c r="D786" t="s">
        <v>2</v>
      </c>
      <c r="E786" t="s">
        <v>490</v>
      </c>
      <c r="F786">
        <v>23.5</v>
      </c>
      <c r="G786">
        <f>VLOOKUP(E786,Const!$A$2:$B$19,2,FALSE)</f>
        <v>6</v>
      </c>
      <c r="H786">
        <f>IFERROR(VLOOKUP($I786,'Planned Dev'!$D$4:$Z$694,5+$G786,FALSE),0)</f>
        <v>0</v>
      </c>
      <c r="I786" t="str">
        <f t="shared" si="12"/>
        <v>NEXELUS 2024.1 SP2: Billing by Media Type</v>
      </c>
    </row>
    <row r="787" spans="1:9" x14ac:dyDescent="0.25">
      <c r="A787" t="s">
        <v>58</v>
      </c>
      <c r="B787" t="s">
        <v>23</v>
      </c>
      <c r="C787" t="s">
        <v>92</v>
      </c>
      <c r="D787" t="s">
        <v>17</v>
      </c>
      <c r="E787" t="s">
        <v>488</v>
      </c>
      <c r="F787">
        <v>38.5</v>
      </c>
      <c r="G787">
        <f>VLOOKUP(E787,Const!$A$2:$B$19,2,FALSE)</f>
        <v>4</v>
      </c>
      <c r="H787">
        <f>IFERROR(VLOOKUP($I787,'Planned BugFix'!$D$4:$V$1390,5+G787,FALSE),0)</f>
        <v>0</v>
      </c>
      <c r="I787" t="str">
        <f t="shared" si="12"/>
        <v>NEXELUS 2024.1 SP2: Billing by Media Type</v>
      </c>
    </row>
    <row r="788" spans="1:9" x14ac:dyDescent="0.25">
      <c r="A788" t="s">
        <v>58</v>
      </c>
      <c r="B788" t="s">
        <v>23</v>
      </c>
      <c r="C788" t="s">
        <v>92</v>
      </c>
      <c r="D788" t="s">
        <v>17</v>
      </c>
      <c r="E788" t="s">
        <v>489</v>
      </c>
      <c r="F788">
        <v>5.5</v>
      </c>
      <c r="G788">
        <f>VLOOKUP(E788,Const!$A$2:$B$19,2,FALSE)</f>
        <v>5</v>
      </c>
      <c r="H788">
        <f>IFERROR(VLOOKUP($I788,'Planned BugFix'!$D$4:$V$1390,5+G788,FALSE),0)</f>
        <v>0</v>
      </c>
      <c r="I788" t="str">
        <f t="shared" si="12"/>
        <v>NEXELUS 2024.1 SP2: Billing by Media Type</v>
      </c>
    </row>
    <row r="789" spans="1:9" x14ac:dyDescent="0.25">
      <c r="A789" t="s">
        <v>58</v>
      </c>
      <c r="B789" t="s">
        <v>23</v>
      </c>
      <c r="C789" t="s">
        <v>92</v>
      </c>
      <c r="D789" t="s">
        <v>46</v>
      </c>
      <c r="E789" t="s">
        <v>488</v>
      </c>
      <c r="F789">
        <v>2</v>
      </c>
      <c r="G789">
        <f>VLOOKUP(E789,Const!$A$2:$B$19,2,FALSE)</f>
        <v>4</v>
      </c>
      <c r="I789" t="str">
        <f t="shared" si="12"/>
        <v>NEXELUS 2024.1 SP2: Billing by Media Type</v>
      </c>
    </row>
    <row r="790" spans="1:9" x14ac:dyDescent="0.25">
      <c r="A790" t="s">
        <v>58</v>
      </c>
      <c r="B790" t="s">
        <v>23</v>
      </c>
      <c r="C790" t="s">
        <v>92</v>
      </c>
      <c r="D790" t="s">
        <v>46</v>
      </c>
      <c r="E790" t="s">
        <v>489</v>
      </c>
      <c r="F790">
        <v>1</v>
      </c>
      <c r="G790">
        <f>VLOOKUP(E790,Const!$A$2:$B$19,2,FALSE)</f>
        <v>5</v>
      </c>
      <c r="I790" t="str">
        <f t="shared" si="12"/>
        <v>NEXELUS 2024.1 SP2: Billing by Media Type</v>
      </c>
    </row>
    <row r="791" spans="1:9" x14ac:dyDescent="0.25">
      <c r="A791" t="s">
        <v>58</v>
      </c>
      <c r="B791" t="s">
        <v>23</v>
      </c>
      <c r="C791" t="s">
        <v>92</v>
      </c>
      <c r="D791" t="s">
        <v>13</v>
      </c>
      <c r="E791" t="s">
        <v>488</v>
      </c>
      <c r="F791">
        <v>1.75</v>
      </c>
      <c r="G791">
        <f>VLOOKUP(E791,Const!$A$2:$B$19,2,FALSE)</f>
        <v>4</v>
      </c>
      <c r="I791" t="str">
        <f t="shared" si="12"/>
        <v>NEXELUS 2024.1 SP2: Billing by Media Type</v>
      </c>
    </row>
    <row r="792" spans="1:9" x14ac:dyDescent="0.25">
      <c r="A792" t="s">
        <v>58</v>
      </c>
      <c r="B792" t="s">
        <v>23</v>
      </c>
      <c r="C792" t="s">
        <v>92</v>
      </c>
      <c r="D792" t="s">
        <v>9</v>
      </c>
      <c r="E792" t="s">
        <v>489</v>
      </c>
      <c r="F792">
        <v>2</v>
      </c>
      <c r="G792">
        <f>VLOOKUP(E792,Const!$A$2:$B$19,2,FALSE)</f>
        <v>5</v>
      </c>
      <c r="H792"/>
      <c r="I792" t="str">
        <f t="shared" si="12"/>
        <v>NEXELUS 2024.1 SP2: Billing by Media Type</v>
      </c>
    </row>
    <row r="793" spans="1:9" x14ac:dyDescent="0.25">
      <c r="A793" t="s">
        <v>58</v>
      </c>
      <c r="B793" t="s">
        <v>23</v>
      </c>
      <c r="C793" t="s">
        <v>92</v>
      </c>
      <c r="D793" t="s">
        <v>19</v>
      </c>
      <c r="E793" t="s">
        <v>488</v>
      </c>
      <c r="F793">
        <v>4.75</v>
      </c>
      <c r="G793">
        <f>VLOOKUP(E793,Const!$A$2:$B$19,2,FALSE)</f>
        <v>4</v>
      </c>
      <c r="H793">
        <f>IFERROR(VLOOKUP($I793,'Planned BugFix'!$D$4:$V$1390,5+G793,FALSE),0)</f>
        <v>0</v>
      </c>
      <c r="I793" t="str">
        <f t="shared" si="12"/>
        <v>NEXELUS 2024.1 SP2: Billing by Media Type</v>
      </c>
    </row>
    <row r="794" spans="1:9" x14ac:dyDescent="0.25">
      <c r="A794" t="s">
        <v>58</v>
      </c>
      <c r="B794" t="s">
        <v>23</v>
      </c>
      <c r="C794" t="s">
        <v>92</v>
      </c>
      <c r="D794" t="s">
        <v>19</v>
      </c>
      <c r="E794" t="s">
        <v>489</v>
      </c>
      <c r="F794">
        <v>1.5</v>
      </c>
      <c r="G794">
        <f>VLOOKUP(E794,Const!$A$2:$B$19,2,FALSE)</f>
        <v>5</v>
      </c>
      <c r="H794">
        <f>IFERROR(VLOOKUP($I794,'Planned BugFix'!$D$4:$V$1390,5+G794,FALSE),0)</f>
        <v>0</v>
      </c>
      <c r="I794" t="str">
        <f t="shared" si="12"/>
        <v>NEXELUS 2024.1 SP2: Billing by Media Type</v>
      </c>
    </row>
    <row r="795" spans="1:9" x14ac:dyDescent="0.25">
      <c r="A795" t="s">
        <v>58</v>
      </c>
      <c r="B795" t="s">
        <v>23</v>
      </c>
      <c r="C795" t="s">
        <v>92</v>
      </c>
      <c r="D795" t="s">
        <v>19</v>
      </c>
      <c r="E795" t="s">
        <v>490</v>
      </c>
      <c r="F795">
        <v>12</v>
      </c>
      <c r="G795">
        <f>VLOOKUP(E795,Const!$A$2:$B$19,2,FALSE)</f>
        <v>6</v>
      </c>
      <c r="H795">
        <f>IFERROR(VLOOKUP($I795,'Planned BugFix'!$D$4:$V$1390,5+G795,FALSE),0)</f>
        <v>20</v>
      </c>
      <c r="I795" t="str">
        <f t="shared" si="12"/>
        <v>NEXELUS 2024.1 SP2: Billing by Media Type</v>
      </c>
    </row>
    <row r="796" spans="1:9" x14ac:dyDescent="0.25">
      <c r="A796" t="s">
        <v>58</v>
      </c>
      <c r="B796" t="s">
        <v>23</v>
      </c>
      <c r="C796" t="s">
        <v>111</v>
      </c>
      <c r="D796" t="s">
        <v>2</v>
      </c>
      <c r="E796" t="s">
        <v>489</v>
      </c>
      <c r="F796">
        <v>11</v>
      </c>
      <c r="G796">
        <f>VLOOKUP(E796,Const!$A$2:$B$19,2,FALSE)</f>
        <v>5</v>
      </c>
      <c r="H796">
        <f>IFERROR(VLOOKUP($I796,'Planned Dev'!$D$4:$Z$694,5+$G796,FALSE),0)</f>
        <v>0</v>
      </c>
      <c r="I796" t="str">
        <f t="shared" si="12"/>
        <v>NEXELUS 2024.1 SP2: Enhancement for Visual Indicators and Flighting Details in Place</v>
      </c>
    </row>
    <row r="797" spans="1:9" x14ac:dyDescent="0.25">
      <c r="A797" t="s">
        <v>58</v>
      </c>
      <c r="B797" t="s">
        <v>23</v>
      </c>
      <c r="C797" t="s">
        <v>111</v>
      </c>
      <c r="D797" t="s">
        <v>2</v>
      </c>
      <c r="E797" t="s">
        <v>490</v>
      </c>
      <c r="F797">
        <v>3</v>
      </c>
      <c r="G797">
        <f>VLOOKUP(E797,Const!$A$2:$B$19,2,FALSE)</f>
        <v>6</v>
      </c>
      <c r="H797">
        <f>IFERROR(VLOOKUP($I797,'Planned Dev'!$D$4:$Z$694,5+$G797,FALSE),0)</f>
        <v>0</v>
      </c>
      <c r="I797" t="str">
        <f t="shared" si="12"/>
        <v>NEXELUS 2024.1 SP2: Enhancement for Visual Indicators and Flighting Details in Place</v>
      </c>
    </row>
    <row r="798" spans="1:9" x14ac:dyDescent="0.25">
      <c r="A798" t="s">
        <v>58</v>
      </c>
      <c r="B798" t="s">
        <v>23</v>
      </c>
      <c r="C798" t="s">
        <v>111</v>
      </c>
      <c r="D798" t="s">
        <v>17</v>
      </c>
      <c r="E798" t="s">
        <v>489</v>
      </c>
      <c r="F798">
        <v>30.25</v>
      </c>
      <c r="G798">
        <f>VLOOKUP(E798,Const!$A$2:$B$19,2,FALSE)</f>
        <v>5</v>
      </c>
      <c r="H798">
        <f>IFERROR(VLOOKUP($I798,'Planned BugFix'!$D$4:$V$1390,5+G798,FALSE),0)</f>
        <v>0</v>
      </c>
      <c r="I798" t="str">
        <f t="shared" si="12"/>
        <v>NEXELUS 2024.1 SP2: Enhancement for Visual Indicators and Flighting Details in Place</v>
      </c>
    </row>
    <row r="799" spans="1:9" x14ac:dyDescent="0.25">
      <c r="A799" t="s">
        <v>58</v>
      </c>
      <c r="B799" t="s">
        <v>23</v>
      </c>
      <c r="C799" t="s">
        <v>111</v>
      </c>
      <c r="D799" t="s">
        <v>46</v>
      </c>
      <c r="E799" t="s">
        <v>489</v>
      </c>
      <c r="F799">
        <v>2</v>
      </c>
      <c r="G799">
        <f>VLOOKUP(E799,Const!$A$2:$B$19,2,FALSE)</f>
        <v>5</v>
      </c>
      <c r="H799"/>
      <c r="I799" t="str">
        <f t="shared" si="12"/>
        <v>NEXELUS 2024.1 SP2: Enhancement for Visual Indicators and Flighting Details in Place</v>
      </c>
    </row>
    <row r="800" spans="1:9" x14ac:dyDescent="0.25">
      <c r="A800" t="s">
        <v>58</v>
      </c>
      <c r="B800" t="s">
        <v>23</v>
      </c>
      <c r="C800" t="s">
        <v>111</v>
      </c>
      <c r="D800" t="s">
        <v>13</v>
      </c>
      <c r="E800" t="s">
        <v>489</v>
      </c>
      <c r="F800">
        <v>1</v>
      </c>
      <c r="G800">
        <f>VLOOKUP(E800,Const!$A$2:$B$19,2,FALSE)</f>
        <v>5</v>
      </c>
      <c r="H800"/>
      <c r="I800" t="str">
        <f t="shared" si="12"/>
        <v>NEXELUS 2024.1 SP2: Enhancement for Visual Indicators and Flighting Details in Place</v>
      </c>
    </row>
    <row r="801" spans="1:9" x14ac:dyDescent="0.25">
      <c r="A801" t="s">
        <v>58</v>
      </c>
      <c r="B801" t="s">
        <v>23</v>
      </c>
      <c r="C801" t="s">
        <v>111</v>
      </c>
      <c r="D801" t="s">
        <v>9</v>
      </c>
      <c r="E801" t="s">
        <v>489</v>
      </c>
      <c r="F801">
        <v>3</v>
      </c>
      <c r="G801">
        <f>VLOOKUP(E801,Const!$A$2:$B$19,2,FALSE)</f>
        <v>5</v>
      </c>
      <c r="H801"/>
      <c r="I801" t="str">
        <f t="shared" si="12"/>
        <v>NEXELUS 2024.1 SP2: Enhancement for Visual Indicators and Flighting Details in Place</v>
      </c>
    </row>
    <row r="802" spans="1:9" x14ac:dyDescent="0.25">
      <c r="A802" t="s">
        <v>58</v>
      </c>
      <c r="B802" t="s">
        <v>23</v>
      </c>
      <c r="C802" t="s">
        <v>111</v>
      </c>
      <c r="D802" t="s">
        <v>19</v>
      </c>
      <c r="E802" t="s">
        <v>489</v>
      </c>
      <c r="F802">
        <v>15.5</v>
      </c>
      <c r="G802">
        <f>VLOOKUP(E802,Const!$A$2:$B$19,2,FALSE)</f>
        <v>5</v>
      </c>
      <c r="H802">
        <f>IFERROR(VLOOKUP($I802,'Planned BugFix'!$D$4:$V$1390,5+G802,FALSE),0)</f>
        <v>0</v>
      </c>
      <c r="I802" t="str">
        <f t="shared" si="12"/>
        <v>NEXELUS 2024.1 SP2: Enhancement for Visual Indicators and Flighting Details in Place</v>
      </c>
    </row>
    <row r="803" spans="1:9" x14ac:dyDescent="0.25">
      <c r="A803" t="s">
        <v>58</v>
      </c>
      <c r="B803" t="s">
        <v>23</v>
      </c>
      <c r="C803" t="s">
        <v>111</v>
      </c>
      <c r="D803" t="s">
        <v>19</v>
      </c>
      <c r="E803" t="s">
        <v>490</v>
      </c>
      <c r="F803">
        <v>1</v>
      </c>
      <c r="G803">
        <f>VLOOKUP(E803,Const!$A$2:$B$19,2,FALSE)</f>
        <v>6</v>
      </c>
      <c r="H803">
        <f>IFERROR(VLOOKUP($I803,'Planned BugFix'!$D$4:$V$1390,5+G803,FALSE),0)</f>
        <v>0</v>
      </c>
      <c r="I803" t="str">
        <f t="shared" si="12"/>
        <v>NEXELUS 2024.1 SP2: Enhancement for Visual Indicators and Flighting Details in Place</v>
      </c>
    </row>
    <row r="804" spans="1:9" x14ac:dyDescent="0.25">
      <c r="A804" t="s">
        <v>58</v>
      </c>
      <c r="B804" t="s">
        <v>23</v>
      </c>
      <c r="C804" t="s">
        <v>24</v>
      </c>
      <c r="D804" t="s">
        <v>7</v>
      </c>
      <c r="E804" t="s">
        <v>487</v>
      </c>
      <c r="F804">
        <v>35</v>
      </c>
      <c r="G804">
        <f>VLOOKUP(E804,Const!$A$2:$B$19,2,FALSE)</f>
        <v>3</v>
      </c>
      <c r="I804" t="str">
        <f t="shared" si="12"/>
        <v>NEXELUS 2024.1 SP2: Generate Client Schedule Lines based on media type</v>
      </c>
    </row>
    <row r="805" spans="1:9" x14ac:dyDescent="0.25">
      <c r="A805" t="s">
        <v>58</v>
      </c>
      <c r="B805" t="s">
        <v>23</v>
      </c>
      <c r="C805" t="s">
        <v>24</v>
      </c>
      <c r="D805" t="s">
        <v>2</v>
      </c>
      <c r="E805" t="s">
        <v>488</v>
      </c>
      <c r="F805">
        <v>0</v>
      </c>
      <c r="G805">
        <f>VLOOKUP(E805,Const!$A$2:$B$19,2,FALSE)</f>
        <v>4</v>
      </c>
      <c r="H805">
        <f>IFERROR(VLOOKUP($I805,'Planned Dev'!$D$4:$Z$694,5+$G805,FALSE),0)</f>
        <v>0</v>
      </c>
      <c r="I805" t="str">
        <f t="shared" si="12"/>
        <v>NEXELUS 2024.1 SP2: Generate Client Schedule Lines based on media type</v>
      </c>
    </row>
    <row r="806" spans="1:9" x14ac:dyDescent="0.25">
      <c r="A806" t="s">
        <v>58</v>
      </c>
      <c r="B806" t="s">
        <v>23</v>
      </c>
      <c r="C806" t="s">
        <v>24</v>
      </c>
      <c r="D806" t="s">
        <v>17</v>
      </c>
      <c r="E806" t="s">
        <v>487</v>
      </c>
      <c r="F806">
        <v>0</v>
      </c>
      <c r="G806">
        <f>VLOOKUP(E806,Const!$A$2:$B$19,2,FALSE)</f>
        <v>3</v>
      </c>
      <c r="H806">
        <f>IFERROR(VLOOKUP($I806,'Planned BugFix'!$D$4:$V$1390,5+G806,FALSE),0)</f>
        <v>0</v>
      </c>
      <c r="I806" t="str">
        <f t="shared" si="12"/>
        <v>NEXELUS 2024.1 SP2: Generate Client Schedule Lines based on media type</v>
      </c>
    </row>
    <row r="807" spans="1:9" x14ac:dyDescent="0.25">
      <c r="A807" t="s">
        <v>58</v>
      </c>
      <c r="B807" t="s">
        <v>23</v>
      </c>
      <c r="C807" t="s">
        <v>24</v>
      </c>
      <c r="D807" t="s">
        <v>17</v>
      </c>
      <c r="E807" t="s">
        <v>488</v>
      </c>
      <c r="F807">
        <v>0</v>
      </c>
      <c r="G807">
        <f>VLOOKUP(E807,Const!$A$2:$B$19,2,FALSE)</f>
        <v>4</v>
      </c>
      <c r="H807">
        <f>IFERROR(VLOOKUP($I807,'Planned BugFix'!$D$4:$V$1390,5+G807,FALSE),0)</f>
        <v>0</v>
      </c>
      <c r="I807" t="str">
        <f t="shared" si="12"/>
        <v>NEXELUS 2024.1 SP2: Generate Client Schedule Lines based on media type</v>
      </c>
    </row>
    <row r="808" spans="1:9" x14ac:dyDescent="0.25">
      <c r="A808" t="s">
        <v>58</v>
      </c>
      <c r="B808" t="s">
        <v>23</v>
      </c>
      <c r="C808" t="s">
        <v>24</v>
      </c>
      <c r="D808" t="s">
        <v>68</v>
      </c>
      <c r="E808" t="s">
        <v>491</v>
      </c>
      <c r="F808">
        <v>11</v>
      </c>
      <c r="G808">
        <f>VLOOKUP(E808,Const!$A$2:$B$19,2,FALSE)</f>
        <v>7</v>
      </c>
      <c r="I808" t="str">
        <f t="shared" si="12"/>
        <v>NEXELUS 2024.1 SP2: Generate Client Schedule Lines based on media type</v>
      </c>
    </row>
    <row r="809" spans="1:9" x14ac:dyDescent="0.25">
      <c r="A809" t="s">
        <v>58</v>
      </c>
      <c r="B809" t="s">
        <v>23</v>
      </c>
      <c r="C809" t="s">
        <v>119</v>
      </c>
      <c r="D809" t="s">
        <v>2</v>
      </c>
      <c r="E809" t="s">
        <v>490</v>
      </c>
      <c r="F809">
        <v>6</v>
      </c>
      <c r="G809">
        <f>VLOOKUP(E809,Const!$A$2:$B$19,2,FALSE)</f>
        <v>6</v>
      </c>
      <c r="H809">
        <f>IFERROR(VLOOKUP($I809,'Planned Dev'!$D$4:$Z$694,5+$G809,FALSE),0)</f>
        <v>0</v>
      </c>
      <c r="I809" t="str">
        <f t="shared" si="12"/>
        <v>NEXELUS 2024.1 SP2: Media Plan Approval</v>
      </c>
    </row>
    <row r="810" spans="1:9" x14ac:dyDescent="0.25">
      <c r="A810" t="s">
        <v>58</v>
      </c>
      <c r="B810" t="s">
        <v>23</v>
      </c>
      <c r="C810" t="s">
        <v>116</v>
      </c>
      <c r="D810" t="s">
        <v>2</v>
      </c>
      <c r="E810" t="s">
        <v>490</v>
      </c>
      <c r="F810">
        <v>1.5</v>
      </c>
      <c r="G810">
        <f>VLOOKUP(E810,Const!$A$2:$B$19,2,FALSE)</f>
        <v>6</v>
      </c>
      <c r="H810">
        <f>IFERROR(VLOOKUP($I810,'Planned Dev'!$D$4:$Z$694,5+$G810,FALSE),0)</f>
        <v>0</v>
      </c>
      <c r="I810" t="str">
        <f t="shared" si="12"/>
        <v>NEXELUS 2024.1 SP2: Media Plan: Import/Export Flighting</v>
      </c>
    </row>
    <row r="811" spans="1:9" x14ac:dyDescent="0.25">
      <c r="A811" t="s">
        <v>58</v>
      </c>
      <c r="B811" t="s">
        <v>23</v>
      </c>
      <c r="C811" t="s">
        <v>116</v>
      </c>
      <c r="D811" t="s">
        <v>17</v>
      </c>
      <c r="E811" t="s">
        <v>490</v>
      </c>
      <c r="F811">
        <v>5</v>
      </c>
      <c r="G811">
        <f>VLOOKUP(E811,Const!$A$2:$B$19,2,FALSE)</f>
        <v>6</v>
      </c>
      <c r="H811">
        <f>IFERROR(VLOOKUP($I811,'Planned BugFix'!$D$4:$V$1390,5+G811,FALSE),0)</f>
        <v>0</v>
      </c>
      <c r="I811" t="str">
        <f t="shared" si="12"/>
        <v>NEXELUS 2024.1 SP2: Media Plan: Import/Export Flighting</v>
      </c>
    </row>
    <row r="812" spans="1:9" x14ac:dyDescent="0.25">
      <c r="A812" t="s">
        <v>58</v>
      </c>
      <c r="B812" t="s">
        <v>23</v>
      </c>
      <c r="C812" t="s">
        <v>116</v>
      </c>
      <c r="D812" t="s">
        <v>17</v>
      </c>
      <c r="E812" t="s">
        <v>491</v>
      </c>
      <c r="F812">
        <v>18</v>
      </c>
      <c r="G812">
        <f>VLOOKUP(E812,Const!$A$2:$B$19,2,FALSE)</f>
        <v>7</v>
      </c>
      <c r="H812">
        <f>IFERROR(VLOOKUP($I812,'Planned BugFix'!$D$4:$V$1390,5+G812,FALSE),0)</f>
        <v>0</v>
      </c>
      <c r="I812" t="str">
        <f t="shared" si="12"/>
        <v>NEXELUS 2024.1 SP2: Media Plan: Import/Export Flighting</v>
      </c>
    </row>
    <row r="813" spans="1:9" x14ac:dyDescent="0.25">
      <c r="A813" t="s">
        <v>58</v>
      </c>
      <c r="B813" t="s">
        <v>23</v>
      </c>
      <c r="C813" t="s">
        <v>116</v>
      </c>
      <c r="D813" t="s">
        <v>46</v>
      </c>
      <c r="E813" t="s">
        <v>491</v>
      </c>
      <c r="F813">
        <v>3</v>
      </c>
      <c r="G813">
        <f>VLOOKUP(E813,Const!$A$2:$B$19,2,FALSE)</f>
        <v>7</v>
      </c>
      <c r="I813" t="str">
        <f t="shared" si="12"/>
        <v>NEXELUS 2024.1 SP2: Media Plan: Import/Export Flighting</v>
      </c>
    </row>
    <row r="814" spans="1:9" x14ac:dyDescent="0.25">
      <c r="A814" t="s">
        <v>58</v>
      </c>
      <c r="B814" t="s">
        <v>23</v>
      </c>
      <c r="C814" t="s">
        <v>116</v>
      </c>
      <c r="D814" t="s">
        <v>19</v>
      </c>
      <c r="E814" t="s">
        <v>490</v>
      </c>
      <c r="F814">
        <v>0.5</v>
      </c>
      <c r="G814">
        <f>VLOOKUP(E814,Const!$A$2:$B$19,2,FALSE)</f>
        <v>6</v>
      </c>
      <c r="H814">
        <f>IFERROR(VLOOKUP($I814,'Planned BugFix'!$D$4:$V$1390,5+G814,FALSE),0)</f>
        <v>0</v>
      </c>
      <c r="I814" t="str">
        <f t="shared" si="12"/>
        <v>NEXELUS 2024.1 SP2: Media Plan: Import/Export Flighting</v>
      </c>
    </row>
    <row r="815" spans="1:9" x14ac:dyDescent="0.25">
      <c r="A815" t="s">
        <v>58</v>
      </c>
      <c r="B815" t="s">
        <v>23</v>
      </c>
      <c r="C815" t="s">
        <v>116</v>
      </c>
      <c r="D815" t="s">
        <v>19</v>
      </c>
      <c r="E815" t="s">
        <v>491</v>
      </c>
      <c r="F815">
        <v>18</v>
      </c>
      <c r="G815">
        <f>VLOOKUP(E815,Const!$A$2:$B$19,2,FALSE)</f>
        <v>7</v>
      </c>
      <c r="H815">
        <f>IFERROR(VLOOKUP($I815,'Planned BugFix'!$D$4:$V$1390,5+G815,FALSE),0)</f>
        <v>0</v>
      </c>
      <c r="I815" t="str">
        <f t="shared" si="12"/>
        <v>NEXELUS 2024.1 SP2: Media Plan: Import/Export Flighting</v>
      </c>
    </row>
    <row r="816" spans="1:9" x14ac:dyDescent="0.25">
      <c r="A816" t="s">
        <v>58</v>
      </c>
      <c r="B816" t="s">
        <v>23</v>
      </c>
      <c r="C816" t="s">
        <v>11</v>
      </c>
      <c r="D816" t="s">
        <v>7</v>
      </c>
      <c r="E816" t="s">
        <v>491</v>
      </c>
      <c r="F816">
        <v>20</v>
      </c>
      <c r="G816">
        <f>VLOOKUP(E816,Const!$A$2:$B$19,2,FALSE)</f>
        <v>7</v>
      </c>
      <c r="H816"/>
      <c r="I816" t="str">
        <f t="shared" si="12"/>
        <v>NEXELUS 2024.1 SP2: Project Overhead</v>
      </c>
    </row>
    <row r="817" spans="1:9" x14ac:dyDescent="0.25">
      <c r="A817" t="s">
        <v>58</v>
      </c>
      <c r="B817" t="s">
        <v>23</v>
      </c>
      <c r="C817" t="s">
        <v>11</v>
      </c>
      <c r="D817" t="s">
        <v>12</v>
      </c>
      <c r="E817" t="s">
        <v>488</v>
      </c>
      <c r="F817">
        <v>0.3</v>
      </c>
      <c r="G817">
        <f>VLOOKUP(E817,Const!$A$2:$B$19,2,FALSE)</f>
        <v>4</v>
      </c>
      <c r="H817"/>
      <c r="I817" t="str">
        <f t="shared" si="12"/>
        <v>NEXELUS 2024.1 SP2: Project Overhead</v>
      </c>
    </row>
    <row r="818" spans="1:9" x14ac:dyDescent="0.25">
      <c r="A818" t="s">
        <v>58</v>
      </c>
      <c r="B818" t="s">
        <v>23</v>
      </c>
      <c r="C818" t="s">
        <v>11</v>
      </c>
      <c r="D818" t="s">
        <v>12</v>
      </c>
      <c r="E818" t="s">
        <v>489</v>
      </c>
      <c r="F818">
        <v>6.5</v>
      </c>
      <c r="G818">
        <f>VLOOKUP(E818,Const!$A$2:$B$19,2,FALSE)</f>
        <v>5</v>
      </c>
      <c r="H818"/>
      <c r="I818" t="str">
        <f t="shared" si="12"/>
        <v>NEXELUS 2024.1 SP2: Project Overhead</v>
      </c>
    </row>
    <row r="819" spans="1:9" x14ac:dyDescent="0.25">
      <c r="A819" t="s">
        <v>58</v>
      </c>
      <c r="B819" t="s">
        <v>23</v>
      </c>
      <c r="C819" t="s">
        <v>11</v>
      </c>
      <c r="D819" t="s">
        <v>12</v>
      </c>
      <c r="E819" t="s">
        <v>490</v>
      </c>
      <c r="F819">
        <v>9</v>
      </c>
      <c r="G819">
        <f>VLOOKUP(E819,Const!$A$2:$B$19,2,FALSE)</f>
        <v>6</v>
      </c>
      <c r="H819"/>
      <c r="I819" t="str">
        <f t="shared" si="12"/>
        <v>NEXELUS 2024.1 SP2: Project Overhead</v>
      </c>
    </row>
    <row r="820" spans="1:9" x14ac:dyDescent="0.25">
      <c r="A820" t="s">
        <v>58</v>
      </c>
      <c r="B820" t="s">
        <v>23</v>
      </c>
      <c r="C820" t="s">
        <v>11</v>
      </c>
      <c r="D820" t="s">
        <v>12</v>
      </c>
      <c r="E820" t="s">
        <v>491</v>
      </c>
      <c r="F820">
        <v>2.5</v>
      </c>
      <c r="G820">
        <f>VLOOKUP(E820,Const!$A$2:$B$19,2,FALSE)</f>
        <v>7</v>
      </c>
      <c r="H820"/>
      <c r="I820" t="str">
        <f t="shared" si="12"/>
        <v>NEXELUS 2024.1 SP2: Project Overhead</v>
      </c>
    </row>
    <row r="821" spans="1:9" x14ac:dyDescent="0.25">
      <c r="A821" t="s">
        <v>58</v>
      </c>
      <c r="B821" t="s">
        <v>23</v>
      </c>
      <c r="C821" t="s">
        <v>11</v>
      </c>
      <c r="D821" t="s">
        <v>89</v>
      </c>
      <c r="E821" t="s">
        <v>488</v>
      </c>
      <c r="F821">
        <v>1</v>
      </c>
      <c r="G821">
        <f>VLOOKUP(E821,Const!$A$2:$B$19,2,FALSE)</f>
        <v>4</v>
      </c>
      <c r="H821"/>
      <c r="I821" t="str">
        <f t="shared" si="12"/>
        <v>NEXELUS 2024.1 SP2: Project Overhead</v>
      </c>
    </row>
    <row r="822" spans="1:9" x14ac:dyDescent="0.25">
      <c r="A822" t="s">
        <v>58</v>
      </c>
      <c r="B822" t="s">
        <v>23</v>
      </c>
      <c r="C822" t="s">
        <v>11</v>
      </c>
      <c r="D822" t="s">
        <v>89</v>
      </c>
      <c r="E822" t="s">
        <v>490</v>
      </c>
      <c r="F822">
        <v>4</v>
      </c>
      <c r="G822">
        <f>VLOOKUP(E822,Const!$A$2:$B$19,2,FALSE)</f>
        <v>6</v>
      </c>
      <c r="H822"/>
      <c r="I822" t="str">
        <f t="shared" si="12"/>
        <v>NEXELUS 2024.1 SP2: Project Overhead</v>
      </c>
    </row>
    <row r="823" spans="1:9" x14ac:dyDescent="0.25">
      <c r="A823" t="s">
        <v>58</v>
      </c>
      <c r="B823" t="s">
        <v>23</v>
      </c>
      <c r="C823" t="s">
        <v>11</v>
      </c>
      <c r="D823" t="s">
        <v>98</v>
      </c>
      <c r="E823" t="s">
        <v>490</v>
      </c>
      <c r="F823">
        <v>7</v>
      </c>
      <c r="G823">
        <f>VLOOKUP(E823,Const!$A$2:$B$19,2,FALSE)</f>
        <v>6</v>
      </c>
      <c r="H823"/>
      <c r="I823" t="str">
        <f t="shared" si="12"/>
        <v>NEXELUS 2024.1 SP2: Project Overhead</v>
      </c>
    </row>
    <row r="824" spans="1:9" x14ac:dyDescent="0.25">
      <c r="A824" t="s">
        <v>58</v>
      </c>
      <c r="B824" t="s">
        <v>23</v>
      </c>
      <c r="C824" t="s">
        <v>11</v>
      </c>
      <c r="D824" t="s">
        <v>98</v>
      </c>
      <c r="E824" t="s">
        <v>491</v>
      </c>
      <c r="F824">
        <v>5</v>
      </c>
      <c r="G824">
        <f>VLOOKUP(E824,Const!$A$2:$B$19,2,FALSE)</f>
        <v>7</v>
      </c>
      <c r="H824"/>
      <c r="I824" t="str">
        <f t="shared" si="12"/>
        <v>NEXELUS 2024.1 SP2: Project Overhead</v>
      </c>
    </row>
    <row r="825" spans="1:9" x14ac:dyDescent="0.25">
      <c r="A825" t="s">
        <v>58</v>
      </c>
      <c r="B825" t="s">
        <v>23</v>
      </c>
      <c r="C825" t="s">
        <v>90</v>
      </c>
      <c r="D825" t="s">
        <v>17</v>
      </c>
      <c r="E825" t="s">
        <v>488</v>
      </c>
      <c r="F825">
        <v>24</v>
      </c>
      <c r="G825">
        <f>VLOOKUP(E825,Const!$A$2:$B$19,2,FALSE)</f>
        <v>4</v>
      </c>
      <c r="H825">
        <f>IFERROR(VLOOKUP($I825,'Planned BugFix'!$D$4:$V$1390,5+G825,FALSE),0)</f>
        <v>12</v>
      </c>
      <c r="I825" t="str">
        <f t="shared" si="12"/>
        <v>NEXELUS 2024.1 SP2: UDF &amp; Naming Convention in Nexelus - Export on Proposal</v>
      </c>
    </row>
    <row r="826" spans="1:9" x14ac:dyDescent="0.25">
      <c r="A826" t="s">
        <v>58</v>
      </c>
      <c r="B826" t="s">
        <v>23</v>
      </c>
      <c r="C826" t="s">
        <v>90</v>
      </c>
      <c r="D826" t="s">
        <v>17</v>
      </c>
      <c r="E826" t="s">
        <v>489</v>
      </c>
      <c r="F826">
        <v>0.5</v>
      </c>
      <c r="G826">
        <f>VLOOKUP(E826,Const!$A$2:$B$19,2,FALSE)</f>
        <v>5</v>
      </c>
      <c r="H826">
        <f>IFERROR(VLOOKUP($I826,'Planned BugFix'!$D$4:$V$1390,5+G826,FALSE),0)</f>
        <v>0</v>
      </c>
      <c r="I826" t="str">
        <f t="shared" si="12"/>
        <v>NEXELUS 2024.1 SP2: UDF &amp; Naming Convention in Nexelus - Export on Proposal</v>
      </c>
    </row>
    <row r="827" spans="1:9" x14ac:dyDescent="0.25">
      <c r="A827" t="s">
        <v>58</v>
      </c>
      <c r="B827" t="s">
        <v>23</v>
      </c>
      <c r="C827" t="s">
        <v>91</v>
      </c>
      <c r="D827" t="s">
        <v>17</v>
      </c>
      <c r="E827" t="s">
        <v>488</v>
      </c>
      <c r="F827">
        <v>13</v>
      </c>
      <c r="G827">
        <f>VLOOKUP(E827,Const!$A$2:$B$19,2,FALSE)</f>
        <v>4</v>
      </c>
      <c r="H827">
        <f>IFERROR(VLOOKUP($I827,'Planned BugFix'!$D$4:$V$1390,5+G827,FALSE),0)</f>
        <v>0</v>
      </c>
      <c r="I827" t="str">
        <f t="shared" si="12"/>
        <v>NEXELUS 2024.1 SP2: UDF &amp; Naming Convention in RFP - Nexelus RFP(Exp and Imp)</v>
      </c>
    </row>
    <row r="828" spans="1:9" x14ac:dyDescent="0.25">
      <c r="A828" t="s">
        <v>58</v>
      </c>
      <c r="B828" t="s">
        <v>23</v>
      </c>
      <c r="C828" t="s">
        <v>91</v>
      </c>
      <c r="D828" t="s">
        <v>19</v>
      </c>
      <c r="E828" t="s">
        <v>488</v>
      </c>
      <c r="F828">
        <v>3.5</v>
      </c>
      <c r="G828">
        <f>VLOOKUP(E828,Const!$A$2:$B$19,2,FALSE)</f>
        <v>4</v>
      </c>
      <c r="H828">
        <f>IFERROR(VLOOKUP($I828,'Planned BugFix'!$D$4:$V$1390,5+G828,FALSE),0)</f>
        <v>0</v>
      </c>
      <c r="I828" t="str">
        <f t="shared" si="12"/>
        <v>NEXELUS 2024.1 SP2: UDF &amp; Naming Convention in RFP - Nexelus RFP(Exp and Imp)</v>
      </c>
    </row>
    <row r="829" spans="1:9" x14ac:dyDescent="0.25">
      <c r="A829" t="s">
        <v>58</v>
      </c>
      <c r="B829" t="s">
        <v>23</v>
      </c>
      <c r="C829" t="s">
        <v>59</v>
      </c>
      <c r="D829" t="s">
        <v>2</v>
      </c>
      <c r="E829" t="s">
        <v>488</v>
      </c>
      <c r="F829">
        <v>43</v>
      </c>
      <c r="G829">
        <f>VLOOKUP(E829,Const!$A$2:$B$19,2,FALSE)</f>
        <v>4</v>
      </c>
      <c r="H829">
        <f>IFERROR(VLOOKUP($I829,'Planned Dev'!$D$4:$Z$694,5+$G829,FALSE),0)</f>
        <v>0</v>
      </c>
      <c r="I829" t="str">
        <f t="shared" si="12"/>
        <v>NEXELUS 2024.1 SP2: UDF &amp; Naming Convention in Vendor Portal - Proposal Import/exp</v>
      </c>
    </row>
    <row r="830" spans="1:9" x14ac:dyDescent="0.25">
      <c r="A830" t="s">
        <v>58</v>
      </c>
      <c r="B830" t="s">
        <v>23</v>
      </c>
      <c r="C830" t="s">
        <v>59</v>
      </c>
      <c r="D830" t="s">
        <v>17</v>
      </c>
      <c r="E830" t="s">
        <v>487</v>
      </c>
      <c r="F830">
        <v>57</v>
      </c>
      <c r="G830">
        <f>VLOOKUP(E830,Const!$A$2:$B$19,2,FALSE)</f>
        <v>3</v>
      </c>
      <c r="H830">
        <f>IFERROR(VLOOKUP($I830,'Planned BugFix'!$D$4:$V$1390,5+G830,FALSE),0)</f>
        <v>0</v>
      </c>
      <c r="I830" t="str">
        <f t="shared" si="12"/>
        <v>NEXELUS 2024.1 SP2: UDF &amp; Naming Convention in Vendor Portal - Proposal Import/exp</v>
      </c>
    </row>
    <row r="831" spans="1:9" x14ac:dyDescent="0.25">
      <c r="A831" t="s">
        <v>58</v>
      </c>
      <c r="B831" t="s">
        <v>23</v>
      </c>
      <c r="C831" t="s">
        <v>59</v>
      </c>
      <c r="D831" t="s">
        <v>17</v>
      </c>
      <c r="E831" t="s">
        <v>488</v>
      </c>
      <c r="F831">
        <v>8</v>
      </c>
      <c r="G831">
        <f>VLOOKUP(E831,Const!$A$2:$B$19,2,FALSE)</f>
        <v>4</v>
      </c>
      <c r="H831">
        <f>IFERROR(VLOOKUP($I831,'Planned BugFix'!$D$4:$V$1390,5+G831,FALSE),0)</f>
        <v>0.9</v>
      </c>
      <c r="I831" t="str">
        <f t="shared" si="12"/>
        <v>NEXELUS 2024.1 SP2: UDF &amp; Naming Convention in Vendor Portal - Proposal Import/exp</v>
      </c>
    </row>
    <row r="832" spans="1:9" x14ac:dyDescent="0.25">
      <c r="A832" t="s">
        <v>58</v>
      </c>
      <c r="B832" t="s">
        <v>23</v>
      </c>
      <c r="C832" t="s">
        <v>59</v>
      </c>
      <c r="D832" t="s">
        <v>17</v>
      </c>
      <c r="E832" t="s">
        <v>489</v>
      </c>
      <c r="F832">
        <v>0.5</v>
      </c>
      <c r="G832">
        <f>VLOOKUP(E832,Const!$A$2:$B$19,2,FALSE)</f>
        <v>5</v>
      </c>
      <c r="H832">
        <f>IFERROR(VLOOKUP($I832,'Planned BugFix'!$D$4:$V$1390,5+G832,FALSE),0)</f>
        <v>13.1</v>
      </c>
      <c r="I832" t="str">
        <f t="shared" si="12"/>
        <v>NEXELUS 2024.1 SP2: UDF &amp; Naming Convention in Vendor Portal - Proposal Import/exp</v>
      </c>
    </row>
    <row r="833" spans="1:9" x14ac:dyDescent="0.25">
      <c r="A833" t="s">
        <v>58</v>
      </c>
      <c r="B833" t="s">
        <v>517</v>
      </c>
      <c r="C833" t="s">
        <v>30</v>
      </c>
      <c r="D833" t="s">
        <v>17</v>
      </c>
      <c r="E833" t="s">
        <v>488</v>
      </c>
      <c r="F833">
        <v>0</v>
      </c>
      <c r="G833">
        <f>VLOOKUP(E833,Const!$A$2:$B$19,2,FALSE)</f>
        <v>4</v>
      </c>
      <c r="H833">
        <f>IFERROR(VLOOKUP($I833,'Planned BugFix'!$D$4:$V$1390,5+G833,FALSE),0)</f>
        <v>0</v>
      </c>
      <c r="I833" t="str">
        <f t="shared" si="12"/>
        <v>NEXELUS 2024.2: Client Items</v>
      </c>
    </row>
    <row r="834" spans="1:9" x14ac:dyDescent="0.25">
      <c r="A834" t="s">
        <v>58</v>
      </c>
      <c r="B834" t="s">
        <v>517</v>
      </c>
      <c r="C834" t="s">
        <v>25</v>
      </c>
      <c r="D834" t="s">
        <v>13</v>
      </c>
      <c r="E834" t="s">
        <v>488</v>
      </c>
      <c r="F834">
        <v>2</v>
      </c>
      <c r="G834">
        <f>VLOOKUP(E834,Const!$A$2:$B$19,2,FALSE)</f>
        <v>4</v>
      </c>
      <c r="H834"/>
      <c r="I834" t="str">
        <f t="shared" ref="I834:I897" si="13">CONCATENATE(TRIM(B834),": ",C834)</f>
        <v>NEXELUS 2024.2: Meetings, mails, communication, TFS, Interviews</v>
      </c>
    </row>
    <row r="835" spans="1:9" x14ac:dyDescent="0.25">
      <c r="A835" t="s">
        <v>58</v>
      </c>
      <c r="B835" t="s">
        <v>517</v>
      </c>
      <c r="C835" t="s">
        <v>3</v>
      </c>
      <c r="D835" t="s">
        <v>17</v>
      </c>
      <c r="E835" t="s">
        <v>486</v>
      </c>
      <c r="F835">
        <v>44</v>
      </c>
      <c r="G835">
        <f>VLOOKUP(E835,Const!$A$2:$B$19,2,FALSE)</f>
        <v>2</v>
      </c>
      <c r="H835">
        <f>IFERROR(VLOOKUP($I835,'Planned BugFix'!$D$4:$V$1390,5+G835,FALSE),0)</f>
        <v>0</v>
      </c>
      <c r="I835" t="str">
        <f t="shared" si="13"/>
        <v>NEXELUS 2024.2: Regular bug fixing activity</v>
      </c>
    </row>
    <row r="836" spans="1:9" x14ac:dyDescent="0.25">
      <c r="A836" t="s">
        <v>58</v>
      </c>
      <c r="B836" t="s">
        <v>563</v>
      </c>
      <c r="C836" t="s">
        <v>565</v>
      </c>
      <c r="D836" t="s">
        <v>2</v>
      </c>
      <c r="E836" t="s">
        <v>491</v>
      </c>
      <c r="F836">
        <v>7</v>
      </c>
      <c r="G836">
        <f>VLOOKUP(E836,Const!$A$2:$B$19,2,FALSE)</f>
        <v>7</v>
      </c>
      <c r="H836">
        <f>IFERROR(VLOOKUP($I836,'Planned Dev'!$D$4:$Z$694,5+$G836,FALSE),0)</f>
        <v>0</v>
      </c>
      <c r="I836" t="str">
        <f t="shared" si="13"/>
        <v>NEXELUS 2025.1: Import/exports flights</v>
      </c>
    </row>
    <row r="837" spans="1:9" x14ac:dyDescent="0.25">
      <c r="A837" t="s">
        <v>58</v>
      </c>
      <c r="B837" t="s">
        <v>563</v>
      </c>
      <c r="C837" t="s">
        <v>565</v>
      </c>
      <c r="D837" t="s">
        <v>2</v>
      </c>
      <c r="E837" t="s">
        <v>492</v>
      </c>
      <c r="F837">
        <v>2</v>
      </c>
      <c r="G837">
        <f>VLOOKUP(E837,Const!$A$2:$B$19,2,FALSE)</f>
        <v>8</v>
      </c>
      <c r="H837">
        <f>IFERROR(VLOOKUP($I837,'Planned Dev'!$D$4:$Z$694,5+$G837,FALSE),0)</f>
        <v>0</v>
      </c>
      <c r="I837" t="str">
        <f t="shared" si="13"/>
        <v>NEXELUS 2025.1: Import/exports flights</v>
      </c>
    </row>
    <row r="838" spans="1:9" x14ac:dyDescent="0.25">
      <c r="A838" t="s">
        <v>58</v>
      </c>
      <c r="B838" t="s">
        <v>563</v>
      </c>
      <c r="C838" t="s">
        <v>565</v>
      </c>
      <c r="D838" t="s">
        <v>19</v>
      </c>
      <c r="E838" t="s">
        <v>491</v>
      </c>
      <c r="F838">
        <v>6</v>
      </c>
      <c r="G838">
        <f>VLOOKUP(E838,Const!$A$2:$B$19,2,FALSE)</f>
        <v>7</v>
      </c>
      <c r="H838">
        <f>IFERROR(VLOOKUP($I838,'Planned BugFix'!$D$4:$V$1390,5+G838,FALSE),0)</f>
        <v>0</v>
      </c>
      <c r="I838" t="str">
        <f t="shared" si="13"/>
        <v>NEXELUS 2025.1: Import/exports flights</v>
      </c>
    </row>
    <row r="839" spans="1:9" x14ac:dyDescent="0.25">
      <c r="A839" t="s">
        <v>58</v>
      </c>
      <c r="B839" t="s">
        <v>563</v>
      </c>
      <c r="C839" t="s">
        <v>565</v>
      </c>
      <c r="D839" t="s">
        <v>19</v>
      </c>
      <c r="E839" t="s">
        <v>492</v>
      </c>
      <c r="F839">
        <v>4</v>
      </c>
      <c r="G839">
        <f>VLOOKUP(E839,Const!$A$2:$B$19,2,FALSE)</f>
        <v>8</v>
      </c>
      <c r="H839">
        <f>IFERROR(VLOOKUP($I839,'Planned BugFix'!$D$4:$V$1390,5+G839,FALSE),0)</f>
        <v>0</v>
      </c>
      <c r="I839" t="str">
        <f t="shared" si="13"/>
        <v>NEXELUS 2025.1: Import/exports flights</v>
      </c>
    </row>
    <row r="840" spans="1:9" x14ac:dyDescent="0.25">
      <c r="A840" t="s">
        <v>58</v>
      </c>
      <c r="B840" t="s">
        <v>563</v>
      </c>
      <c r="C840" t="s">
        <v>11</v>
      </c>
      <c r="D840" t="s">
        <v>12</v>
      </c>
      <c r="E840" t="s">
        <v>492</v>
      </c>
      <c r="F840">
        <v>1</v>
      </c>
      <c r="G840">
        <f>VLOOKUP(E840,Const!$A$2:$B$19,2,FALSE)</f>
        <v>8</v>
      </c>
      <c r="I840" t="str">
        <f t="shared" si="13"/>
        <v>NEXELUS 2025.1: Project Overhead</v>
      </c>
    </row>
    <row r="841" spans="1:9" x14ac:dyDescent="0.25">
      <c r="A841" t="s">
        <v>58</v>
      </c>
      <c r="B841" t="s">
        <v>522</v>
      </c>
      <c r="C841" t="s">
        <v>118</v>
      </c>
      <c r="D841" t="s">
        <v>98</v>
      </c>
      <c r="E841" t="s">
        <v>491</v>
      </c>
      <c r="F841">
        <v>18</v>
      </c>
      <c r="G841">
        <f>VLOOKUP(E841,Const!$A$2:$B$19,2,FALSE)</f>
        <v>7</v>
      </c>
      <c r="I841" t="str">
        <f t="shared" si="13"/>
        <v>NEXELUS SUPPORT: Maintenance Activity</v>
      </c>
    </row>
    <row r="842" spans="1:9" x14ac:dyDescent="0.25">
      <c r="A842" t="s">
        <v>58</v>
      </c>
      <c r="B842" t="s">
        <v>518</v>
      </c>
      <c r="C842" t="s">
        <v>62</v>
      </c>
      <c r="D842" t="s">
        <v>94</v>
      </c>
      <c r="E842" t="s">
        <v>488</v>
      </c>
      <c r="F842">
        <v>5.5</v>
      </c>
      <c r="G842">
        <f>VLOOKUP(E842,Const!$A$2:$B$19,2,FALSE)</f>
        <v>4</v>
      </c>
      <c r="I842" t="str">
        <f t="shared" si="13"/>
        <v>PR-0013: In-house Training</v>
      </c>
    </row>
    <row r="843" spans="1:9" x14ac:dyDescent="0.25">
      <c r="A843" t="s">
        <v>58</v>
      </c>
      <c r="B843" t="s">
        <v>518</v>
      </c>
      <c r="C843" t="s">
        <v>62</v>
      </c>
      <c r="D843" t="s">
        <v>94</v>
      </c>
      <c r="E843" t="s">
        <v>489</v>
      </c>
      <c r="F843">
        <v>3</v>
      </c>
      <c r="G843">
        <f>VLOOKUP(E843,Const!$A$2:$B$19,2,FALSE)</f>
        <v>5</v>
      </c>
      <c r="I843" t="str">
        <f t="shared" si="13"/>
        <v>PR-0013: In-house Training</v>
      </c>
    </row>
    <row r="844" spans="1:9" x14ac:dyDescent="0.25">
      <c r="A844" t="s">
        <v>58</v>
      </c>
      <c r="B844" t="s">
        <v>518</v>
      </c>
      <c r="C844" t="s">
        <v>62</v>
      </c>
      <c r="D844" t="s">
        <v>94</v>
      </c>
      <c r="E844" t="s">
        <v>490</v>
      </c>
      <c r="F844">
        <v>3.5</v>
      </c>
      <c r="G844">
        <f>VLOOKUP(E844,Const!$A$2:$B$19,2,FALSE)</f>
        <v>6</v>
      </c>
      <c r="I844" t="str">
        <f t="shared" si="13"/>
        <v>PR-0013: In-house Training</v>
      </c>
    </row>
    <row r="845" spans="1:9" x14ac:dyDescent="0.25">
      <c r="A845" t="s">
        <v>58</v>
      </c>
      <c r="B845" t="s">
        <v>518</v>
      </c>
      <c r="C845" t="s">
        <v>36</v>
      </c>
      <c r="D845" t="s">
        <v>2</v>
      </c>
      <c r="E845" t="s">
        <v>489</v>
      </c>
      <c r="F845">
        <v>1</v>
      </c>
      <c r="G845">
        <f>VLOOKUP(E845,Const!$A$2:$B$19,2,FALSE)</f>
        <v>5</v>
      </c>
      <c r="H845">
        <f>IFERROR(VLOOKUP($I845,'Planned Dev'!$D$4:$Z$694,5+$G845,FALSE),0)</f>
        <v>0</v>
      </c>
      <c r="I845" t="str">
        <f t="shared" si="13"/>
        <v>PR-0013: Internal Meetings</v>
      </c>
    </row>
    <row r="846" spans="1:9" x14ac:dyDescent="0.25">
      <c r="A846" t="s">
        <v>58</v>
      </c>
      <c r="B846" t="s">
        <v>518</v>
      </c>
      <c r="C846" t="s">
        <v>36</v>
      </c>
      <c r="D846" t="s">
        <v>13</v>
      </c>
      <c r="E846" t="s">
        <v>488</v>
      </c>
      <c r="F846">
        <v>5.15</v>
      </c>
      <c r="G846">
        <f>VLOOKUP(E846,Const!$A$2:$B$19,2,FALSE)</f>
        <v>4</v>
      </c>
      <c r="I846" t="str">
        <f t="shared" si="13"/>
        <v>PR-0013: Internal Meetings</v>
      </c>
    </row>
    <row r="847" spans="1:9" x14ac:dyDescent="0.25">
      <c r="A847" t="s">
        <v>58</v>
      </c>
      <c r="B847" t="s">
        <v>518</v>
      </c>
      <c r="C847" t="s">
        <v>36</v>
      </c>
      <c r="D847" t="s">
        <v>13</v>
      </c>
      <c r="E847" t="s">
        <v>489</v>
      </c>
      <c r="F847">
        <v>17.25</v>
      </c>
      <c r="G847">
        <f>VLOOKUP(E847,Const!$A$2:$B$19,2,FALSE)</f>
        <v>5</v>
      </c>
      <c r="I847" t="str">
        <f t="shared" si="13"/>
        <v>PR-0013: Internal Meetings</v>
      </c>
    </row>
    <row r="848" spans="1:9" x14ac:dyDescent="0.25">
      <c r="A848" t="s">
        <v>58</v>
      </c>
      <c r="B848" t="s">
        <v>518</v>
      </c>
      <c r="C848" t="s">
        <v>36</v>
      </c>
      <c r="D848" t="s">
        <v>13</v>
      </c>
      <c r="E848" t="s">
        <v>490</v>
      </c>
      <c r="F848">
        <v>43</v>
      </c>
      <c r="G848">
        <f>VLOOKUP(E848,Const!$A$2:$B$19,2,FALSE)</f>
        <v>6</v>
      </c>
      <c r="I848" t="str">
        <f t="shared" si="13"/>
        <v>PR-0013: Internal Meetings</v>
      </c>
    </row>
    <row r="849" spans="1:9" x14ac:dyDescent="0.25">
      <c r="A849" t="s">
        <v>58</v>
      </c>
      <c r="B849" t="s">
        <v>518</v>
      </c>
      <c r="C849" t="s">
        <v>36</v>
      </c>
      <c r="D849" t="s">
        <v>13</v>
      </c>
      <c r="E849" t="s">
        <v>491</v>
      </c>
      <c r="F849">
        <v>25.5</v>
      </c>
      <c r="G849">
        <f>VLOOKUP(E849,Const!$A$2:$B$19,2,FALSE)</f>
        <v>7</v>
      </c>
      <c r="I849" t="str">
        <f t="shared" si="13"/>
        <v>PR-0013: Internal Meetings</v>
      </c>
    </row>
    <row r="850" spans="1:9" x14ac:dyDescent="0.25">
      <c r="A850" t="s">
        <v>58</v>
      </c>
      <c r="B850" t="s">
        <v>518</v>
      </c>
      <c r="C850" t="s">
        <v>36</v>
      </c>
      <c r="D850" t="s">
        <v>13</v>
      </c>
      <c r="E850" t="s">
        <v>492</v>
      </c>
      <c r="F850">
        <v>2</v>
      </c>
      <c r="G850">
        <f>VLOOKUP(E850,Const!$A$2:$B$19,2,FALSE)</f>
        <v>8</v>
      </c>
      <c r="I850" t="str">
        <f t="shared" si="13"/>
        <v>PR-0013: Internal Meetings</v>
      </c>
    </row>
    <row r="851" spans="1:9" x14ac:dyDescent="0.25">
      <c r="A851" t="s">
        <v>58</v>
      </c>
      <c r="B851" t="s">
        <v>518</v>
      </c>
      <c r="C851" t="s">
        <v>76</v>
      </c>
      <c r="D851" t="s">
        <v>64</v>
      </c>
      <c r="E851" t="s">
        <v>489</v>
      </c>
      <c r="F851">
        <v>32</v>
      </c>
      <c r="G851">
        <f>VLOOKUP(E851,Const!$A$2:$B$19,2,FALSE)</f>
        <v>5</v>
      </c>
      <c r="I851" t="str">
        <f t="shared" si="13"/>
        <v>PR-0013: Time Off - Planned</v>
      </c>
    </row>
    <row r="852" spans="1:9" x14ac:dyDescent="0.25">
      <c r="A852" t="s">
        <v>58</v>
      </c>
      <c r="B852" t="s">
        <v>518</v>
      </c>
      <c r="C852" t="s">
        <v>76</v>
      </c>
      <c r="D852" t="s">
        <v>64</v>
      </c>
      <c r="E852" t="s">
        <v>490</v>
      </c>
      <c r="F852">
        <v>8</v>
      </c>
      <c r="G852">
        <f>VLOOKUP(E852,Const!$A$2:$B$19,2,FALSE)</f>
        <v>6</v>
      </c>
      <c r="I852" t="str">
        <f t="shared" si="13"/>
        <v>PR-0013: Time Off - Planned</v>
      </c>
    </row>
    <row r="853" spans="1:9" x14ac:dyDescent="0.25">
      <c r="A853" t="s">
        <v>58</v>
      </c>
      <c r="B853" t="s">
        <v>518</v>
      </c>
      <c r="C853" t="s">
        <v>76</v>
      </c>
      <c r="D853" t="s">
        <v>64</v>
      </c>
      <c r="E853" t="s">
        <v>491</v>
      </c>
      <c r="F853">
        <v>16</v>
      </c>
      <c r="G853">
        <f>VLOOKUP(E853,Const!$A$2:$B$19,2,FALSE)</f>
        <v>7</v>
      </c>
      <c r="I853" t="str">
        <f t="shared" si="13"/>
        <v>PR-0013: Time Off - Planned</v>
      </c>
    </row>
    <row r="854" spans="1:9" x14ac:dyDescent="0.25">
      <c r="A854" t="s">
        <v>58</v>
      </c>
      <c r="B854" t="s">
        <v>518</v>
      </c>
      <c r="C854" t="s">
        <v>27</v>
      </c>
      <c r="D854" t="s">
        <v>64</v>
      </c>
      <c r="E854" t="s">
        <v>488</v>
      </c>
      <c r="F854">
        <v>8</v>
      </c>
      <c r="G854">
        <f>VLOOKUP(E854,Const!$A$2:$B$19,2,FALSE)</f>
        <v>4</v>
      </c>
      <c r="I854" t="str">
        <f t="shared" si="13"/>
        <v>PR-0013: Time Off - Un Planned</v>
      </c>
    </row>
    <row r="855" spans="1:9" x14ac:dyDescent="0.25">
      <c r="A855" t="s">
        <v>58</v>
      </c>
      <c r="B855" t="s">
        <v>518</v>
      </c>
      <c r="C855" t="s">
        <v>27</v>
      </c>
      <c r="D855" t="s">
        <v>64</v>
      </c>
      <c r="E855" t="s">
        <v>489</v>
      </c>
      <c r="F855">
        <v>4</v>
      </c>
      <c r="G855">
        <f>VLOOKUP(E855,Const!$A$2:$B$19,2,FALSE)</f>
        <v>5</v>
      </c>
      <c r="I855" t="str">
        <f t="shared" si="13"/>
        <v>PR-0013: Time Off - Un Planned</v>
      </c>
    </row>
    <row r="856" spans="1:9" x14ac:dyDescent="0.25">
      <c r="A856" t="s">
        <v>58</v>
      </c>
      <c r="B856" t="s">
        <v>520</v>
      </c>
      <c r="C856" t="s">
        <v>28</v>
      </c>
      <c r="D856" t="s">
        <v>98</v>
      </c>
      <c r="E856" t="s">
        <v>490</v>
      </c>
      <c r="F856">
        <v>9</v>
      </c>
      <c r="G856">
        <f>VLOOKUP(E856,Const!$A$2:$B$19,2,FALSE)</f>
        <v>6</v>
      </c>
      <c r="I856" t="str">
        <f t="shared" si="13"/>
        <v>Support and Maintenance: Time</v>
      </c>
    </row>
    <row r="857" spans="1:9" x14ac:dyDescent="0.25">
      <c r="A857" t="s">
        <v>60</v>
      </c>
      <c r="B857" t="s">
        <v>521</v>
      </c>
      <c r="C857" t="s">
        <v>13</v>
      </c>
      <c r="D857" t="s">
        <v>13</v>
      </c>
      <c r="E857" t="s">
        <v>488</v>
      </c>
      <c r="F857">
        <v>6</v>
      </c>
      <c r="G857">
        <f>VLOOKUP(E857,Const!$A$2:$B$19,2,FALSE)</f>
        <v>4</v>
      </c>
      <c r="I857" t="str">
        <f t="shared" si="13"/>
        <v>AD-0001: Meetings</v>
      </c>
    </row>
    <row r="858" spans="1:9" x14ac:dyDescent="0.25">
      <c r="A858" t="s">
        <v>60</v>
      </c>
      <c r="B858" t="s">
        <v>521</v>
      </c>
      <c r="C858" t="s">
        <v>13</v>
      </c>
      <c r="D858" t="s">
        <v>13</v>
      </c>
      <c r="E858" t="s">
        <v>489</v>
      </c>
      <c r="F858">
        <v>8</v>
      </c>
      <c r="G858">
        <f>VLOOKUP(E858,Const!$A$2:$B$19,2,FALSE)</f>
        <v>5</v>
      </c>
      <c r="I858" t="str">
        <f t="shared" si="13"/>
        <v>AD-0001: Meetings</v>
      </c>
    </row>
    <row r="859" spans="1:9" x14ac:dyDescent="0.25">
      <c r="A859" t="s">
        <v>60</v>
      </c>
      <c r="B859" t="s">
        <v>521</v>
      </c>
      <c r="C859" t="s">
        <v>28</v>
      </c>
      <c r="D859" t="s">
        <v>64</v>
      </c>
      <c r="E859" t="s">
        <v>486</v>
      </c>
      <c r="F859">
        <v>8</v>
      </c>
      <c r="G859">
        <f>VLOOKUP(E859,Const!$A$2:$B$19,2,FALSE)</f>
        <v>2</v>
      </c>
      <c r="I859" t="str">
        <f t="shared" si="13"/>
        <v>AD-0001: Time</v>
      </c>
    </row>
    <row r="860" spans="1:9" x14ac:dyDescent="0.25">
      <c r="A860" t="s">
        <v>60</v>
      </c>
      <c r="B860" t="s">
        <v>521</v>
      </c>
      <c r="C860" t="s">
        <v>28</v>
      </c>
      <c r="D860" t="s">
        <v>64</v>
      </c>
      <c r="E860" t="s">
        <v>488</v>
      </c>
      <c r="F860">
        <v>8</v>
      </c>
      <c r="G860">
        <f>VLOOKUP(E860,Const!$A$2:$B$19,2,FALSE)</f>
        <v>4</v>
      </c>
      <c r="I860" t="str">
        <f t="shared" si="13"/>
        <v>AD-0001: Time</v>
      </c>
    </row>
    <row r="861" spans="1:9" x14ac:dyDescent="0.25">
      <c r="A861" t="s">
        <v>60</v>
      </c>
      <c r="B861" t="s">
        <v>521</v>
      </c>
      <c r="C861" t="s">
        <v>28</v>
      </c>
      <c r="D861" t="s">
        <v>64</v>
      </c>
      <c r="E861" t="s">
        <v>489</v>
      </c>
      <c r="F861">
        <v>8</v>
      </c>
      <c r="G861">
        <f>VLOOKUP(E861,Const!$A$2:$B$19,2,FALSE)</f>
        <v>5</v>
      </c>
      <c r="H861"/>
      <c r="I861" t="str">
        <f t="shared" si="13"/>
        <v>AD-0001: Time</v>
      </c>
    </row>
    <row r="862" spans="1:9" x14ac:dyDescent="0.25">
      <c r="A862" t="s">
        <v>60</v>
      </c>
      <c r="B862" t="s">
        <v>521</v>
      </c>
      <c r="C862" t="s">
        <v>28</v>
      </c>
      <c r="D862" t="s">
        <v>70</v>
      </c>
      <c r="E862" t="s">
        <v>488</v>
      </c>
      <c r="F862">
        <v>1</v>
      </c>
      <c r="G862">
        <f>VLOOKUP(E862,Const!$A$2:$B$19,2,FALSE)</f>
        <v>4</v>
      </c>
      <c r="I862" t="str">
        <f t="shared" si="13"/>
        <v>AD-0001: Time</v>
      </c>
    </row>
    <row r="863" spans="1:9" x14ac:dyDescent="0.25">
      <c r="A863" t="s">
        <v>60</v>
      </c>
      <c r="B863" t="s">
        <v>521</v>
      </c>
      <c r="C863" t="s">
        <v>28</v>
      </c>
      <c r="D863" t="s">
        <v>70</v>
      </c>
      <c r="E863" t="s">
        <v>489</v>
      </c>
      <c r="F863">
        <v>1.5</v>
      </c>
      <c r="G863">
        <f>VLOOKUP(E863,Const!$A$2:$B$19,2,FALSE)</f>
        <v>5</v>
      </c>
      <c r="I863" t="str">
        <f t="shared" si="13"/>
        <v>AD-0001: Time</v>
      </c>
    </row>
    <row r="864" spans="1:9" x14ac:dyDescent="0.25">
      <c r="A864" t="s">
        <v>60</v>
      </c>
      <c r="B864" t="s">
        <v>521</v>
      </c>
      <c r="C864" t="s">
        <v>28</v>
      </c>
      <c r="D864" t="s">
        <v>70</v>
      </c>
      <c r="E864" t="s">
        <v>491</v>
      </c>
      <c r="F864">
        <v>32</v>
      </c>
      <c r="G864">
        <f>VLOOKUP(E864,Const!$A$2:$B$19,2,FALSE)</f>
        <v>7</v>
      </c>
      <c r="I864" t="str">
        <f t="shared" si="13"/>
        <v>AD-0001: Time</v>
      </c>
    </row>
    <row r="865" spans="1:9" x14ac:dyDescent="0.25">
      <c r="A865" t="s">
        <v>60</v>
      </c>
      <c r="B865" t="s">
        <v>516</v>
      </c>
      <c r="C865" t="s">
        <v>22</v>
      </c>
      <c r="D865" t="s">
        <v>19</v>
      </c>
      <c r="E865" t="s">
        <v>486</v>
      </c>
      <c r="F865">
        <v>4</v>
      </c>
      <c r="G865">
        <f>VLOOKUP(E865,Const!$A$2:$B$19,2,FALSE)</f>
        <v>2</v>
      </c>
      <c r="H865">
        <f>IFERROR(VLOOKUP($I865,'Planned BugFix'!$D$4:$V$1390,5+G865,FALSE),0)</f>
        <v>0</v>
      </c>
      <c r="I865" t="str">
        <f t="shared" si="13"/>
        <v>AP WORKFLOW: Cient UAT Upgrade</v>
      </c>
    </row>
    <row r="866" spans="1:9" x14ac:dyDescent="0.25">
      <c r="A866" t="s">
        <v>60</v>
      </c>
      <c r="B866" t="s">
        <v>516</v>
      </c>
      <c r="C866" t="s">
        <v>22</v>
      </c>
      <c r="D866" t="s">
        <v>19</v>
      </c>
      <c r="E866" t="s">
        <v>487</v>
      </c>
      <c r="F866">
        <v>18</v>
      </c>
      <c r="G866">
        <f>VLOOKUP(E866,Const!$A$2:$B$19,2,FALSE)</f>
        <v>3</v>
      </c>
      <c r="H866">
        <f>IFERROR(VLOOKUP($I866,'Planned BugFix'!$D$4:$V$1390,5+G866,FALSE),0)</f>
        <v>0</v>
      </c>
      <c r="I866" t="str">
        <f t="shared" si="13"/>
        <v>AP WORKFLOW: Cient UAT Upgrade</v>
      </c>
    </row>
    <row r="867" spans="1:9" x14ac:dyDescent="0.25">
      <c r="A867" t="s">
        <v>60</v>
      </c>
      <c r="B867" t="s">
        <v>516</v>
      </c>
      <c r="C867" t="s">
        <v>3</v>
      </c>
      <c r="D867" t="s">
        <v>528</v>
      </c>
      <c r="E867" t="s">
        <v>485</v>
      </c>
      <c r="F867">
        <v>16</v>
      </c>
      <c r="G867">
        <f>VLOOKUP(E867,Const!$A$2:$B$19,2,FALSE)</f>
        <v>1</v>
      </c>
      <c r="I867" t="str">
        <f t="shared" si="13"/>
        <v>AP WORKFLOW: Regular bug fixing activity</v>
      </c>
    </row>
    <row r="868" spans="1:9" x14ac:dyDescent="0.25">
      <c r="A868" t="s">
        <v>60</v>
      </c>
      <c r="B868" t="s">
        <v>516</v>
      </c>
      <c r="C868" t="s">
        <v>3</v>
      </c>
      <c r="D868" t="s">
        <v>19</v>
      </c>
      <c r="E868" t="s">
        <v>486</v>
      </c>
      <c r="F868">
        <v>13</v>
      </c>
      <c r="G868">
        <f>VLOOKUP(E868,Const!$A$2:$B$19,2,FALSE)</f>
        <v>2</v>
      </c>
      <c r="H868">
        <f>IFERROR(VLOOKUP($I868,'Planned BugFix'!$D$4:$V$1390,5+G868,FALSE),0)</f>
        <v>0</v>
      </c>
      <c r="I868" t="str">
        <f t="shared" si="13"/>
        <v>AP WORKFLOW: Regular bug fixing activity</v>
      </c>
    </row>
    <row r="869" spans="1:9" x14ac:dyDescent="0.25">
      <c r="A869" t="s">
        <v>60</v>
      </c>
      <c r="B869" t="s">
        <v>516</v>
      </c>
      <c r="C869" t="s">
        <v>54</v>
      </c>
      <c r="D869" t="s">
        <v>528</v>
      </c>
      <c r="E869" t="s">
        <v>485</v>
      </c>
      <c r="F869">
        <v>6</v>
      </c>
      <c r="G869">
        <f>VLOOKUP(E869,Const!$A$2:$B$19,2,FALSE)</f>
        <v>1</v>
      </c>
      <c r="I869" t="str">
        <f t="shared" si="13"/>
        <v>AP WORKFLOW: Regular testing and QA new project/assignment/task</v>
      </c>
    </row>
    <row r="870" spans="1:9" x14ac:dyDescent="0.25">
      <c r="A870" t="s">
        <v>60</v>
      </c>
      <c r="B870" t="s">
        <v>516</v>
      </c>
      <c r="C870" t="s">
        <v>54</v>
      </c>
      <c r="D870" t="s">
        <v>19</v>
      </c>
      <c r="E870" t="s">
        <v>485</v>
      </c>
      <c r="F870">
        <v>18</v>
      </c>
      <c r="G870">
        <f>VLOOKUP(E870,Const!$A$2:$B$19,2,FALSE)</f>
        <v>1</v>
      </c>
      <c r="H870">
        <f>IFERROR(VLOOKUP($I870,'Planned BugFix'!$D$4:$V$1390,5+G870,FALSE),0)</f>
        <v>0</v>
      </c>
      <c r="I870" t="str">
        <f t="shared" si="13"/>
        <v>AP WORKFLOW: Regular testing and QA new project/assignment/task</v>
      </c>
    </row>
    <row r="871" spans="1:9" x14ac:dyDescent="0.25">
      <c r="A871" t="s">
        <v>60</v>
      </c>
      <c r="B871" t="s">
        <v>5</v>
      </c>
      <c r="C871" t="s">
        <v>16</v>
      </c>
      <c r="D871" t="s">
        <v>50</v>
      </c>
      <c r="E871" t="s">
        <v>487</v>
      </c>
      <c r="F871">
        <v>6</v>
      </c>
      <c r="G871">
        <f>VLOOKUP(E871,Const!$A$2:$B$19,2,FALSE)</f>
        <v>3</v>
      </c>
      <c r="I871" t="str">
        <f t="shared" si="13"/>
        <v>APWORKS 2024.2 - PHASE 3: Broadcast Invoice: EDI File Processing</v>
      </c>
    </row>
    <row r="872" spans="1:9" x14ac:dyDescent="0.25">
      <c r="A872" t="s">
        <v>60</v>
      </c>
      <c r="B872" t="s">
        <v>5</v>
      </c>
      <c r="C872" t="s">
        <v>16</v>
      </c>
      <c r="D872" t="s">
        <v>19</v>
      </c>
      <c r="E872" t="s">
        <v>487</v>
      </c>
      <c r="F872">
        <v>52.5</v>
      </c>
      <c r="G872">
        <f>VLOOKUP(E872,Const!$A$2:$B$19,2,FALSE)</f>
        <v>3</v>
      </c>
      <c r="H872">
        <f>IFERROR(VLOOKUP($I872,'Planned BugFix'!$D$4:$V$1390,5+G872,FALSE),0)</f>
        <v>0</v>
      </c>
      <c r="I872" t="str">
        <f t="shared" si="13"/>
        <v>APWORKS 2024.2 - PHASE 3: Broadcast Invoice: EDI File Processing</v>
      </c>
    </row>
    <row r="873" spans="1:9" x14ac:dyDescent="0.25">
      <c r="A873" t="s">
        <v>60</v>
      </c>
      <c r="B873" t="s">
        <v>5</v>
      </c>
      <c r="C873" t="s">
        <v>16</v>
      </c>
      <c r="D873" t="s">
        <v>19</v>
      </c>
      <c r="E873" t="s">
        <v>488</v>
      </c>
      <c r="F873">
        <v>33</v>
      </c>
      <c r="G873">
        <f>VLOOKUP(E873,Const!$A$2:$B$19,2,FALSE)</f>
        <v>4</v>
      </c>
      <c r="H873">
        <f>IFERROR(VLOOKUP($I873,'Planned BugFix'!$D$4:$V$1390,5+G873,FALSE),0)</f>
        <v>0</v>
      </c>
      <c r="I873" t="str">
        <f t="shared" si="13"/>
        <v>APWORKS 2024.2 - PHASE 3: Broadcast Invoice: EDI File Processing</v>
      </c>
    </row>
    <row r="874" spans="1:9" x14ac:dyDescent="0.25">
      <c r="A874" t="s">
        <v>60</v>
      </c>
      <c r="B874" t="s">
        <v>5</v>
      </c>
      <c r="C874" t="s">
        <v>46</v>
      </c>
      <c r="D874" t="s">
        <v>46</v>
      </c>
      <c r="E874" t="s">
        <v>486</v>
      </c>
      <c r="F874">
        <v>1</v>
      </c>
      <c r="G874">
        <f>VLOOKUP(E874,Const!$A$2:$B$19,2,FALSE)</f>
        <v>2</v>
      </c>
      <c r="I874" t="str">
        <f t="shared" si="13"/>
        <v>APWORKS 2024.2 - PHASE 3: Documentation</v>
      </c>
    </row>
    <row r="875" spans="1:9" x14ac:dyDescent="0.25">
      <c r="A875" t="s">
        <v>60</v>
      </c>
      <c r="B875" t="s">
        <v>5</v>
      </c>
      <c r="C875" t="s">
        <v>10</v>
      </c>
      <c r="D875" t="s">
        <v>50</v>
      </c>
      <c r="E875" t="s">
        <v>486</v>
      </c>
      <c r="F875">
        <v>39</v>
      </c>
      <c r="G875">
        <f>VLOOKUP(E875,Const!$A$2:$B$19,2,FALSE)</f>
        <v>2</v>
      </c>
      <c r="I875" t="str">
        <f t="shared" si="13"/>
        <v>APWORKS 2024.2 - PHASE 3: Google Drive integration. (Setup and Integration development)</v>
      </c>
    </row>
    <row r="876" spans="1:9" x14ac:dyDescent="0.25">
      <c r="A876" t="s">
        <v>60</v>
      </c>
      <c r="B876" t="s">
        <v>5</v>
      </c>
      <c r="C876" t="s">
        <v>10</v>
      </c>
      <c r="D876" t="s">
        <v>50</v>
      </c>
      <c r="E876" t="s">
        <v>487</v>
      </c>
      <c r="F876">
        <v>3</v>
      </c>
      <c r="G876">
        <f>VLOOKUP(E876,Const!$A$2:$B$19,2,FALSE)</f>
        <v>3</v>
      </c>
      <c r="I876" t="str">
        <f t="shared" si="13"/>
        <v>APWORKS 2024.2 - PHASE 3: Google Drive integration. (Setup and Integration development)</v>
      </c>
    </row>
    <row r="877" spans="1:9" x14ac:dyDescent="0.25">
      <c r="A877" t="s">
        <v>60</v>
      </c>
      <c r="B877" t="s">
        <v>5</v>
      </c>
      <c r="C877" t="s">
        <v>10</v>
      </c>
      <c r="D877" t="s">
        <v>19</v>
      </c>
      <c r="E877" t="s">
        <v>487</v>
      </c>
      <c r="F877">
        <v>67.5</v>
      </c>
      <c r="G877">
        <f>VLOOKUP(E877,Const!$A$2:$B$19,2,FALSE)</f>
        <v>3</v>
      </c>
      <c r="H877">
        <f>IFERROR(VLOOKUP($I877,'Planned BugFix'!$D$4:$V$1390,5+G877,FALSE),0)</f>
        <v>0</v>
      </c>
      <c r="I877" t="str">
        <f t="shared" si="13"/>
        <v>APWORKS 2024.2 - PHASE 3: Google Drive integration. (Setup and Integration development)</v>
      </c>
    </row>
    <row r="878" spans="1:9" x14ac:dyDescent="0.25">
      <c r="A878" t="s">
        <v>60</v>
      </c>
      <c r="B878" t="s">
        <v>5</v>
      </c>
      <c r="C878" t="s">
        <v>10</v>
      </c>
      <c r="D878" t="s">
        <v>19</v>
      </c>
      <c r="E878" t="s">
        <v>488</v>
      </c>
      <c r="F878">
        <v>31</v>
      </c>
      <c r="G878">
        <f>VLOOKUP(E878,Const!$A$2:$B$19,2,FALSE)</f>
        <v>4</v>
      </c>
      <c r="H878">
        <f>IFERROR(VLOOKUP($I878,'Planned BugFix'!$D$4:$V$1390,5+G878,FALSE),0)</f>
        <v>0</v>
      </c>
      <c r="I878" t="str">
        <f t="shared" si="13"/>
        <v>APWORKS 2024.2 - PHASE 3: Google Drive integration. (Setup and Integration development)</v>
      </c>
    </row>
    <row r="879" spans="1:9" x14ac:dyDescent="0.25">
      <c r="A879" t="s">
        <v>60</v>
      </c>
      <c r="B879" t="s">
        <v>5</v>
      </c>
      <c r="C879" t="s">
        <v>42</v>
      </c>
      <c r="D879" t="s">
        <v>19</v>
      </c>
      <c r="E879" t="s">
        <v>488</v>
      </c>
      <c r="F879">
        <v>3</v>
      </c>
      <c r="G879">
        <f>VLOOKUP(E879,Const!$A$2:$B$19,2,FALSE)</f>
        <v>4</v>
      </c>
      <c r="H879">
        <f>IFERROR(VLOOKUP($I879,'Planned BugFix'!$D$4:$V$1390,5+G879,FALSE),0)</f>
        <v>0</v>
      </c>
      <c r="I879" t="str">
        <f t="shared" si="13"/>
        <v>APWORKS 2024.2 - PHASE 3: Route invoice from one company - company identification</v>
      </c>
    </row>
    <row r="880" spans="1:9" x14ac:dyDescent="0.25">
      <c r="A880" t="s">
        <v>60</v>
      </c>
      <c r="B880" t="s">
        <v>5</v>
      </c>
      <c r="C880" t="s">
        <v>20</v>
      </c>
      <c r="D880" t="s">
        <v>2</v>
      </c>
      <c r="E880" t="s">
        <v>489</v>
      </c>
      <c r="F880">
        <v>5</v>
      </c>
      <c r="G880">
        <f>VLOOKUP(E880,Const!$A$2:$B$19,2,FALSE)</f>
        <v>5</v>
      </c>
      <c r="H880">
        <f>IFERROR(VLOOKUP($I880,'Planned Dev'!$D$4:$Z$694,5+$G880,FALSE),0)</f>
        <v>0</v>
      </c>
      <c r="I880" t="str">
        <f t="shared" si="13"/>
        <v>APWORKS 2024.2 - PHASE 3: Switch Company on Invoice</v>
      </c>
    </row>
    <row r="881" spans="1:9" x14ac:dyDescent="0.25">
      <c r="A881" t="s">
        <v>60</v>
      </c>
      <c r="B881" t="s">
        <v>5</v>
      </c>
      <c r="C881" t="s">
        <v>20</v>
      </c>
      <c r="D881" t="s">
        <v>19</v>
      </c>
      <c r="E881" t="s">
        <v>488</v>
      </c>
      <c r="F881">
        <v>4</v>
      </c>
      <c r="G881">
        <f>VLOOKUP(E881,Const!$A$2:$B$19,2,FALSE)</f>
        <v>4</v>
      </c>
      <c r="H881">
        <f>IFERROR(VLOOKUP($I881,'Planned BugFix'!$D$4:$V$1390,5+G881,FALSE),0)</f>
        <v>0</v>
      </c>
      <c r="I881" t="str">
        <f t="shared" si="13"/>
        <v>APWORKS 2024.2 - PHASE 3: Switch Company on Invoice</v>
      </c>
    </row>
    <row r="882" spans="1:9" x14ac:dyDescent="0.25">
      <c r="A882" t="s">
        <v>60</v>
      </c>
      <c r="B882" t="s">
        <v>5</v>
      </c>
      <c r="C882" t="s">
        <v>483</v>
      </c>
      <c r="D882" t="s">
        <v>19</v>
      </c>
      <c r="E882" t="s">
        <v>485</v>
      </c>
      <c r="F882">
        <v>13</v>
      </c>
      <c r="G882">
        <f>VLOOKUP(E882,Const!$A$2:$B$19,2,FALSE)</f>
        <v>1</v>
      </c>
      <c r="H882">
        <f>IFERROR(VLOOKUP($I882,'Planned BugFix'!$D$4:$V$1390,5+G882,FALSE),0)</f>
        <v>0</v>
      </c>
      <c r="I882" t="str">
        <f t="shared" si="13"/>
        <v>APWORKS 2024.2 - PHASE 3: Tolerance by media type</v>
      </c>
    </row>
    <row r="883" spans="1:9" x14ac:dyDescent="0.25">
      <c r="A883" t="s">
        <v>60</v>
      </c>
      <c r="B883" t="s">
        <v>95</v>
      </c>
      <c r="C883" t="s">
        <v>577</v>
      </c>
      <c r="D883" t="s">
        <v>19</v>
      </c>
      <c r="E883" t="s">
        <v>490</v>
      </c>
      <c r="F883">
        <v>10</v>
      </c>
      <c r="G883">
        <f>VLOOKUP(E883,Const!$A$2:$B$19,2,FALSE)</f>
        <v>6</v>
      </c>
      <c r="H883">
        <f>IFERROR(VLOOKUP($I883,'Planned BugFix'!$D$4:$V$1390,5+G883,FALSE),0)</f>
        <v>0</v>
      </c>
      <c r="I883" t="str">
        <f t="shared" si="13"/>
        <v>APWORKS 2024.2 - PHASE 4: Broadcast Model Fields</v>
      </c>
    </row>
    <row r="884" spans="1:9" x14ac:dyDescent="0.25">
      <c r="A884" t="s">
        <v>60</v>
      </c>
      <c r="B884" t="s">
        <v>95</v>
      </c>
      <c r="C884" t="s">
        <v>104</v>
      </c>
      <c r="D884" t="s">
        <v>19</v>
      </c>
      <c r="E884" t="s">
        <v>489</v>
      </c>
      <c r="F884">
        <v>3</v>
      </c>
      <c r="G884">
        <f>VLOOKUP(E884,Const!$A$2:$B$19,2,FALSE)</f>
        <v>5</v>
      </c>
      <c r="H884">
        <f>IFERROR(VLOOKUP($I884,'Planned BugFix'!$D$4:$V$1390,5+G884,FALSE),0)</f>
        <v>0</v>
      </c>
      <c r="I884" t="str">
        <f t="shared" si="13"/>
        <v>APWORKS 2024.2 - PHASE 4: EDI file updating and upload</v>
      </c>
    </row>
    <row r="885" spans="1:9" x14ac:dyDescent="0.25">
      <c r="A885" t="s">
        <v>60</v>
      </c>
      <c r="B885" t="s">
        <v>95</v>
      </c>
      <c r="C885" t="s">
        <v>104</v>
      </c>
      <c r="D885" t="s">
        <v>19</v>
      </c>
      <c r="E885" t="s">
        <v>490</v>
      </c>
      <c r="F885">
        <v>8</v>
      </c>
      <c r="G885">
        <f>VLOOKUP(E885,Const!$A$2:$B$19,2,FALSE)</f>
        <v>6</v>
      </c>
      <c r="H885">
        <f>IFERROR(VLOOKUP($I885,'Planned BugFix'!$D$4:$V$1390,5+G885,FALSE),0)</f>
        <v>0</v>
      </c>
      <c r="I885" t="str">
        <f t="shared" si="13"/>
        <v>APWORKS 2024.2 - PHASE 4: EDI file updating and upload</v>
      </c>
    </row>
    <row r="886" spans="1:9" x14ac:dyDescent="0.25">
      <c r="A886" t="s">
        <v>60</v>
      </c>
      <c r="B886" t="s">
        <v>95</v>
      </c>
      <c r="C886" t="s">
        <v>100</v>
      </c>
      <c r="D886" t="s">
        <v>19</v>
      </c>
      <c r="E886" t="s">
        <v>490</v>
      </c>
      <c r="F886">
        <v>16</v>
      </c>
      <c r="G886">
        <f>VLOOKUP(E886,Const!$A$2:$B$19,2,FALSE)</f>
        <v>6</v>
      </c>
      <c r="H886">
        <f>IFERROR(VLOOKUP($I886,'Planned BugFix'!$D$4:$V$1390,5+G886,FALSE),0)</f>
        <v>0</v>
      </c>
      <c r="I886" t="str">
        <f t="shared" si="13"/>
        <v>APWORKS 2024.2 - PHASE 4: EDI: Generate PDF - Updates</v>
      </c>
    </row>
    <row r="887" spans="1:9" x14ac:dyDescent="0.25">
      <c r="A887" t="s">
        <v>60</v>
      </c>
      <c r="B887" t="s">
        <v>95</v>
      </c>
      <c r="C887" t="s">
        <v>113</v>
      </c>
      <c r="D887" t="s">
        <v>19</v>
      </c>
      <c r="E887" t="s">
        <v>488</v>
      </c>
      <c r="F887">
        <v>5</v>
      </c>
      <c r="G887">
        <f>VLOOKUP(E887,Const!$A$2:$B$19,2,FALSE)</f>
        <v>4</v>
      </c>
      <c r="H887">
        <f>IFERROR(VLOOKUP($I887,'Planned BugFix'!$D$4:$V$1390,5+G887,FALSE),0)</f>
        <v>0</v>
      </c>
      <c r="I887" t="str">
        <f t="shared" si="13"/>
        <v>APWORKS 2024.2 - PHASE 4: Google Drive Setup (company configuration UI)</v>
      </c>
    </row>
    <row r="888" spans="1:9" x14ac:dyDescent="0.25">
      <c r="A888" t="s">
        <v>60</v>
      </c>
      <c r="B888" t="s">
        <v>95</v>
      </c>
      <c r="C888" t="s">
        <v>113</v>
      </c>
      <c r="D888" t="s">
        <v>19</v>
      </c>
      <c r="E888" t="s">
        <v>489</v>
      </c>
      <c r="F888">
        <v>10</v>
      </c>
      <c r="G888">
        <f>VLOOKUP(E888,Const!$A$2:$B$19,2,FALSE)</f>
        <v>5</v>
      </c>
      <c r="H888">
        <f>IFERROR(VLOOKUP($I888,'Planned BugFix'!$D$4:$V$1390,5+G888,FALSE),0)</f>
        <v>0</v>
      </c>
      <c r="I888" t="str">
        <f t="shared" si="13"/>
        <v>APWORKS 2024.2 - PHASE 4: Google Drive Setup (company configuration UI)</v>
      </c>
    </row>
    <row r="889" spans="1:9" x14ac:dyDescent="0.25">
      <c r="A889" t="s">
        <v>60</v>
      </c>
      <c r="B889" t="s">
        <v>95</v>
      </c>
      <c r="C889" t="s">
        <v>113</v>
      </c>
      <c r="D889" t="s">
        <v>19</v>
      </c>
      <c r="E889" t="s">
        <v>490</v>
      </c>
      <c r="F889">
        <v>16</v>
      </c>
      <c r="G889">
        <f>VLOOKUP(E889,Const!$A$2:$B$19,2,FALSE)</f>
        <v>6</v>
      </c>
      <c r="H889">
        <f>IFERROR(VLOOKUP($I889,'Planned BugFix'!$D$4:$V$1390,5+G889,FALSE),0)</f>
        <v>0</v>
      </c>
      <c r="I889" t="str">
        <f t="shared" si="13"/>
        <v>APWORKS 2024.2 - PHASE 4: Google Drive Setup (company configuration UI)</v>
      </c>
    </row>
    <row r="890" spans="1:9" x14ac:dyDescent="0.25">
      <c r="A890" t="s">
        <v>60</v>
      </c>
      <c r="B890" t="s">
        <v>95</v>
      </c>
      <c r="C890" t="s">
        <v>113</v>
      </c>
      <c r="D890" t="s">
        <v>19</v>
      </c>
      <c r="E890" t="s">
        <v>491</v>
      </c>
      <c r="F890">
        <v>8</v>
      </c>
      <c r="G890">
        <f>VLOOKUP(E890,Const!$A$2:$B$19,2,FALSE)</f>
        <v>7</v>
      </c>
      <c r="H890">
        <f>IFERROR(VLOOKUP($I890,'Planned BugFix'!$D$4:$V$1390,5+G890,FALSE),0)</f>
        <v>0</v>
      </c>
      <c r="I890" t="str">
        <f t="shared" si="13"/>
        <v>APWORKS 2024.2 - PHASE 4: Google Drive Setup (company configuration UI)</v>
      </c>
    </row>
    <row r="891" spans="1:9" x14ac:dyDescent="0.25">
      <c r="A891" t="s">
        <v>60</v>
      </c>
      <c r="B891" t="s">
        <v>95</v>
      </c>
      <c r="C891" t="s">
        <v>11</v>
      </c>
      <c r="D891" t="s">
        <v>89</v>
      </c>
      <c r="E891" t="s">
        <v>489</v>
      </c>
      <c r="F891">
        <v>7</v>
      </c>
      <c r="G891">
        <f>VLOOKUP(E891,Const!$A$2:$B$19,2,FALSE)</f>
        <v>5</v>
      </c>
      <c r="I891" t="str">
        <f t="shared" si="13"/>
        <v>APWORKS 2024.2 - PHASE 4: Project Overhead</v>
      </c>
    </row>
    <row r="892" spans="1:9" x14ac:dyDescent="0.25">
      <c r="A892" t="s">
        <v>60</v>
      </c>
      <c r="B892" t="s">
        <v>523</v>
      </c>
      <c r="C892" t="s">
        <v>11</v>
      </c>
      <c r="D892" t="s">
        <v>7</v>
      </c>
      <c r="E892" t="s">
        <v>489</v>
      </c>
      <c r="F892">
        <v>5</v>
      </c>
      <c r="G892">
        <f>VLOOKUP(E892,Const!$A$2:$B$19,2,FALSE)</f>
        <v>5</v>
      </c>
      <c r="I892" t="str">
        <f t="shared" si="13"/>
        <v>APWORKS 2024.2 PHASE 5: Project Overhead</v>
      </c>
    </row>
    <row r="893" spans="1:9" x14ac:dyDescent="0.25">
      <c r="A893" t="s">
        <v>60</v>
      </c>
      <c r="B893" t="s">
        <v>519</v>
      </c>
      <c r="C893" t="s">
        <v>36</v>
      </c>
      <c r="D893" t="s">
        <v>13</v>
      </c>
      <c r="E893" t="s">
        <v>486</v>
      </c>
      <c r="F893">
        <v>8</v>
      </c>
      <c r="G893">
        <f>VLOOKUP(E893,Const!$A$2:$B$19,2,FALSE)</f>
        <v>2</v>
      </c>
      <c r="I893" t="str">
        <f t="shared" si="13"/>
        <v>APWORKS PHASE2: Internal Meetings</v>
      </c>
    </row>
    <row r="894" spans="1:9" x14ac:dyDescent="0.25">
      <c r="A894" t="s">
        <v>60</v>
      </c>
      <c r="B894" t="s">
        <v>519</v>
      </c>
      <c r="C894" t="s">
        <v>54</v>
      </c>
      <c r="D894" t="s">
        <v>19</v>
      </c>
      <c r="E894" t="s">
        <v>486</v>
      </c>
      <c r="F894">
        <v>50.5</v>
      </c>
      <c r="G894">
        <f>VLOOKUP(E894,Const!$A$2:$B$19,2,FALSE)</f>
        <v>2</v>
      </c>
      <c r="H894">
        <f>IFERROR(VLOOKUP($I894,'Planned BugFix'!$D$4:$V$1390,5+G894,FALSE),0)</f>
        <v>0</v>
      </c>
      <c r="I894" t="str">
        <f t="shared" si="13"/>
        <v>APWORKS PHASE2: Regular testing and QA new project/assignment/task</v>
      </c>
    </row>
    <row r="895" spans="1:9" x14ac:dyDescent="0.25">
      <c r="A895" t="s">
        <v>60</v>
      </c>
      <c r="B895" t="s">
        <v>519</v>
      </c>
      <c r="C895" t="s">
        <v>578</v>
      </c>
      <c r="D895" t="s">
        <v>46</v>
      </c>
      <c r="E895" t="s">
        <v>491</v>
      </c>
      <c r="F895">
        <v>10</v>
      </c>
      <c r="G895">
        <f>VLOOKUP(E895,Const!$A$2:$B$19,2,FALSE)</f>
        <v>7</v>
      </c>
      <c r="H895"/>
      <c r="I895" t="str">
        <f t="shared" si="13"/>
        <v>APWORKS PHASE2: User Manual OR Release Notes</v>
      </c>
    </row>
    <row r="896" spans="1:9" x14ac:dyDescent="0.25">
      <c r="A896" t="s">
        <v>60</v>
      </c>
      <c r="B896" t="s">
        <v>526</v>
      </c>
      <c r="C896" t="s">
        <v>36</v>
      </c>
      <c r="D896" t="s">
        <v>528</v>
      </c>
      <c r="E896" t="s">
        <v>485</v>
      </c>
      <c r="F896">
        <v>11</v>
      </c>
      <c r="G896">
        <f>VLOOKUP(E896,Const!$A$2:$B$19,2,FALSE)</f>
        <v>1</v>
      </c>
      <c r="H896"/>
      <c r="I896" t="str">
        <f t="shared" si="13"/>
        <v>NEXELUS 14.0: Internal Meetings</v>
      </c>
    </row>
    <row r="897" spans="1:9" x14ac:dyDescent="0.25">
      <c r="A897" t="s">
        <v>60</v>
      </c>
      <c r="B897" t="s">
        <v>23</v>
      </c>
      <c r="C897" t="s">
        <v>115</v>
      </c>
      <c r="D897" t="s">
        <v>19</v>
      </c>
      <c r="E897" t="s">
        <v>489</v>
      </c>
      <c r="F897">
        <v>32</v>
      </c>
      <c r="G897">
        <f>VLOOKUP(E897,Const!$A$2:$B$19,2,FALSE)</f>
        <v>5</v>
      </c>
      <c r="H897">
        <f>IFERROR(VLOOKUP($I897,'Planned BugFix'!$D$4:$V$1390,5+G897,FALSE),0)</f>
        <v>0</v>
      </c>
      <c r="I897" t="str">
        <f t="shared" si="13"/>
        <v>NEXELUS 2024.1 SP2: AdTech Fee commission</v>
      </c>
    </row>
    <row r="898" spans="1:9" x14ac:dyDescent="0.25">
      <c r="A898" t="s">
        <v>60</v>
      </c>
      <c r="B898" t="s">
        <v>23</v>
      </c>
      <c r="C898" t="s">
        <v>115</v>
      </c>
      <c r="D898" t="s">
        <v>19</v>
      </c>
      <c r="E898" t="s">
        <v>490</v>
      </c>
      <c r="F898">
        <v>18</v>
      </c>
      <c r="G898">
        <f>VLOOKUP(E898,Const!$A$2:$B$19,2,FALSE)</f>
        <v>6</v>
      </c>
      <c r="H898">
        <f>IFERROR(VLOOKUP($I898,'Planned BugFix'!$D$4:$V$1390,5+G898,FALSE),0)</f>
        <v>0</v>
      </c>
      <c r="I898" t="str">
        <f t="shared" ref="I898:I961" si="14">CONCATENATE(TRIM(B898),": ",C898)</f>
        <v>NEXELUS 2024.1 SP2: AdTech Fee commission</v>
      </c>
    </row>
    <row r="899" spans="1:9" x14ac:dyDescent="0.25">
      <c r="A899" t="s">
        <v>60</v>
      </c>
      <c r="B899" t="s">
        <v>23</v>
      </c>
      <c r="C899" t="s">
        <v>92</v>
      </c>
      <c r="D899" t="s">
        <v>19</v>
      </c>
      <c r="E899" t="s">
        <v>489</v>
      </c>
      <c r="F899">
        <v>14</v>
      </c>
      <c r="G899">
        <f>VLOOKUP(E899,Const!$A$2:$B$19,2,FALSE)</f>
        <v>5</v>
      </c>
      <c r="H899">
        <f>IFERROR(VLOOKUP($I899,'Planned BugFix'!$D$4:$V$1390,5+G899,FALSE),0)</f>
        <v>0</v>
      </c>
      <c r="I899" t="str">
        <f t="shared" si="14"/>
        <v>NEXELUS 2024.1 SP2: Billing by Media Type</v>
      </c>
    </row>
    <row r="900" spans="1:9" x14ac:dyDescent="0.25">
      <c r="A900" t="s">
        <v>60</v>
      </c>
      <c r="B900" t="s">
        <v>23</v>
      </c>
      <c r="C900" t="s">
        <v>92</v>
      </c>
      <c r="D900" t="s">
        <v>19</v>
      </c>
      <c r="E900" t="s">
        <v>490</v>
      </c>
      <c r="F900">
        <v>7</v>
      </c>
      <c r="G900">
        <f>VLOOKUP(E900,Const!$A$2:$B$19,2,FALSE)</f>
        <v>6</v>
      </c>
      <c r="H900">
        <f>IFERROR(VLOOKUP($I900,'Planned BugFix'!$D$4:$V$1390,5+G900,FALSE),0)</f>
        <v>20</v>
      </c>
      <c r="I900" t="str">
        <f t="shared" si="14"/>
        <v>NEXELUS 2024.1 SP2: Billing by Media Type</v>
      </c>
    </row>
    <row r="901" spans="1:9" x14ac:dyDescent="0.25">
      <c r="A901" t="s">
        <v>60</v>
      </c>
      <c r="B901" t="s">
        <v>23</v>
      </c>
      <c r="C901" t="s">
        <v>88</v>
      </c>
      <c r="D901" t="s">
        <v>19</v>
      </c>
      <c r="E901" t="s">
        <v>490</v>
      </c>
      <c r="F901">
        <v>6</v>
      </c>
      <c r="G901">
        <f>VLOOKUP(E901,Const!$A$2:$B$19,2,FALSE)</f>
        <v>6</v>
      </c>
      <c r="H901">
        <f>IFERROR(VLOOKUP($I901,'Planned BugFix'!$D$4:$V$1390,5+G901,FALSE),0)</f>
        <v>0</v>
      </c>
      <c r="I901" t="str">
        <f t="shared" si="14"/>
        <v>NEXELUS 2024.1 SP2: Client Profile: Media &gt; Flag to make the vendor inactive</v>
      </c>
    </row>
    <row r="902" spans="1:9" x14ac:dyDescent="0.25">
      <c r="A902" t="s">
        <v>60</v>
      </c>
      <c r="B902" t="s">
        <v>23</v>
      </c>
      <c r="C902" t="s">
        <v>46</v>
      </c>
      <c r="D902" t="s">
        <v>46</v>
      </c>
      <c r="E902" t="s">
        <v>488</v>
      </c>
      <c r="F902">
        <v>4</v>
      </c>
      <c r="G902">
        <f>VLOOKUP(E902,Const!$A$2:$B$19,2,FALSE)</f>
        <v>4</v>
      </c>
      <c r="H902"/>
      <c r="I902" t="str">
        <f t="shared" si="14"/>
        <v>NEXELUS 2024.1 SP2: Documentation</v>
      </c>
    </row>
    <row r="903" spans="1:9" x14ac:dyDescent="0.25">
      <c r="A903" t="s">
        <v>60</v>
      </c>
      <c r="B903" t="s">
        <v>23</v>
      </c>
      <c r="C903" t="s">
        <v>46</v>
      </c>
      <c r="D903" t="s">
        <v>46</v>
      </c>
      <c r="E903" t="s">
        <v>489</v>
      </c>
      <c r="F903">
        <v>10.5</v>
      </c>
      <c r="G903">
        <f>VLOOKUP(E903,Const!$A$2:$B$19,2,FALSE)</f>
        <v>5</v>
      </c>
      <c r="H903"/>
      <c r="I903" t="str">
        <f t="shared" si="14"/>
        <v>NEXELUS 2024.1 SP2: Documentation</v>
      </c>
    </row>
    <row r="904" spans="1:9" x14ac:dyDescent="0.25">
      <c r="A904" t="s">
        <v>60</v>
      </c>
      <c r="B904" t="s">
        <v>23</v>
      </c>
      <c r="C904" t="s">
        <v>46</v>
      </c>
      <c r="D904" t="s">
        <v>46</v>
      </c>
      <c r="E904" t="s">
        <v>491</v>
      </c>
      <c r="F904">
        <v>6</v>
      </c>
      <c r="G904">
        <f>VLOOKUP(E904,Const!$A$2:$B$19,2,FALSE)</f>
        <v>7</v>
      </c>
      <c r="H904"/>
      <c r="I904" t="str">
        <f t="shared" si="14"/>
        <v>NEXELUS 2024.1 SP2: Documentation</v>
      </c>
    </row>
    <row r="905" spans="1:9" x14ac:dyDescent="0.25">
      <c r="A905" t="s">
        <v>60</v>
      </c>
      <c r="B905" t="s">
        <v>23</v>
      </c>
      <c r="C905" t="s">
        <v>46</v>
      </c>
      <c r="D905" t="s">
        <v>19</v>
      </c>
      <c r="E905" t="s">
        <v>489</v>
      </c>
      <c r="F905">
        <v>3</v>
      </c>
      <c r="G905">
        <f>VLOOKUP(E905,Const!$A$2:$B$19,2,FALSE)</f>
        <v>5</v>
      </c>
      <c r="H905">
        <f>IFERROR(VLOOKUP($I905,'Planned BugFix'!$D$4:$V$1390,5+G905,FALSE),0)</f>
        <v>0</v>
      </c>
      <c r="I905" t="str">
        <f t="shared" si="14"/>
        <v>NEXELUS 2024.1 SP2: Documentation</v>
      </c>
    </row>
    <row r="906" spans="1:9" x14ac:dyDescent="0.25">
      <c r="A906" t="s">
        <v>60</v>
      </c>
      <c r="B906" t="s">
        <v>23</v>
      </c>
      <c r="C906" t="s">
        <v>111</v>
      </c>
      <c r="D906" t="s">
        <v>19</v>
      </c>
      <c r="E906" t="s">
        <v>489</v>
      </c>
      <c r="F906">
        <v>17</v>
      </c>
      <c r="G906">
        <f>VLOOKUP(E906,Const!$A$2:$B$19,2,FALSE)</f>
        <v>5</v>
      </c>
      <c r="H906">
        <f>IFERROR(VLOOKUP($I906,'Planned BugFix'!$D$4:$V$1390,5+G906,FALSE),0)</f>
        <v>0</v>
      </c>
      <c r="I906" t="str">
        <f t="shared" si="14"/>
        <v>NEXELUS 2024.1 SP2: Enhancement for Visual Indicators and Flighting Details in Place</v>
      </c>
    </row>
    <row r="907" spans="1:9" x14ac:dyDescent="0.25">
      <c r="A907" t="s">
        <v>60</v>
      </c>
      <c r="B907" t="s">
        <v>23</v>
      </c>
      <c r="C907" t="s">
        <v>111</v>
      </c>
      <c r="D907" t="s">
        <v>19</v>
      </c>
      <c r="E907" t="s">
        <v>490</v>
      </c>
      <c r="F907">
        <v>9</v>
      </c>
      <c r="G907">
        <f>VLOOKUP(E907,Const!$A$2:$B$19,2,FALSE)</f>
        <v>6</v>
      </c>
      <c r="H907">
        <f>IFERROR(VLOOKUP($I907,'Planned BugFix'!$D$4:$V$1390,5+G907,FALSE),0)</f>
        <v>0</v>
      </c>
      <c r="I907" t="str">
        <f t="shared" si="14"/>
        <v>NEXELUS 2024.1 SP2: Enhancement for Visual Indicators and Flighting Details in Place</v>
      </c>
    </row>
    <row r="908" spans="1:9" x14ac:dyDescent="0.25">
      <c r="A908" t="s">
        <v>60</v>
      </c>
      <c r="B908" t="s">
        <v>23</v>
      </c>
      <c r="C908" t="s">
        <v>24</v>
      </c>
      <c r="D908" t="s">
        <v>19</v>
      </c>
      <c r="E908" t="s">
        <v>491</v>
      </c>
      <c r="F908">
        <v>8</v>
      </c>
      <c r="G908">
        <f>VLOOKUP(E908,Const!$A$2:$B$19,2,FALSE)</f>
        <v>7</v>
      </c>
      <c r="H908">
        <f>IFERROR(VLOOKUP($I908,'Planned BugFix'!$D$4:$V$1390,5+G908,FALSE),0)</f>
        <v>0</v>
      </c>
      <c r="I908" t="str">
        <f t="shared" si="14"/>
        <v>NEXELUS 2024.1 SP2: Generate Client Schedule Lines based on media type</v>
      </c>
    </row>
    <row r="909" spans="1:9" x14ac:dyDescent="0.25">
      <c r="A909" t="s">
        <v>60</v>
      </c>
      <c r="B909" t="s">
        <v>23</v>
      </c>
      <c r="C909" t="s">
        <v>119</v>
      </c>
      <c r="D909" t="s">
        <v>19</v>
      </c>
      <c r="E909" t="s">
        <v>488</v>
      </c>
      <c r="F909">
        <v>5</v>
      </c>
      <c r="G909">
        <f>VLOOKUP(E909,Const!$A$2:$B$19,2,FALSE)</f>
        <v>4</v>
      </c>
      <c r="H909">
        <f>IFERROR(VLOOKUP($I909,'Planned BugFix'!$D$4:$V$1390,5+G909,FALSE),0)</f>
        <v>0</v>
      </c>
      <c r="I909" t="str">
        <f t="shared" si="14"/>
        <v>NEXELUS 2024.1 SP2: Media Plan Approval</v>
      </c>
    </row>
    <row r="910" spans="1:9" x14ac:dyDescent="0.25">
      <c r="A910" t="s">
        <v>60</v>
      </c>
      <c r="B910" t="s">
        <v>23</v>
      </c>
      <c r="C910" t="s">
        <v>119</v>
      </c>
      <c r="D910" t="s">
        <v>19</v>
      </c>
      <c r="E910" t="s">
        <v>491</v>
      </c>
      <c r="F910">
        <v>6</v>
      </c>
      <c r="G910">
        <f>VLOOKUP(E910,Const!$A$2:$B$19,2,FALSE)</f>
        <v>7</v>
      </c>
      <c r="H910">
        <f>IFERROR(VLOOKUP($I910,'Planned BugFix'!$D$4:$V$1390,5+G910,FALSE),0)</f>
        <v>0</v>
      </c>
      <c r="I910" t="str">
        <f t="shared" si="14"/>
        <v>NEXELUS 2024.1 SP2: Media Plan Approval</v>
      </c>
    </row>
    <row r="911" spans="1:9" x14ac:dyDescent="0.25">
      <c r="A911" t="s">
        <v>60</v>
      </c>
      <c r="B911" t="s">
        <v>23</v>
      </c>
      <c r="C911" t="s">
        <v>116</v>
      </c>
      <c r="D911" t="s">
        <v>19</v>
      </c>
      <c r="E911" t="s">
        <v>489</v>
      </c>
      <c r="F911">
        <v>14</v>
      </c>
      <c r="G911">
        <f>VLOOKUP(E911,Const!$A$2:$B$19,2,FALSE)</f>
        <v>5</v>
      </c>
      <c r="H911">
        <f>IFERROR(VLOOKUP($I911,'Planned BugFix'!$D$4:$V$1390,5+G911,FALSE),0)</f>
        <v>0</v>
      </c>
      <c r="I911" t="str">
        <f t="shared" si="14"/>
        <v>NEXELUS 2024.1 SP2: Media Plan: Import/Export Flighting</v>
      </c>
    </row>
    <row r="912" spans="1:9" x14ac:dyDescent="0.25">
      <c r="A912" t="s">
        <v>60</v>
      </c>
      <c r="B912" t="s">
        <v>23</v>
      </c>
      <c r="C912" t="s">
        <v>116</v>
      </c>
      <c r="D912" t="s">
        <v>19</v>
      </c>
      <c r="E912" t="s">
        <v>490</v>
      </c>
      <c r="F912">
        <v>32</v>
      </c>
      <c r="G912">
        <f>VLOOKUP(E912,Const!$A$2:$B$19,2,FALSE)</f>
        <v>6</v>
      </c>
      <c r="H912">
        <f>IFERROR(VLOOKUP($I912,'Planned BugFix'!$D$4:$V$1390,5+G912,FALSE),0)</f>
        <v>0</v>
      </c>
      <c r="I912" t="str">
        <f t="shared" si="14"/>
        <v>NEXELUS 2024.1 SP2: Media Plan: Import/Export Flighting</v>
      </c>
    </row>
    <row r="913" spans="1:9" x14ac:dyDescent="0.25">
      <c r="A913" t="s">
        <v>60</v>
      </c>
      <c r="B913" t="s">
        <v>23</v>
      </c>
      <c r="C913" t="s">
        <v>90</v>
      </c>
      <c r="D913" t="s">
        <v>19</v>
      </c>
      <c r="E913" t="s">
        <v>491</v>
      </c>
      <c r="F913">
        <v>18</v>
      </c>
      <c r="G913">
        <f>VLOOKUP(E913,Const!$A$2:$B$19,2,FALSE)</f>
        <v>7</v>
      </c>
      <c r="H913">
        <f>IFERROR(VLOOKUP($I913,'Planned BugFix'!$D$4:$V$1390,5+G913,FALSE),0)</f>
        <v>0</v>
      </c>
      <c r="I913" t="str">
        <f t="shared" si="14"/>
        <v>NEXELUS 2024.1 SP2: UDF &amp; Naming Convention in Nexelus - Export on Proposal</v>
      </c>
    </row>
    <row r="914" spans="1:9" x14ac:dyDescent="0.25">
      <c r="A914" t="s">
        <v>60</v>
      </c>
      <c r="B914" t="s">
        <v>23</v>
      </c>
      <c r="C914" t="s">
        <v>91</v>
      </c>
      <c r="D914" t="s">
        <v>19</v>
      </c>
      <c r="E914" t="s">
        <v>490</v>
      </c>
      <c r="F914">
        <v>5</v>
      </c>
      <c r="G914">
        <f>VLOOKUP(E914,Const!$A$2:$B$19,2,FALSE)</f>
        <v>6</v>
      </c>
      <c r="H914">
        <f>IFERROR(VLOOKUP($I914,'Planned BugFix'!$D$4:$V$1390,5+G914,FALSE),0)</f>
        <v>0</v>
      </c>
      <c r="I914" t="str">
        <f t="shared" si="14"/>
        <v>NEXELUS 2024.1 SP2: UDF &amp; Naming Convention in RFP - Nexelus RFP(Exp and Imp)</v>
      </c>
    </row>
    <row r="915" spans="1:9" x14ac:dyDescent="0.25">
      <c r="A915" t="s">
        <v>60</v>
      </c>
      <c r="B915" t="s">
        <v>23</v>
      </c>
      <c r="C915" t="s">
        <v>59</v>
      </c>
      <c r="D915" t="s">
        <v>19</v>
      </c>
      <c r="E915" t="s">
        <v>491</v>
      </c>
      <c r="F915">
        <v>6</v>
      </c>
      <c r="G915">
        <f>VLOOKUP(E915,Const!$A$2:$B$19,2,FALSE)</f>
        <v>7</v>
      </c>
      <c r="H915">
        <f>IFERROR(VLOOKUP($I915,'Planned BugFix'!$D$4:$V$1390,5+G915,FALSE),0)</f>
        <v>0</v>
      </c>
      <c r="I915" t="str">
        <f t="shared" si="14"/>
        <v>NEXELUS 2024.1 SP2: UDF &amp; Naming Convention in Vendor Portal - Proposal Import/exp</v>
      </c>
    </row>
    <row r="916" spans="1:9" x14ac:dyDescent="0.25">
      <c r="A916" t="s">
        <v>60</v>
      </c>
      <c r="B916" t="s">
        <v>517</v>
      </c>
      <c r="C916" t="s">
        <v>22</v>
      </c>
      <c r="D916" t="s">
        <v>19</v>
      </c>
      <c r="E916" t="s">
        <v>487</v>
      </c>
      <c r="F916">
        <v>4</v>
      </c>
      <c r="G916">
        <f>VLOOKUP(E916,Const!$A$2:$B$19,2,FALSE)</f>
        <v>3</v>
      </c>
      <c r="H916">
        <f>IFERROR(VLOOKUP($I916,'Planned BugFix'!$D$4:$V$1390,5+G916,FALSE),0)</f>
        <v>0</v>
      </c>
      <c r="I916" t="str">
        <f t="shared" si="14"/>
        <v>NEXELUS 2024.2: Cient UAT Upgrade</v>
      </c>
    </row>
    <row r="917" spans="1:9" x14ac:dyDescent="0.25">
      <c r="A917" t="s">
        <v>60</v>
      </c>
      <c r="B917" t="s">
        <v>517</v>
      </c>
      <c r="C917" t="s">
        <v>30</v>
      </c>
      <c r="D917" t="s">
        <v>528</v>
      </c>
      <c r="E917" t="s">
        <v>485</v>
      </c>
      <c r="F917">
        <v>48</v>
      </c>
      <c r="G917">
        <f>VLOOKUP(E917,Const!$A$2:$B$19,2,FALSE)</f>
        <v>1</v>
      </c>
      <c r="H917"/>
      <c r="I917" t="str">
        <f t="shared" si="14"/>
        <v>NEXELUS 2024.2: Client Items</v>
      </c>
    </row>
    <row r="918" spans="1:9" x14ac:dyDescent="0.25">
      <c r="A918" t="s">
        <v>60</v>
      </c>
      <c r="B918" t="s">
        <v>517</v>
      </c>
      <c r="C918" t="s">
        <v>36</v>
      </c>
      <c r="D918" t="s">
        <v>13</v>
      </c>
      <c r="E918" t="s">
        <v>485</v>
      </c>
      <c r="F918">
        <v>11</v>
      </c>
      <c r="G918">
        <f>VLOOKUP(E918,Const!$A$2:$B$19,2,FALSE)</f>
        <v>1</v>
      </c>
      <c r="H918"/>
      <c r="I918" t="str">
        <f t="shared" si="14"/>
        <v>NEXELUS 2024.2: Internal Meetings</v>
      </c>
    </row>
    <row r="919" spans="1:9" x14ac:dyDescent="0.25">
      <c r="A919" t="s">
        <v>60</v>
      </c>
      <c r="B919" t="s">
        <v>517</v>
      </c>
      <c r="C919" t="s">
        <v>54</v>
      </c>
      <c r="D919" t="s">
        <v>19</v>
      </c>
      <c r="E919" t="s">
        <v>485</v>
      </c>
      <c r="F919">
        <v>49</v>
      </c>
      <c r="G919">
        <f>VLOOKUP(E919,Const!$A$2:$B$19,2,FALSE)</f>
        <v>1</v>
      </c>
      <c r="H919">
        <f>IFERROR(VLOOKUP($I919,'Planned BugFix'!$D$4:$V$1390,5+G919,FALSE),0)</f>
        <v>0</v>
      </c>
      <c r="I919" t="str">
        <f t="shared" si="14"/>
        <v>NEXELUS 2024.2: Regular testing and QA new project/assignment/task</v>
      </c>
    </row>
    <row r="920" spans="1:9" x14ac:dyDescent="0.25">
      <c r="A920" t="s">
        <v>60</v>
      </c>
      <c r="B920" t="s">
        <v>517</v>
      </c>
      <c r="C920" t="s">
        <v>54</v>
      </c>
      <c r="D920" t="s">
        <v>19</v>
      </c>
      <c r="E920" t="s">
        <v>486</v>
      </c>
      <c r="F920">
        <v>1</v>
      </c>
      <c r="G920">
        <f>VLOOKUP(E920,Const!$A$2:$B$19,2,FALSE)</f>
        <v>2</v>
      </c>
      <c r="H920">
        <f>IFERROR(VLOOKUP($I920,'Planned BugFix'!$D$4:$V$1390,5+G920,FALSE),0)</f>
        <v>0</v>
      </c>
      <c r="I920" t="str">
        <f t="shared" si="14"/>
        <v>NEXELUS 2024.2: Regular testing and QA new project/assignment/task</v>
      </c>
    </row>
    <row r="921" spans="1:9" x14ac:dyDescent="0.25">
      <c r="A921" t="s">
        <v>60</v>
      </c>
      <c r="B921" t="s">
        <v>518</v>
      </c>
      <c r="C921" t="s">
        <v>22</v>
      </c>
      <c r="D921" t="s">
        <v>19</v>
      </c>
      <c r="E921" t="s">
        <v>490</v>
      </c>
      <c r="F921">
        <v>8</v>
      </c>
      <c r="G921">
        <f>VLOOKUP(E921,Const!$A$2:$B$19,2,FALSE)</f>
        <v>6</v>
      </c>
      <c r="H921">
        <f>IFERROR(VLOOKUP($I921,'Planned BugFix'!$D$4:$V$1390,5+G921,FALSE),0)</f>
        <v>0</v>
      </c>
      <c r="I921" t="str">
        <f t="shared" si="14"/>
        <v>PR-0013: Cient UAT Upgrade</v>
      </c>
    </row>
    <row r="922" spans="1:9" x14ac:dyDescent="0.25">
      <c r="A922" t="s">
        <v>60</v>
      </c>
      <c r="B922" t="s">
        <v>518</v>
      </c>
      <c r="C922" t="s">
        <v>30</v>
      </c>
      <c r="D922" t="s">
        <v>19</v>
      </c>
      <c r="E922" t="s">
        <v>490</v>
      </c>
      <c r="F922">
        <v>3</v>
      </c>
      <c r="G922">
        <f>VLOOKUP(E922,Const!$A$2:$B$19,2,FALSE)</f>
        <v>6</v>
      </c>
      <c r="H922">
        <f>IFERROR(VLOOKUP($I922,'Planned BugFix'!$D$4:$V$1390,5+G922,FALSE),0)</f>
        <v>0</v>
      </c>
      <c r="I922" t="str">
        <f t="shared" si="14"/>
        <v>PR-0013: Client Items</v>
      </c>
    </row>
    <row r="923" spans="1:9" x14ac:dyDescent="0.25">
      <c r="A923" t="s">
        <v>60</v>
      </c>
      <c r="B923" t="s">
        <v>518</v>
      </c>
      <c r="C923" t="s">
        <v>62</v>
      </c>
      <c r="D923" t="s">
        <v>7</v>
      </c>
      <c r="E923" t="s">
        <v>491</v>
      </c>
      <c r="F923">
        <v>13</v>
      </c>
      <c r="G923">
        <f>VLOOKUP(E923,Const!$A$2:$B$19,2,FALSE)</f>
        <v>7</v>
      </c>
      <c r="H923"/>
      <c r="I923" t="str">
        <f t="shared" si="14"/>
        <v>PR-0013: In-house Training</v>
      </c>
    </row>
    <row r="924" spans="1:9" x14ac:dyDescent="0.25">
      <c r="A924" t="s">
        <v>60</v>
      </c>
      <c r="B924" t="s">
        <v>518</v>
      </c>
      <c r="C924" t="s">
        <v>62</v>
      </c>
      <c r="D924" t="s">
        <v>94</v>
      </c>
      <c r="E924" t="s">
        <v>491</v>
      </c>
      <c r="F924">
        <v>11</v>
      </c>
      <c r="G924">
        <f>VLOOKUP(E924,Const!$A$2:$B$19,2,FALSE)</f>
        <v>7</v>
      </c>
      <c r="H924"/>
      <c r="I924" t="str">
        <f t="shared" si="14"/>
        <v>PR-0013: In-house Training</v>
      </c>
    </row>
    <row r="925" spans="1:9" x14ac:dyDescent="0.25">
      <c r="A925" t="s">
        <v>60</v>
      </c>
      <c r="B925" t="s">
        <v>518</v>
      </c>
      <c r="C925" t="s">
        <v>36</v>
      </c>
      <c r="D925" t="s">
        <v>13</v>
      </c>
      <c r="E925" t="s">
        <v>486</v>
      </c>
      <c r="F925">
        <v>6</v>
      </c>
      <c r="G925">
        <f>VLOOKUP(E925,Const!$A$2:$B$19,2,FALSE)</f>
        <v>2</v>
      </c>
      <c r="H925"/>
      <c r="I925" t="str">
        <f t="shared" si="14"/>
        <v>PR-0013: Internal Meetings</v>
      </c>
    </row>
    <row r="926" spans="1:9" x14ac:dyDescent="0.25">
      <c r="A926" t="s">
        <v>60</v>
      </c>
      <c r="B926" t="s">
        <v>518</v>
      </c>
      <c r="C926" t="s">
        <v>36</v>
      </c>
      <c r="D926" t="s">
        <v>13</v>
      </c>
      <c r="E926" t="s">
        <v>487</v>
      </c>
      <c r="F926">
        <v>22</v>
      </c>
      <c r="G926">
        <f>VLOOKUP(E926,Const!$A$2:$B$19,2,FALSE)</f>
        <v>3</v>
      </c>
      <c r="H926"/>
      <c r="I926" t="str">
        <f t="shared" si="14"/>
        <v>PR-0013: Internal Meetings</v>
      </c>
    </row>
    <row r="927" spans="1:9" x14ac:dyDescent="0.25">
      <c r="A927" t="s">
        <v>60</v>
      </c>
      <c r="B927" t="s">
        <v>518</v>
      </c>
      <c r="C927" t="s">
        <v>36</v>
      </c>
      <c r="D927" t="s">
        <v>13</v>
      </c>
      <c r="E927" t="s">
        <v>488</v>
      </c>
      <c r="F927">
        <v>9</v>
      </c>
      <c r="G927">
        <f>VLOOKUP(E927,Const!$A$2:$B$19,2,FALSE)</f>
        <v>4</v>
      </c>
      <c r="H927"/>
      <c r="I927" t="str">
        <f t="shared" si="14"/>
        <v>PR-0013: Internal Meetings</v>
      </c>
    </row>
    <row r="928" spans="1:9" x14ac:dyDescent="0.25">
      <c r="A928" t="s">
        <v>60</v>
      </c>
      <c r="B928" t="s">
        <v>518</v>
      </c>
      <c r="C928" t="s">
        <v>36</v>
      </c>
      <c r="D928" t="s">
        <v>13</v>
      </c>
      <c r="E928" t="s">
        <v>489</v>
      </c>
      <c r="F928">
        <v>10</v>
      </c>
      <c r="G928">
        <f>VLOOKUP(E928,Const!$A$2:$B$19,2,FALSE)</f>
        <v>5</v>
      </c>
      <c r="H928"/>
      <c r="I928" t="str">
        <f t="shared" si="14"/>
        <v>PR-0013: Internal Meetings</v>
      </c>
    </row>
    <row r="929" spans="1:9" x14ac:dyDescent="0.25">
      <c r="A929" t="s">
        <v>60</v>
      </c>
      <c r="B929" t="s">
        <v>518</v>
      </c>
      <c r="C929" t="s">
        <v>36</v>
      </c>
      <c r="D929" t="s">
        <v>13</v>
      </c>
      <c r="E929" t="s">
        <v>490</v>
      </c>
      <c r="F929">
        <v>14</v>
      </c>
      <c r="G929">
        <f>VLOOKUP(E929,Const!$A$2:$B$19,2,FALSE)</f>
        <v>6</v>
      </c>
      <c r="H929"/>
      <c r="I929" t="str">
        <f t="shared" si="14"/>
        <v>PR-0013: Internal Meetings</v>
      </c>
    </row>
    <row r="930" spans="1:9" x14ac:dyDescent="0.25">
      <c r="A930" t="s">
        <v>60</v>
      </c>
      <c r="B930" t="s">
        <v>518</v>
      </c>
      <c r="C930" t="s">
        <v>36</v>
      </c>
      <c r="D930" t="s">
        <v>13</v>
      </c>
      <c r="E930" t="s">
        <v>491</v>
      </c>
      <c r="F930">
        <v>18</v>
      </c>
      <c r="G930">
        <f>VLOOKUP(E930,Const!$A$2:$B$19,2,FALSE)</f>
        <v>7</v>
      </c>
      <c r="H930"/>
      <c r="I930" t="str">
        <f t="shared" si="14"/>
        <v>PR-0013: Internal Meetings</v>
      </c>
    </row>
    <row r="931" spans="1:9" x14ac:dyDescent="0.25">
      <c r="A931" t="s">
        <v>60</v>
      </c>
      <c r="B931" t="s">
        <v>518</v>
      </c>
      <c r="C931" t="s">
        <v>25</v>
      </c>
      <c r="D931" t="s">
        <v>13</v>
      </c>
      <c r="E931" t="s">
        <v>486</v>
      </c>
      <c r="F931">
        <v>4</v>
      </c>
      <c r="G931">
        <f>VLOOKUP(E931,Const!$A$2:$B$19,2,FALSE)</f>
        <v>2</v>
      </c>
      <c r="H931"/>
      <c r="I931" t="str">
        <f t="shared" si="14"/>
        <v>PR-0013: Meetings, mails, communication, TFS, Interviews</v>
      </c>
    </row>
    <row r="932" spans="1:9" x14ac:dyDescent="0.25">
      <c r="A932" t="s">
        <v>60</v>
      </c>
      <c r="B932" t="s">
        <v>518</v>
      </c>
      <c r="C932" t="s">
        <v>84</v>
      </c>
      <c r="D932" t="s">
        <v>7</v>
      </c>
      <c r="E932" t="s">
        <v>486</v>
      </c>
      <c r="F932">
        <v>14</v>
      </c>
      <c r="G932">
        <f>VLOOKUP(E932,Const!$A$2:$B$19,2,FALSE)</f>
        <v>2</v>
      </c>
      <c r="H932"/>
      <c r="I932" t="str">
        <f t="shared" si="14"/>
        <v>PR-0013: Requirement Specifications document writing</v>
      </c>
    </row>
    <row r="933" spans="1:9" x14ac:dyDescent="0.25">
      <c r="A933" t="s">
        <v>60</v>
      </c>
      <c r="B933" t="s">
        <v>518</v>
      </c>
      <c r="C933" t="s">
        <v>76</v>
      </c>
      <c r="D933" t="s">
        <v>64</v>
      </c>
      <c r="E933" t="s">
        <v>486</v>
      </c>
      <c r="F933">
        <v>8</v>
      </c>
      <c r="G933">
        <f>VLOOKUP(E933,Const!$A$2:$B$19,2,FALSE)</f>
        <v>2</v>
      </c>
      <c r="I933" t="str">
        <f t="shared" si="14"/>
        <v>PR-0013: Time Off - Planned</v>
      </c>
    </row>
    <row r="934" spans="1:9" x14ac:dyDescent="0.25">
      <c r="A934" t="s">
        <v>60</v>
      </c>
      <c r="B934" t="s">
        <v>518</v>
      </c>
      <c r="C934" t="s">
        <v>76</v>
      </c>
      <c r="D934" t="s">
        <v>64</v>
      </c>
      <c r="E934" t="s">
        <v>489</v>
      </c>
      <c r="F934">
        <v>8</v>
      </c>
      <c r="G934">
        <f>VLOOKUP(E934,Const!$A$2:$B$19,2,FALSE)</f>
        <v>5</v>
      </c>
      <c r="I934" t="str">
        <f t="shared" si="14"/>
        <v>PR-0013: Time Off - Planned</v>
      </c>
    </row>
    <row r="935" spans="1:9" x14ac:dyDescent="0.25">
      <c r="A935" t="s">
        <v>60</v>
      </c>
      <c r="B935" t="s">
        <v>518</v>
      </c>
      <c r="C935" t="s">
        <v>76</v>
      </c>
      <c r="D935" t="s">
        <v>64</v>
      </c>
      <c r="E935" t="s">
        <v>490</v>
      </c>
      <c r="F935">
        <v>8</v>
      </c>
      <c r="G935">
        <f>VLOOKUP(E935,Const!$A$2:$B$19,2,FALSE)</f>
        <v>6</v>
      </c>
      <c r="I935" t="str">
        <f t="shared" si="14"/>
        <v>PR-0013: Time Off - Planned</v>
      </c>
    </row>
    <row r="936" spans="1:9" x14ac:dyDescent="0.25">
      <c r="A936" t="s">
        <v>60</v>
      </c>
      <c r="B936" t="s">
        <v>518</v>
      </c>
      <c r="C936" t="s">
        <v>27</v>
      </c>
      <c r="D936" t="s">
        <v>64</v>
      </c>
      <c r="E936" t="s">
        <v>486</v>
      </c>
      <c r="F936">
        <v>12.5</v>
      </c>
      <c r="G936">
        <f>VLOOKUP(E936,Const!$A$2:$B$19,2,FALSE)</f>
        <v>2</v>
      </c>
      <c r="I936" t="str">
        <f t="shared" si="14"/>
        <v>PR-0013: Time Off - Un Planned</v>
      </c>
    </row>
    <row r="937" spans="1:9" x14ac:dyDescent="0.25">
      <c r="A937" t="s">
        <v>60</v>
      </c>
      <c r="B937" t="s">
        <v>518</v>
      </c>
      <c r="C937" t="s">
        <v>27</v>
      </c>
      <c r="D937" t="s">
        <v>64</v>
      </c>
      <c r="E937" t="s">
        <v>487</v>
      </c>
      <c r="F937">
        <v>10</v>
      </c>
      <c r="G937">
        <f>VLOOKUP(E937,Const!$A$2:$B$19,2,FALSE)</f>
        <v>3</v>
      </c>
      <c r="I937" t="str">
        <f t="shared" si="14"/>
        <v>PR-0013: Time Off - Un Planned</v>
      </c>
    </row>
    <row r="938" spans="1:9" x14ac:dyDescent="0.25">
      <c r="A938" t="s">
        <v>60</v>
      </c>
      <c r="B938" t="s">
        <v>518</v>
      </c>
      <c r="C938" t="s">
        <v>27</v>
      </c>
      <c r="D938" t="s">
        <v>64</v>
      </c>
      <c r="E938" t="s">
        <v>488</v>
      </c>
      <c r="F938">
        <v>12</v>
      </c>
      <c r="G938">
        <f>VLOOKUP(E938,Const!$A$2:$B$19,2,FALSE)</f>
        <v>4</v>
      </c>
      <c r="I938" t="str">
        <f t="shared" si="14"/>
        <v>PR-0013: Time Off - Un Planned</v>
      </c>
    </row>
    <row r="939" spans="1:9" x14ac:dyDescent="0.25">
      <c r="A939" t="s">
        <v>60</v>
      </c>
      <c r="B939" t="s">
        <v>518</v>
      </c>
      <c r="C939" t="s">
        <v>27</v>
      </c>
      <c r="D939" t="s">
        <v>64</v>
      </c>
      <c r="E939" t="s">
        <v>489</v>
      </c>
      <c r="F939">
        <v>8</v>
      </c>
      <c r="G939">
        <f>VLOOKUP(E939,Const!$A$2:$B$19,2,FALSE)</f>
        <v>5</v>
      </c>
      <c r="I939" t="str">
        <f t="shared" si="14"/>
        <v>PR-0013: Time Off - Un Planned</v>
      </c>
    </row>
    <row r="940" spans="1:9" x14ac:dyDescent="0.25">
      <c r="A940" t="s">
        <v>60</v>
      </c>
      <c r="B940" t="s">
        <v>518</v>
      </c>
      <c r="C940" t="s">
        <v>27</v>
      </c>
      <c r="D940" t="s">
        <v>64</v>
      </c>
      <c r="E940" t="s">
        <v>490</v>
      </c>
      <c r="F940">
        <v>16</v>
      </c>
      <c r="G940">
        <f>VLOOKUP(E940,Const!$A$2:$B$19,2,FALSE)</f>
        <v>6</v>
      </c>
      <c r="I940" t="str">
        <f t="shared" si="14"/>
        <v>PR-0013: Time Off - Un Planned</v>
      </c>
    </row>
    <row r="941" spans="1:9" x14ac:dyDescent="0.25">
      <c r="A941" t="s">
        <v>60</v>
      </c>
      <c r="B941" t="s">
        <v>518</v>
      </c>
      <c r="C941" t="s">
        <v>27</v>
      </c>
      <c r="D941" t="s">
        <v>64</v>
      </c>
      <c r="E941" t="s">
        <v>491</v>
      </c>
      <c r="F941">
        <v>8</v>
      </c>
      <c r="G941">
        <f>VLOOKUP(E941,Const!$A$2:$B$19,2,FALSE)</f>
        <v>7</v>
      </c>
      <c r="I941" t="str">
        <f t="shared" si="14"/>
        <v>PR-0013: Time Off - Un Planned</v>
      </c>
    </row>
    <row r="942" spans="1:9" x14ac:dyDescent="0.25">
      <c r="A942" t="s">
        <v>60</v>
      </c>
      <c r="B942" t="s">
        <v>518</v>
      </c>
      <c r="C942" t="s">
        <v>27</v>
      </c>
      <c r="D942" t="s">
        <v>70</v>
      </c>
      <c r="E942" t="s">
        <v>487</v>
      </c>
      <c r="F942">
        <v>1</v>
      </c>
      <c r="G942">
        <f>VLOOKUP(E942,Const!$A$2:$B$19,2,FALSE)</f>
        <v>3</v>
      </c>
      <c r="I942" t="str">
        <f t="shared" si="14"/>
        <v>PR-0013: Time Off - Un Planned</v>
      </c>
    </row>
    <row r="943" spans="1:9" x14ac:dyDescent="0.25">
      <c r="A943" t="s">
        <v>60</v>
      </c>
      <c r="B943" t="s">
        <v>520</v>
      </c>
      <c r="C943" t="s">
        <v>28</v>
      </c>
      <c r="D943" t="s">
        <v>30</v>
      </c>
      <c r="E943" t="s">
        <v>488</v>
      </c>
      <c r="F943">
        <v>47</v>
      </c>
      <c r="G943">
        <f>VLOOKUP(E943,Const!$A$2:$B$19,2,FALSE)</f>
        <v>4</v>
      </c>
      <c r="I943" t="str">
        <f t="shared" si="14"/>
        <v>Support and Maintenance: Time</v>
      </c>
    </row>
    <row r="944" spans="1:9" x14ac:dyDescent="0.25">
      <c r="A944" t="s">
        <v>60</v>
      </c>
      <c r="B944" t="s">
        <v>520</v>
      </c>
      <c r="C944" t="s">
        <v>28</v>
      </c>
      <c r="D944" t="s">
        <v>30</v>
      </c>
      <c r="E944" t="s">
        <v>489</v>
      </c>
      <c r="F944">
        <v>4</v>
      </c>
      <c r="G944">
        <f>VLOOKUP(E944,Const!$A$2:$B$19,2,FALSE)</f>
        <v>5</v>
      </c>
      <c r="I944" t="str">
        <f t="shared" si="14"/>
        <v>Support and Maintenance: Time</v>
      </c>
    </row>
    <row r="945" spans="1:9" x14ac:dyDescent="0.25">
      <c r="A945" t="s">
        <v>60</v>
      </c>
      <c r="B945" t="s">
        <v>520</v>
      </c>
      <c r="C945" t="s">
        <v>28</v>
      </c>
      <c r="D945" t="s">
        <v>30</v>
      </c>
      <c r="E945" t="s">
        <v>490</v>
      </c>
      <c r="F945">
        <v>9</v>
      </c>
      <c r="G945">
        <f>VLOOKUP(E945,Const!$A$2:$B$19,2,FALSE)</f>
        <v>6</v>
      </c>
      <c r="I945" t="str">
        <f t="shared" si="14"/>
        <v>Support and Maintenance: Time</v>
      </c>
    </row>
    <row r="946" spans="1:9" x14ac:dyDescent="0.25">
      <c r="A946" t="s">
        <v>60</v>
      </c>
      <c r="B946" t="s">
        <v>520</v>
      </c>
      <c r="C946" t="s">
        <v>28</v>
      </c>
      <c r="D946" t="s">
        <v>30</v>
      </c>
      <c r="E946" t="s">
        <v>491</v>
      </c>
      <c r="F946">
        <v>8</v>
      </c>
      <c r="G946">
        <f>VLOOKUP(E946,Const!$A$2:$B$19,2,FALSE)</f>
        <v>7</v>
      </c>
      <c r="I946" t="str">
        <f t="shared" si="14"/>
        <v>Support and Maintenance: Time</v>
      </c>
    </row>
    <row r="947" spans="1:9" x14ac:dyDescent="0.25">
      <c r="A947" t="s">
        <v>61</v>
      </c>
      <c r="B947" t="s">
        <v>516</v>
      </c>
      <c r="C947" t="s">
        <v>35</v>
      </c>
      <c r="D947" t="s">
        <v>528</v>
      </c>
      <c r="E947" t="s">
        <v>485</v>
      </c>
      <c r="F947">
        <v>33</v>
      </c>
      <c r="G947">
        <f>VLOOKUP(E947,Const!$A$2:$B$19,2,FALSE)</f>
        <v>1</v>
      </c>
      <c r="I947" t="str">
        <f t="shared" si="14"/>
        <v>AP WORKFLOW: Development of new project/assignment/task</v>
      </c>
    </row>
    <row r="948" spans="1:9" x14ac:dyDescent="0.25">
      <c r="A948" t="s">
        <v>61</v>
      </c>
      <c r="B948" t="s">
        <v>516</v>
      </c>
      <c r="C948" t="s">
        <v>3</v>
      </c>
      <c r="D948" t="s">
        <v>528</v>
      </c>
      <c r="E948" t="s">
        <v>485</v>
      </c>
      <c r="F948">
        <v>13</v>
      </c>
      <c r="G948">
        <f>VLOOKUP(E948,Const!$A$2:$B$19,2,FALSE)</f>
        <v>1</v>
      </c>
      <c r="I948" t="str">
        <f t="shared" si="14"/>
        <v>AP WORKFLOW: Regular bug fixing activity</v>
      </c>
    </row>
    <row r="949" spans="1:9" x14ac:dyDescent="0.25">
      <c r="A949" t="s">
        <v>61</v>
      </c>
      <c r="B949" t="s">
        <v>516</v>
      </c>
      <c r="C949" t="s">
        <v>77</v>
      </c>
      <c r="D949" t="s">
        <v>12</v>
      </c>
      <c r="E949" t="s">
        <v>486</v>
      </c>
      <c r="F949">
        <v>6</v>
      </c>
      <c r="G949">
        <f>VLOOKUP(E949,Const!$A$2:$B$19,2,FALSE)</f>
        <v>2</v>
      </c>
      <c r="I949" t="str">
        <f t="shared" si="14"/>
        <v>AP WORKFLOW: Release Environment Upgrade</v>
      </c>
    </row>
    <row r="950" spans="1:9" x14ac:dyDescent="0.25">
      <c r="A950" t="s">
        <v>61</v>
      </c>
      <c r="B950" t="s">
        <v>5</v>
      </c>
      <c r="C950" t="s">
        <v>8</v>
      </c>
      <c r="D950" t="s">
        <v>17</v>
      </c>
      <c r="E950" t="s">
        <v>487</v>
      </c>
      <c r="F950">
        <v>7</v>
      </c>
      <c r="G950">
        <f>VLOOKUP(E950,Const!$A$2:$B$19,2,FALSE)</f>
        <v>3</v>
      </c>
      <c r="H950">
        <f>IFERROR(VLOOKUP($I950,'Planned BugFix'!$D$4:$V$1390,5+G950,FALSE),0)</f>
        <v>0</v>
      </c>
      <c r="I950" t="str">
        <f t="shared" si="14"/>
        <v>APWORKS 2024.2 - PHASE 3: Ability to assign Employees to Roles by Media type and by Client</v>
      </c>
    </row>
    <row r="951" spans="1:9" x14ac:dyDescent="0.25">
      <c r="A951" t="s">
        <v>61</v>
      </c>
      <c r="B951" t="s">
        <v>95</v>
      </c>
      <c r="C951" t="s">
        <v>110</v>
      </c>
      <c r="D951" t="s">
        <v>2</v>
      </c>
      <c r="E951" t="s">
        <v>489</v>
      </c>
      <c r="F951">
        <v>85</v>
      </c>
      <c r="G951">
        <f>VLOOKUP(E951,Const!$A$2:$B$19,2,FALSE)</f>
        <v>5</v>
      </c>
      <c r="H951">
        <f>IFERROR(VLOOKUP($I951,'Planned Dev'!$D$4:$Z$694,5+$G951,FALSE),0)</f>
        <v>0</v>
      </c>
      <c r="I951" t="str">
        <f t="shared" si="14"/>
        <v>APWORKS 2024.2 - PHASE 4: Integration Testing</v>
      </c>
    </row>
    <row r="952" spans="1:9" x14ac:dyDescent="0.25">
      <c r="A952" t="s">
        <v>61</v>
      </c>
      <c r="B952" t="s">
        <v>95</v>
      </c>
      <c r="C952" t="s">
        <v>110</v>
      </c>
      <c r="D952" t="s">
        <v>2</v>
      </c>
      <c r="E952" t="s">
        <v>490</v>
      </c>
      <c r="F952">
        <v>16</v>
      </c>
      <c r="G952">
        <f>VLOOKUP(E952,Const!$A$2:$B$19,2,FALSE)</f>
        <v>6</v>
      </c>
      <c r="H952">
        <f>IFERROR(VLOOKUP($I952,'Planned Dev'!$D$4:$Z$694,5+$G952,FALSE),0)</f>
        <v>0</v>
      </c>
      <c r="I952" t="str">
        <f t="shared" si="14"/>
        <v>APWORKS 2024.2 - PHASE 4: Integration Testing</v>
      </c>
    </row>
    <row r="953" spans="1:9" x14ac:dyDescent="0.25">
      <c r="A953" t="s">
        <v>61</v>
      </c>
      <c r="B953" t="s">
        <v>95</v>
      </c>
      <c r="C953" t="s">
        <v>11</v>
      </c>
      <c r="D953" t="s">
        <v>89</v>
      </c>
      <c r="E953" t="s">
        <v>488</v>
      </c>
      <c r="F953">
        <v>16</v>
      </c>
      <c r="G953">
        <f>VLOOKUP(E953,Const!$A$2:$B$19,2,FALSE)</f>
        <v>4</v>
      </c>
      <c r="I953" t="str">
        <f t="shared" si="14"/>
        <v>APWORKS 2024.2 - PHASE 4: Project Overhead</v>
      </c>
    </row>
    <row r="954" spans="1:9" x14ac:dyDescent="0.25">
      <c r="A954" t="s">
        <v>61</v>
      </c>
      <c r="B954" t="s">
        <v>95</v>
      </c>
      <c r="C954" t="s">
        <v>533</v>
      </c>
      <c r="D954" t="s">
        <v>17</v>
      </c>
      <c r="E954" t="s">
        <v>489</v>
      </c>
      <c r="F954">
        <v>4</v>
      </c>
      <c r="G954">
        <f>VLOOKUP(E954,Const!$A$2:$B$19,2,FALSE)</f>
        <v>5</v>
      </c>
      <c r="H954">
        <f>IFERROR(VLOOKUP($I954,'Planned BugFix'!$D$4:$V$1390,5+G954,FALSE),0)</f>
        <v>0</v>
      </c>
      <c r="I954" t="str">
        <f t="shared" si="14"/>
        <v>APWORKS 2024.2 - PHASE 4: Pull Client &amp; Sites, Service types as Media Types from Nexelus</v>
      </c>
    </row>
    <row r="955" spans="1:9" x14ac:dyDescent="0.25">
      <c r="A955" t="s">
        <v>61</v>
      </c>
      <c r="B955" t="s">
        <v>523</v>
      </c>
      <c r="C955" t="s">
        <v>11</v>
      </c>
      <c r="D955" t="s">
        <v>12</v>
      </c>
      <c r="E955" t="s">
        <v>490</v>
      </c>
      <c r="F955">
        <v>1</v>
      </c>
      <c r="G955">
        <f>VLOOKUP(E955,Const!$A$2:$B$19,2,FALSE)</f>
        <v>6</v>
      </c>
      <c r="I955" t="str">
        <f t="shared" si="14"/>
        <v>APWORKS 2024.2 PHASE 5: Project Overhead</v>
      </c>
    </row>
    <row r="956" spans="1:9" x14ac:dyDescent="0.25">
      <c r="A956" t="s">
        <v>61</v>
      </c>
      <c r="B956" t="s">
        <v>523</v>
      </c>
      <c r="C956" t="s">
        <v>11</v>
      </c>
      <c r="D956" t="s">
        <v>89</v>
      </c>
      <c r="E956" t="s">
        <v>490</v>
      </c>
      <c r="F956">
        <v>7</v>
      </c>
      <c r="G956">
        <f>VLOOKUP(E956,Const!$A$2:$B$19,2,FALSE)</f>
        <v>6</v>
      </c>
      <c r="I956" t="str">
        <f t="shared" si="14"/>
        <v>APWORKS 2024.2 PHASE 5: Project Overhead</v>
      </c>
    </row>
    <row r="957" spans="1:9" x14ac:dyDescent="0.25">
      <c r="A957" t="s">
        <v>61</v>
      </c>
      <c r="B957" t="s">
        <v>527</v>
      </c>
      <c r="C957" t="s">
        <v>3</v>
      </c>
      <c r="D957" t="s">
        <v>528</v>
      </c>
      <c r="E957" t="s">
        <v>485</v>
      </c>
      <c r="F957">
        <v>1</v>
      </c>
      <c r="G957">
        <f>VLOOKUP(E957,Const!$A$2:$B$19,2,FALSE)</f>
        <v>1</v>
      </c>
      <c r="I957" t="str">
        <f t="shared" si="14"/>
        <v>APWORKS PHASE1: Regular bug fixing activity</v>
      </c>
    </row>
    <row r="958" spans="1:9" x14ac:dyDescent="0.25">
      <c r="A958" t="s">
        <v>61</v>
      </c>
      <c r="B958" t="s">
        <v>519</v>
      </c>
      <c r="C958" t="s">
        <v>4</v>
      </c>
      <c r="D958" t="s">
        <v>7</v>
      </c>
      <c r="E958" t="s">
        <v>486</v>
      </c>
      <c r="F958">
        <v>11</v>
      </c>
      <c r="G958">
        <f>VLOOKUP(E958,Const!$A$2:$B$19,2,FALSE)</f>
        <v>2</v>
      </c>
      <c r="I958" t="str">
        <f t="shared" si="14"/>
        <v>APWORKS PHASE2: Analysis of production issues reported by support team</v>
      </c>
    </row>
    <row r="959" spans="1:9" x14ac:dyDescent="0.25">
      <c r="A959" t="s">
        <v>61</v>
      </c>
      <c r="B959" t="s">
        <v>519</v>
      </c>
      <c r="C959" t="s">
        <v>35</v>
      </c>
      <c r="D959" t="s">
        <v>17</v>
      </c>
      <c r="E959" t="s">
        <v>487</v>
      </c>
      <c r="F959">
        <v>15</v>
      </c>
      <c r="G959">
        <f>VLOOKUP(E959,Const!$A$2:$B$19,2,FALSE)</f>
        <v>3</v>
      </c>
      <c r="H959">
        <f>IFERROR(VLOOKUP($I959,'Planned BugFix'!$D$4:$V$1390,5+G959,FALSE),0)</f>
        <v>0</v>
      </c>
      <c r="I959" t="str">
        <f t="shared" si="14"/>
        <v>APWORKS PHASE2: Development of new project/assignment/task</v>
      </c>
    </row>
    <row r="960" spans="1:9" x14ac:dyDescent="0.25">
      <c r="A960" t="s">
        <v>61</v>
      </c>
      <c r="B960" t="s">
        <v>519</v>
      </c>
      <c r="C960" t="s">
        <v>3</v>
      </c>
      <c r="D960" t="s">
        <v>2</v>
      </c>
      <c r="E960" t="s">
        <v>485</v>
      </c>
      <c r="F960">
        <v>1</v>
      </c>
      <c r="G960">
        <f>VLOOKUP(E960,Const!$A$2:$B$19,2,FALSE)</f>
        <v>1</v>
      </c>
      <c r="H960">
        <f>IFERROR(VLOOKUP($I960,'Planned Dev'!$D$4:$Z$694,5+$G960,FALSE),0)</f>
        <v>0</v>
      </c>
      <c r="I960" t="str">
        <f t="shared" si="14"/>
        <v>APWORKS PHASE2: Regular bug fixing activity</v>
      </c>
    </row>
    <row r="961" spans="1:9" x14ac:dyDescent="0.25">
      <c r="A961" t="s">
        <v>61</v>
      </c>
      <c r="B961" t="s">
        <v>519</v>
      </c>
      <c r="C961" t="s">
        <v>3</v>
      </c>
      <c r="D961" t="s">
        <v>2</v>
      </c>
      <c r="E961" t="s">
        <v>487</v>
      </c>
      <c r="F961">
        <v>8</v>
      </c>
      <c r="G961">
        <f>VLOOKUP(E961,Const!$A$2:$B$19,2,FALSE)</f>
        <v>3</v>
      </c>
      <c r="H961">
        <f>IFERROR(VLOOKUP($I961,'Planned Dev'!$D$4:$Z$694,5+$G961,FALSE),0)</f>
        <v>0</v>
      </c>
      <c r="I961" t="str">
        <f t="shared" si="14"/>
        <v>APWORKS PHASE2: Regular bug fixing activity</v>
      </c>
    </row>
    <row r="962" spans="1:9" x14ac:dyDescent="0.25">
      <c r="A962" t="s">
        <v>61</v>
      </c>
      <c r="B962" t="s">
        <v>519</v>
      </c>
      <c r="C962" t="s">
        <v>3</v>
      </c>
      <c r="D962" t="s">
        <v>2</v>
      </c>
      <c r="E962" t="s">
        <v>488</v>
      </c>
      <c r="F962">
        <v>2</v>
      </c>
      <c r="G962">
        <f>VLOOKUP(E962,Const!$A$2:$B$19,2,FALSE)</f>
        <v>4</v>
      </c>
      <c r="H962">
        <f>IFERROR(VLOOKUP($I962,'Planned Dev'!$D$4:$Z$694,5+$G962,FALSE),0)</f>
        <v>0</v>
      </c>
      <c r="I962" t="str">
        <f t="shared" ref="I962:I1025" si="15">CONCATENATE(TRIM(B962),": ",C962)</f>
        <v>APWORKS PHASE2: Regular bug fixing activity</v>
      </c>
    </row>
    <row r="963" spans="1:9" x14ac:dyDescent="0.25">
      <c r="A963" t="s">
        <v>61</v>
      </c>
      <c r="B963" t="s">
        <v>519</v>
      </c>
      <c r="C963" t="s">
        <v>29</v>
      </c>
      <c r="D963" t="s">
        <v>13</v>
      </c>
      <c r="E963" t="s">
        <v>486</v>
      </c>
      <c r="F963">
        <v>1</v>
      </c>
      <c r="G963">
        <f>VLOOKUP(E963,Const!$A$2:$B$19,2,FALSE)</f>
        <v>2</v>
      </c>
      <c r="I963" t="str">
        <f t="shared" si="15"/>
        <v>APWORKS PHASE2: Support Items</v>
      </c>
    </row>
    <row r="964" spans="1:9" x14ac:dyDescent="0.25">
      <c r="A964" t="s">
        <v>61</v>
      </c>
      <c r="B964" t="s">
        <v>23</v>
      </c>
      <c r="C964" t="s">
        <v>92</v>
      </c>
      <c r="D964" t="s">
        <v>2</v>
      </c>
      <c r="E964" t="s">
        <v>489</v>
      </c>
      <c r="F964">
        <v>3</v>
      </c>
      <c r="G964">
        <f>VLOOKUP(E964,Const!$A$2:$B$19,2,FALSE)</f>
        <v>5</v>
      </c>
      <c r="H964">
        <f>IFERROR(VLOOKUP($I964,'Planned Dev'!$D$4:$Z$694,5+$G964,FALSE),0)</f>
        <v>0</v>
      </c>
      <c r="I964" t="str">
        <f t="shared" si="15"/>
        <v>NEXELUS 2024.1 SP2: Billing by Media Type</v>
      </c>
    </row>
    <row r="965" spans="1:9" x14ac:dyDescent="0.25">
      <c r="A965" t="s">
        <v>61</v>
      </c>
      <c r="B965" t="s">
        <v>23</v>
      </c>
      <c r="C965" t="s">
        <v>11</v>
      </c>
      <c r="D965" t="s">
        <v>7</v>
      </c>
      <c r="E965" t="s">
        <v>489</v>
      </c>
      <c r="F965">
        <v>1</v>
      </c>
      <c r="G965">
        <f>VLOOKUP(E965,Const!$A$2:$B$19,2,FALSE)</f>
        <v>5</v>
      </c>
      <c r="I965" t="str">
        <f t="shared" si="15"/>
        <v>NEXELUS 2024.1 SP2: Project Overhead</v>
      </c>
    </row>
    <row r="966" spans="1:9" x14ac:dyDescent="0.25">
      <c r="A966" t="s">
        <v>61</v>
      </c>
      <c r="B966" t="s">
        <v>23</v>
      </c>
      <c r="C966" t="s">
        <v>11</v>
      </c>
      <c r="D966" t="s">
        <v>12</v>
      </c>
      <c r="E966" t="s">
        <v>489</v>
      </c>
      <c r="F966">
        <v>5</v>
      </c>
      <c r="G966">
        <f>VLOOKUP(E966,Const!$A$2:$B$19,2,FALSE)</f>
        <v>5</v>
      </c>
      <c r="I966" t="str">
        <f t="shared" si="15"/>
        <v>NEXELUS 2024.1 SP2: Project Overhead</v>
      </c>
    </row>
    <row r="967" spans="1:9" x14ac:dyDescent="0.25">
      <c r="A967" t="s">
        <v>61</v>
      </c>
      <c r="B967" t="s">
        <v>23</v>
      </c>
      <c r="C967" t="s">
        <v>11</v>
      </c>
      <c r="D967" t="s">
        <v>89</v>
      </c>
      <c r="E967" t="s">
        <v>490</v>
      </c>
      <c r="F967">
        <v>1</v>
      </c>
      <c r="G967">
        <f>VLOOKUP(E967,Const!$A$2:$B$19,2,FALSE)</f>
        <v>6</v>
      </c>
      <c r="I967" t="str">
        <f t="shared" si="15"/>
        <v>NEXELUS 2024.1 SP2: Project Overhead</v>
      </c>
    </row>
    <row r="968" spans="1:9" x14ac:dyDescent="0.25">
      <c r="A968" t="s">
        <v>61</v>
      </c>
      <c r="B968" t="s">
        <v>517</v>
      </c>
      <c r="C968" t="s">
        <v>4</v>
      </c>
      <c r="D968" t="s">
        <v>7</v>
      </c>
      <c r="E968" t="s">
        <v>486</v>
      </c>
      <c r="F968">
        <v>4</v>
      </c>
      <c r="G968">
        <f>VLOOKUP(E968,Const!$A$2:$B$19,2,FALSE)</f>
        <v>2</v>
      </c>
      <c r="I968" t="str">
        <f t="shared" si="15"/>
        <v>NEXELUS 2024.2: Analysis of production issues reported by support team</v>
      </c>
    </row>
    <row r="969" spans="1:9" x14ac:dyDescent="0.25">
      <c r="A969" t="s">
        <v>61</v>
      </c>
      <c r="B969" t="s">
        <v>517</v>
      </c>
      <c r="C969" t="s">
        <v>4</v>
      </c>
      <c r="D969" t="s">
        <v>7</v>
      </c>
      <c r="E969" t="s">
        <v>487</v>
      </c>
      <c r="F969">
        <v>5</v>
      </c>
      <c r="G969">
        <f>VLOOKUP(E969,Const!$A$2:$B$19,2,FALSE)</f>
        <v>3</v>
      </c>
      <c r="I969" t="str">
        <f t="shared" si="15"/>
        <v>NEXELUS 2024.2: Analysis of production issues reported by support team</v>
      </c>
    </row>
    <row r="970" spans="1:9" x14ac:dyDescent="0.25">
      <c r="A970" t="s">
        <v>61</v>
      </c>
      <c r="B970" t="s">
        <v>517</v>
      </c>
      <c r="C970" t="s">
        <v>4</v>
      </c>
      <c r="D970" t="s">
        <v>2</v>
      </c>
      <c r="E970" t="s">
        <v>487</v>
      </c>
      <c r="F970">
        <v>13</v>
      </c>
      <c r="G970">
        <f>VLOOKUP(E970,Const!$A$2:$B$19,2,FALSE)</f>
        <v>3</v>
      </c>
      <c r="H970">
        <f>IFERROR(VLOOKUP($I970,'Planned Dev'!$D$4:$Z$694,5+$G970,FALSE),0)</f>
        <v>0</v>
      </c>
      <c r="I970" t="str">
        <f t="shared" si="15"/>
        <v>NEXELUS 2024.2: Analysis of production issues reported by support team</v>
      </c>
    </row>
    <row r="971" spans="1:9" x14ac:dyDescent="0.25">
      <c r="A971" t="s">
        <v>61</v>
      </c>
      <c r="B971" t="s">
        <v>517</v>
      </c>
      <c r="C971" t="s">
        <v>55</v>
      </c>
      <c r="D971" t="s">
        <v>528</v>
      </c>
      <c r="E971" t="s">
        <v>485</v>
      </c>
      <c r="F971">
        <v>1</v>
      </c>
      <c r="G971">
        <f>VLOOKUP(E971,Const!$A$2:$B$19,2,FALSE)</f>
        <v>1</v>
      </c>
      <c r="I971" t="str">
        <f t="shared" si="15"/>
        <v>NEXELUS 2024.2: Analysis of the new project/assignment/task</v>
      </c>
    </row>
    <row r="972" spans="1:9" x14ac:dyDescent="0.25">
      <c r="A972" t="s">
        <v>61</v>
      </c>
      <c r="B972" t="s">
        <v>517</v>
      </c>
      <c r="C972" t="s">
        <v>30</v>
      </c>
      <c r="D972" t="s">
        <v>30</v>
      </c>
      <c r="E972" t="s">
        <v>486</v>
      </c>
      <c r="F972">
        <v>92</v>
      </c>
      <c r="G972">
        <f>VLOOKUP(E972,Const!$A$2:$B$19,2,FALSE)</f>
        <v>2</v>
      </c>
      <c r="I972" t="str">
        <f t="shared" si="15"/>
        <v>NEXELUS 2024.2: Client Items</v>
      </c>
    </row>
    <row r="973" spans="1:9" x14ac:dyDescent="0.25">
      <c r="A973" t="s">
        <v>61</v>
      </c>
      <c r="B973" t="s">
        <v>517</v>
      </c>
      <c r="C973" t="s">
        <v>30</v>
      </c>
      <c r="D973" t="s">
        <v>30</v>
      </c>
      <c r="E973" t="s">
        <v>487</v>
      </c>
      <c r="F973">
        <v>40</v>
      </c>
      <c r="G973">
        <f>VLOOKUP(E973,Const!$A$2:$B$19,2,FALSE)</f>
        <v>3</v>
      </c>
      <c r="I973" t="str">
        <f t="shared" si="15"/>
        <v>NEXELUS 2024.2: Client Items</v>
      </c>
    </row>
    <row r="974" spans="1:9" x14ac:dyDescent="0.25">
      <c r="A974" t="s">
        <v>61</v>
      </c>
      <c r="B974" t="s">
        <v>517</v>
      </c>
      <c r="C974" t="s">
        <v>30</v>
      </c>
      <c r="D974" t="s">
        <v>17</v>
      </c>
      <c r="E974" t="s">
        <v>485</v>
      </c>
      <c r="F974">
        <v>36.5</v>
      </c>
      <c r="G974">
        <f>VLOOKUP(E974,Const!$A$2:$B$19,2,FALSE)</f>
        <v>1</v>
      </c>
      <c r="H974">
        <f>IFERROR(VLOOKUP($I974,'Planned BugFix'!$D$4:$V$1390,5+G974,FALSE),0)</f>
        <v>0</v>
      </c>
      <c r="I974" t="str">
        <f t="shared" si="15"/>
        <v>NEXELUS 2024.2: Client Items</v>
      </c>
    </row>
    <row r="975" spans="1:9" x14ac:dyDescent="0.25">
      <c r="A975" t="s">
        <v>61</v>
      </c>
      <c r="B975" t="s">
        <v>517</v>
      </c>
      <c r="C975" t="s">
        <v>30</v>
      </c>
      <c r="D975" t="s">
        <v>17</v>
      </c>
      <c r="E975" t="s">
        <v>486</v>
      </c>
      <c r="F975">
        <v>2</v>
      </c>
      <c r="G975">
        <f>VLOOKUP(E975,Const!$A$2:$B$19,2,FALSE)</f>
        <v>2</v>
      </c>
      <c r="H975">
        <f>IFERROR(VLOOKUP($I975,'Planned BugFix'!$D$4:$V$1390,5+G975,FALSE),0)</f>
        <v>0</v>
      </c>
      <c r="I975" t="str">
        <f t="shared" si="15"/>
        <v>NEXELUS 2024.2: Client Items</v>
      </c>
    </row>
    <row r="976" spans="1:9" x14ac:dyDescent="0.25">
      <c r="A976" t="s">
        <v>61</v>
      </c>
      <c r="B976" t="s">
        <v>517</v>
      </c>
      <c r="C976" t="s">
        <v>30</v>
      </c>
      <c r="D976" t="s">
        <v>13</v>
      </c>
      <c r="E976" t="s">
        <v>486</v>
      </c>
      <c r="F976">
        <v>1</v>
      </c>
      <c r="G976">
        <f>VLOOKUP(E976,Const!$A$2:$B$19,2,FALSE)</f>
        <v>2</v>
      </c>
      <c r="I976" t="str">
        <f t="shared" si="15"/>
        <v>NEXELUS 2024.2: Client Items</v>
      </c>
    </row>
    <row r="977" spans="1:9" x14ac:dyDescent="0.25">
      <c r="A977" t="s">
        <v>61</v>
      </c>
      <c r="B977" t="s">
        <v>517</v>
      </c>
      <c r="C977" t="s">
        <v>30</v>
      </c>
      <c r="D977" t="s">
        <v>528</v>
      </c>
      <c r="E977" t="s">
        <v>485</v>
      </c>
      <c r="F977">
        <v>92</v>
      </c>
      <c r="G977">
        <f>VLOOKUP(E977,Const!$A$2:$B$19,2,FALSE)</f>
        <v>1</v>
      </c>
      <c r="I977" t="str">
        <f t="shared" si="15"/>
        <v>NEXELUS 2024.2: Client Items</v>
      </c>
    </row>
    <row r="978" spans="1:9" x14ac:dyDescent="0.25">
      <c r="A978" t="s">
        <v>61</v>
      </c>
      <c r="B978" t="s">
        <v>517</v>
      </c>
      <c r="C978" t="s">
        <v>35</v>
      </c>
      <c r="D978" t="s">
        <v>17</v>
      </c>
      <c r="E978" t="s">
        <v>486</v>
      </c>
      <c r="F978">
        <v>3</v>
      </c>
      <c r="G978">
        <f>VLOOKUP(E978,Const!$A$2:$B$19,2,FALSE)</f>
        <v>2</v>
      </c>
      <c r="H978">
        <f>IFERROR(VLOOKUP($I978,'Planned BugFix'!$D$4:$V$1390,5+G978,FALSE),0)</f>
        <v>0</v>
      </c>
      <c r="I978" t="str">
        <f t="shared" si="15"/>
        <v>NEXELUS 2024.2: Development of new project/assignment/task</v>
      </c>
    </row>
    <row r="979" spans="1:9" x14ac:dyDescent="0.25">
      <c r="A979" t="s">
        <v>61</v>
      </c>
      <c r="B979" t="s">
        <v>517</v>
      </c>
      <c r="C979" t="s">
        <v>62</v>
      </c>
      <c r="D979" t="s">
        <v>13</v>
      </c>
      <c r="E979" t="s">
        <v>487</v>
      </c>
      <c r="F979">
        <v>1</v>
      </c>
      <c r="G979">
        <f>VLOOKUP(E979,Const!$A$2:$B$19,2,FALSE)</f>
        <v>3</v>
      </c>
      <c r="I979" t="str">
        <f t="shared" si="15"/>
        <v>NEXELUS 2024.2: In-house Training</v>
      </c>
    </row>
    <row r="980" spans="1:9" x14ac:dyDescent="0.25">
      <c r="A980" t="s">
        <v>61</v>
      </c>
      <c r="B980" t="s">
        <v>517</v>
      </c>
      <c r="C980" t="s">
        <v>62</v>
      </c>
      <c r="D980" t="s">
        <v>528</v>
      </c>
      <c r="E980" t="s">
        <v>485</v>
      </c>
      <c r="F980">
        <v>1</v>
      </c>
      <c r="G980">
        <f>VLOOKUP(E980,Const!$A$2:$B$19,2,FALSE)</f>
        <v>1</v>
      </c>
      <c r="I980" t="str">
        <f t="shared" si="15"/>
        <v>NEXELUS 2024.2: In-house Training</v>
      </c>
    </row>
    <row r="981" spans="1:9" x14ac:dyDescent="0.25">
      <c r="A981" t="s">
        <v>61</v>
      </c>
      <c r="B981" t="s">
        <v>517</v>
      </c>
      <c r="C981" t="s">
        <v>36</v>
      </c>
      <c r="D981" t="s">
        <v>13</v>
      </c>
      <c r="E981" t="s">
        <v>486</v>
      </c>
      <c r="F981">
        <v>1</v>
      </c>
      <c r="G981">
        <f>VLOOKUP(E981,Const!$A$2:$B$19,2,FALSE)</f>
        <v>2</v>
      </c>
      <c r="I981" t="str">
        <f t="shared" si="15"/>
        <v>NEXELUS 2024.2: Internal Meetings</v>
      </c>
    </row>
    <row r="982" spans="1:9" x14ac:dyDescent="0.25">
      <c r="A982" t="s">
        <v>61</v>
      </c>
      <c r="B982" t="s">
        <v>517</v>
      </c>
      <c r="C982" t="s">
        <v>25</v>
      </c>
      <c r="D982" t="s">
        <v>528</v>
      </c>
      <c r="E982" t="s">
        <v>485</v>
      </c>
      <c r="F982">
        <v>9</v>
      </c>
      <c r="G982">
        <f>VLOOKUP(E982,Const!$A$2:$B$19,2,FALSE)</f>
        <v>1</v>
      </c>
      <c r="I982" t="str">
        <f t="shared" si="15"/>
        <v>NEXELUS 2024.2: Meetings, mails, communication, TFS, Interviews</v>
      </c>
    </row>
    <row r="983" spans="1:9" x14ac:dyDescent="0.25">
      <c r="A983" t="s">
        <v>61</v>
      </c>
      <c r="B983" t="s">
        <v>517</v>
      </c>
      <c r="C983" t="s">
        <v>75</v>
      </c>
      <c r="D983" t="s">
        <v>64</v>
      </c>
      <c r="E983" t="s">
        <v>486</v>
      </c>
      <c r="F983">
        <v>8</v>
      </c>
      <c r="G983">
        <f>VLOOKUP(E983,Const!$A$2:$B$19,2,FALSE)</f>
        <v>2</v>
      </c>
      <c r="I983" t="str">
        <f t="shared" si="15"/>
        <v>NEXELUS 2024.2: National Gazetted Holidays</v>
      </c>
    </row>
    <row r="984" spans="1:9" x14ac:dyDescent="0.25">
      <c r="A984" t="s">
        <v>61</v>
      </c>
      <c r="B984" t="s">
        <v>517</v>
      </c>
      <c r="C984" t="s">
        <v>75</v>
      </c>
      <c r="D984" t="s">
        <v>528</v>
      </c>
      <c r="E984" t="s">
        <v>485</v>
      </c>
      <c r="F984">
        <v>8</v>
      </c>
      <c r="G984">
        <f>VLOOKUP(E984,Const!$A$2:$B$19,2,FALSE)</f>
        <v>1</v>
      </c>
      <c r="I984" t="str">
        <f t="shared" si="15"/>
        <v>NEXELUS 2024.2: National Gazetted Holidays</v>
      </c>
    </row>
    <row r="985" spans="1:9" x14ac:dyDescent="0.25">
      <c r="A985" t="s">
        <v>61</v>
      </c>
      <c r="B985" t="s">
        <v>517</v>
      </c>
      <c r="C985" t="s">
        <v>78</v>
      </c>
      <c r="D985" t="s">
        <v>17</v>
      </c>
      <c r="E985" t="s">
        <v>486</v>
      </c>
      <c r="F985">
        <v>5</v>
      </c>
      <c r="G985">
        <f>VLOOKUP(E985,Const!$A$2:$B$19,2,FALSE)</f>
        <v>2</v>
      </c>
      <c r="H985">
        <f>IFERROR(VLOOKUP($I985,'Planned BugFix'!$D$4:$V$1390,5+G985,FALSE),0)</f>
        <v>0</v>
      </c>
      <c r="I985" t="str">
        <f t="shared" si="15"/>
        <v>NEXELUS 2024.2: Production upgrades</v>
      </c>
    </row>
    <row r="986" spans="1:9" x14ac:dyDescent="0.25">
      <c r="A986" t="s">
        <v>61</v>
      </c>
      <c r="B986" t="s">
        <v>517</v>
      </c>
      <c r="C986" t="s">
        <v>3</v>
      </c>
      <c r="D986" t="s">
        <v>2</v>
      </c>
      <c r="E986" t="s">
        <v>487</v>
      </c>
      <c r="F986">
        <v>1</v>
      </c>
      <c r="G986">
        <f>VLOOKUP(E986,Const!$A$2:$B$19,2,FALSE)</f>
        <v>3</v>
      </c>
      <c r="H986">
        <f>IFERROR(VLOOKUP($I986,'Planned Dev'!$D$4:$Z$694,5+$G986,FALSE),0)</f>
        <v>0</v>
      </c>
      <c r="I986" t="str">
        <f t="shared" si="15"/>
        <v>NEXELUS 2024.2: Regular bug fixing activity</v>
      </c>
    </row>
    <row r="987" spans="1:9" x14ac:dyDescent="0.25">
      <c r="A987" t="s">
        <v>61</v>
      </c>
      <c r="B987" t="s">
        <v>517</v>
      </c>
      <c r="C987" t="s">
        <v>3</v>
      </c>
      <c r="D987" t="s">
        <v>2</v>
      </c>
      <c r="E987" t="s">
        <v>488</v>
      </c>
      <c r="F987">
        <v>6</v>
      </c>
      <c r="G987">
        <f>VLOOKUP(E987,Const!$A$2:$B$19,2,FALSE)</f>
        <v>4</v>
      </c>
      <c r="H987">
        <f>IFERROR(VLOOKUP($I987,'Planned Dev'!$D$4:$Z$694,5+$G987,FALSE),0)</f>
        <v>0</v>
      </c>
      <c r="I987" t="str">
        <f t="shared" si="15"/>
        <v>NEXELUS 2024.2: Regular bug fixing activity</v>
      </c>
    </row>
    <row r="988" spans="1:9" x14ac:dyDescent="0.25">
      <c r="A988" t="s">
        <v>61</v>
      </c>
      <c r="B988" t="s">
        <v>517</v>
      </c>
      <c r="C988" t="s">
        <v>29</v>
      </c>
      <c r="D988" t="s">
        <v>7</v>
      </c>
      <c r="E988" t="s">
        <v>488</v>
      </c>
      <c r="F988">
        <v>1</v>
      </c>
      <c r="G988">
        <f>VLOOKUP(E988,Const!$A$2:$B$19,2,FALSE)</f>
        <v>4</v>
      </c>
      <c r="I988" t="str">
        <f t="shared" si="15"/>
        <v>NEXELUS 2024.2: Support Items</v>
      </c>
    </row>
    <row r="989" spans="1:9" x14ac:dyDescent="0.25">
      <c r="A989" t="s">
        <v>61</v>
      </c>
      <c r="B989" t="s">
        <v>517</v>
      </c>
      <c r="C989" t="s">
        <v>29</v>
      </c>
      <c r="D989" t="s">
        <v>2</v>
      </c>
      <c r="E989" t="s">
        <v>486</v>
      </c>
      <c r="F989">
        <v>2</v>
      </c>
      <c r="G989">
        <f>VLOOKUP(E989,Const!$A$2:$B$19,2,FALSE)</f>
        <v>2</v>
      </c>
      <c r="H989">
        <f>IFERROR(VLOOKUP($I989,'Planned Dev'!$D$4:$Z$694,5+$G989,FALSE),0)</f>
        <v>0</v>
      </c>
      <c r="I989" t="str">
        <f t="shared" si="15"/>
        <v>NEXELUS 2024.2: Support Items</v>
      </c>
    </row>
    <row r="990" spans="1:9" x14ac:dyDescent="0.25">
      <c r="A990" t="s">
        <v>61</v>
      </c>
      <c r="B990" t="s">
        <v>517</v>
      </c>
      <c r="C990" t="s">
        <v>29</v>
      </c>
      <c r="D990" t="s">
        <v>2</v>
      </c>
      <c r="E990" t="s">
        <v>487</v>
      </c>
      <c r="F990">
        <v>5</v>
      </c>
      <c r="G990">
        <f>VLOOKUP(E990,Const!$A$2:$B$19,2,FALSE)</f>
        <v>3</v>
      </c>
      <c r="H990">
        <f>IFERROR(VLOOKUP($I990,'Planned Dev'!$D$4:$Z$694,5+$G990,FALSE),0)</f>
        <v>0</v>
      </c>
      <c r="I990" t="str">
        <f t="shared" si="15"/>
        <v>NEXELUS 2024.2: Support Items</v>
      </c>
    </row>
    <row r="991" spans="1:9" x14ac:dyDescent="0.25">
      <c r="A991" t="s">
        <v>61</v>
      </c>
      <c r="B991" t="s">
        <v>517</v>
      </c>
      <c r="C991" t="s">
        <v>76</v>
      </c>
      <c r="D991" t="s">
        <v>64</v>
      </c>
      <c r="E991" t="s">
        <v>486</v>
      </c>
      <c r="F991">
        <v>8</v>
      </c>
      <c r="G991">
        <f>VLOOKUP(E991,Const!$A$2:$B$19,2,FALSE)</f>
        <v>2</v>
      </c>
      <c r="I991" t="str">
        <f t="shared" si="15"/>
        <v>NEXELUS 2024.2: Time Off - Planned</v>
      </c>
    </row>
    <row r="992" spans="1:9" x14ac:dyDescent="0.25">
      <c r="A992" t="s">
        <v>61</v>
      </c>
      <c r="B992" t="s">
        <v>522</v>
      </c>
      <c r="C992" t="s">
        <v>118</v>
      </c>
      <c r="D992" t="s">
        <v>12</v>
      </c>
      <c r="E992" t="s">
        <v>489</v>
      </c>
      <c r="F992">
        <v>1</v>
      </c>
      <c r="G992">
        <f>VLOOKUP(E992,Const!$A$2:$B$19,2,FALSE)</f>
        <v>5</v>
      </c>
      <c r="I992" t="str">
        <f t="shared" si="15"/>
        <v>NEXELUS SUPPORT: Maintenance Activity</v>
      </c>
    </row>
    <row r="993" spans="1:9" x14ac:dyDescent="0.25">
      <c r="A993" t="s">
        <v>61</v>
      </c>
      <c r="B993" t="s">
        <v>518</v>
      </c>
      <c r="C993" t="s">
        <v>35</v>
      </c>
      <c r="D993" t="s">
        <v>12</v>
      </c>
      <c r="E993" t="s">
        <v>491</v>
      </c>
      <c r="F993">
        <v>3</v>
      </c>
      <c r="G993">
        <f>VLOOKUP(E993,Const!$A$2:$B$19,2,FALSE)</f>
        <v>7</v>
      </c>
      <c r="I993" t="str">
        <f t="shared" si="15"/>
        <v>PR-0013: Development of new project/assignment/task</v>
      </c>
    </row>
    <row r="994" spans="1:9" x14ac:dyDescent="0.25">
      <c r="A994" t="s">
        <v>61</v>
      </c>
      <c r="B994" t="s">
        <v>518</v>
      </c>
      <c r="C994" t="s">
        <v>35</v>
      </c>
      <c r="D994" t="s">
        <v>17</v>
      </c>
      <c r="E994" t="s">
        <v>486</v>
      </c>
      <c r="F994">
        <v>28</v>
      </c>
      <c r="G994">
        <f>VLOOKUP(E994,Const!$A$2:$B$19,2,FALSE)</f>
        <v>2</v>
      </c>
      <c r="H994">
        <f>IFERROR(VLOOKUP($I994,'Planned BugFix'!$D$4:$V$1390,5+G994,FALSE),0)</f>
        <v>0</v>
      </c>
      <c r="I994" t="str">
        <f t="shared" si="15"/>
        <v>PR-0013: Development of new project/assignment/task</v>
      </c>
    </row>
    <row r="995" spans="1:9" x14ac:dyDescent="0.25">
      <c r="A995" t="s">
        <v>61</v>
      </c>
      <c r="B995" t="s">
        <v>518</v>
      </c>
      <c r="C995" t="s">
        <v>35</v>
      </c>
      <c r="D995" t="s">
        <v>17</v>
      </c>
      <c r="E995" t="s">
        <v>489</v>
      </c>
      <c r="F995">
        <v>3</v>
      </c>
      <c r="G995">
        <f>VLOOKUP(E995,Const!$A$2:$B$19,2,FALSE)</f>
        <v>5</v>
      </c>
      <c r="H995">
        <f>IFERROR(VLOOKUP($I995,'Planned BugFix'!$D$4:$V$1390,5+G995,FALSE),0)</f>
        <v>0</v>
      </c>
      <c r="I995" t="str">
        <f t="shared" si="15"/>
        <v>PR-0013: Development of new project/assignment/task</v>
      </c>
    </row>
    <row r="996" spans="1:9" x14ac:dyDescent="0.25">
      <c r="A996" t="s">
        <v>61</v>
      </c>
      <c r="B996" t="s">
        <v>518</v>
      </c>
      <c r="C996" t="s">
        <v>566</v>
      </c>
      <c r="D996" t="s">
        <v>64</v>
      </c>
      <c r="E996" t="s">
        <v>491</v>
      </c>
      <c r="F996">
        <v>8</v>
      </c>
      <c r="G996">
        <f>VLOOKUP(E996,Const!$A$2:$B$19,2,FALSE)</f>
        <v>7</v>
      </c>
      <c r="I996" t="str">
        <f t="shared" si="15"/>
        <v>PR-0013: Gazetted holidays</v>
      </c>
    </row>
    <row r="997" spans="1:9" x14ac:dyDescent="0.25">
      <c r="A997" t="s">
        <v>61</v>
      </c>
      <c r="B997" t="s">
        <v>518</v>
      </c>
      <c r="C997" t="s">
        <v>62</v>
      </c>
      <c r="D997" t="s">
        <v>94</v>
      </c>
      <c r="E997" t="s">
        <v>491</v>
      </c>
      <c r="F997">
        <v>11</v>
      </c>
      <c r="G997">
        <f>VLOOKUP(E997,Const!$A$2:$B$19,2,FALSE)</f>
        <v>7</v>
      </c>
      <c r="I997" t="str">
        <f t="shared" si="15"/>
        <v>PR-0013: In-house Training</v>
      </c>
    </row>
    <row r="998" spans="1:9" x14ac:dyDescent="0.25">
      <c r="A998" t="s">
        <v>61</v>
      </c>
      <c r="B998" t="s">
        <v>518</v>
      </c>
      <c r="C998" t="s">
        <v>25</v>
      </c>
      <c r="D998" t="s">
        <v>46</v>
      </c>
      <c r="E998" t="s">
        <v>491</v>
      </c>
      <c r="F998">
        <v>11</v>
      </c>
      <c r="G998">
        <f>VLOOKUP(E998,Const!$A$2:$B$19,2,FALSE)</f>
        <v>7</v>
      </c>
      <c r="I998" t="str">
        <f t="shared" si="15"/>
        <v>PR-0013: Meetings, mails, communication, TFS, Interviews</v>
      </c>
    </row>
    <row r="999" spans="1:9" x14ac:dyDescent="0.25">
      <c r="A999" t="s">
        <v>61</v>
      </c>
      <c r="B999" t="s">
        <v>518</v>
      </c>
      <c r="C999" t="s">
        <v>25</v>
      </c>
      <c r="D999" t="s">
        <v>64</v>
      </c>
      <c r="E999" t="s">
        <v>489</v>
      </c>
      <c r="F999">
        <v>8</v>
      </c>
      <c r="G999">
        <f>VLOOKUP(E999,Const!$A$2:$B$19,2,FALSE)</f>
        <v>5</v>
      </c>
      <c r="I999" t="str">
        <f t="shared" si="15"/>
        <v>PR-0013: Meetings, mails, communication, TFS, Interviews</v>
      </c>
    </row>
    <row r="1000" spans="1:9" x14ac:dyDescent="0.25">
      <c r="A1000" t="s">
        <v>61</v>
      </c>
      <c r="B1000" t="s">
        <v>518</v>
      </c>
      <c r="C1000" t="s">
        <v>25</v>
      </c>
      <c r="D1000" t="s">
        <v>13</v>
      </c>
      <c r="E1000" t="s">
        <v>485</v>
      </c>
      <c r="F1000">
        <v>2.5</v>
      </c>
      <c r="G1000">
        <f>VLOOKUP(E1000,Const!$A$2:$B$19,2,FALSE)</f>
        <v>1</v>
      </c>
      <c r="I1000" t="str">
        <f t="shared" si="15"/>
        <v>PR-0013: Meetings, mails, communication, TFS, Interviews</v>
      </c>
    </row>
    <row r="1001" spans="1:9" x14ac:dyDescent="0.25">
      <c r="A1001" t="s">
        <v>61</v>
      </c>
      <c r="B1001" t="s">
        <v>518</v>
      </c>
      <c r="C1001" t="s">
        <v>25</v>
      </c>
      <c r="D1001" t="s">
        <v>13</v>
      </c>
      <c r="E1001" t="s">
        <v>486</v>
      </c>
      <c r="F1001">
        <v>1</v>
      </c>
      <c r="G1001">
        <f>VLOOKUP(E1001,Const!$A$2:$B$19,2,FALSE)</f>
        <v>2</v>
      </c>
      <c r="I1001" t="str">
        <f t="shared" si="15"/>
        <v>PR-0013: Meetings, mails, communication, TFS, Interviews</v>
      </c>
    </row>
    <row r="1002" spans="1:9" x14ac:dyDescent="0.25">
      <c r="A1002" t="s">
        <v>61</v>
      </c>
      <c r="B1002" t="s">
        <v>518</v>
      </c>
      <c r="C1002" t="s">
        <v>25</v>
      </c>
      <c r="D1002" t="s">
        <v>13</v>
      </c>
      <c r="E1002" t="s">
        <v>487</v>
      </c>
      <c r="F1002">
        <v>2</v>
      </c>
      <c r="G1002">
        <f>VLOOKUP(E1002,Const!$A$2:$B$19,2,FALSE)</f>
        <v>3</v>
      </c>
      <c r="I1002" t="str">
        <f t="shared" si="15"/>
        <v>PR-0013: Meetings, mails, communication, TFS, Interviews</v>
      </c>
    </row>
    <row r="1003" spans="1:9" x14ac:dyDescent="0.25">
      <c r="A1003" t="s">
        <v>61</v>
      </c>
      <c r="B1003" t="s">
        <v>518</v>
      </c>
      <c r="C1003" t="s">
        <v>25</v>
      </c>
      <c r="D1003" t="s">
        <v>13</v>
      </c>
      <c r="E1003" t="s">
        <v>491</v>
      </c>
      <c r="F1003">
        <v>4</v>
      </c>
      <c r="G1003">
        <f>VLOOKUP(E1003,Const!$A$2:$B$19,2,FALSE)</f>
        <v>7</v>
      </c>
      <c r="I1003" t="str">
        <f t="shared" si="15"/>
        <v>PR-0013: Meetings, mails, communication, TFS, Interviews</v>
      </c>
    </row>
    <row r="1004" spans="1:9" x14ac:dyDescent="0.25">
      <c r="A1004" t="s">
        <v>61</v>
      </c>
      <c r="B1004" t="s">
        <v>518</v>
      </c>
      <c r="C1004" t="s">
        <v>25</v>
      </c>
      <c r="D1004" t="s">
        <v>70</v>
      </c>
      <c r="E1004" t="s">
        <v>491</v>
      </c>
      <c r="F1004">
        <v>8</v>
      </c>
      <c r="G1004">
        <f>VLOOKUP(E1004,Const!$A$2:$B$19,2,FALSE)</f>
        <v>7</v>
      </c>
      <c r="I1004" t="str">
        <f t="shared" si="15"/>
        <v>PR-0013: Meetings, mails, communication, TFS, Interviews</v>
      </c>
    </row>
    <row r="1005" spans="1:9" x14ac:dyDescent="0.25">
      <c r="A1005" t="s">
        <v>61</v>
      </c>
      <c r="B1005" t="s">
        <v>518</v>
      </c>
      <c r="C1005" t="s">
        <v>25</v>
      </c>
      <c r="D1005" t="s">
        <v>98</v>
      </c>
      <c r="E1005" t="s">
        <v>489</v>
      </c>
      <c r="F1005">
        <v>1</v>
      </c>
      <c r="G1005">
        <f>VLOOKUP(E1005,Const!$A$2:$B$19,2,FALSE)</f>
        <v>5</v>
      </c>
      <c r="I1005" t="str">
        <f t="shared" si="15"/>
        <v>PR-0013: Meetings, mails, communication, TFS, Interviews</v>
      </c>
    </row>
    <row r="1006" spans="1:9" x14ac:dyDescent="0.25">
      <c r="A1006" t="s">
        <v>61</v>
      </c>
      <c r="B1006" t="s">
        <v>518</v>
      </c>
      <c r="C1006" t="s">
        <v>78</v>
      </c>
      <c r="D1006" t="s">
        <v>2</v>
      </c>
      <c r="E1006" t="s">
        <v>490</v>
      </c>
      <c r="F1006">
        <v>36</v>
      </c>
      <c r="G1006">
        <f>VLOOKUP(E1006,Const!$A$2:$B$19,2,FALSE)</f>
        <v>6</v>
      </c>
      <c r="H1006">
        <f>IFERROR(VLOOKUP($I1006,'Planned Dev'!$D$4:$Z$694,5+$G1006,FALSE),0)</f>
        <v>0</v>
      </c>
      <c r="I1006" t="str">
        <f t="shared" si="15"/>
        <v>PR-0013: Production upgrades</v>
      </c>
    </row>
    <row r="1007" spans="1:9" x14ac:dyDescent="0.25">
      <c r="A1007" t="s">
        <v>61</v>
      </c>
      <c r="B1007" t="s">
        <v>518</v>
      </c>
      <c r="C1007" t="s">
        <v>78</v>
      </c>
      <c r="D1007" t="s">
        <v>12</v>
      </c>
      <c r="E1007" t="s">
        <v>490</v>
      </c>
      <c r="F1007">
        <v>18</v>
      </c>
      <c r="G1007">
        <f>VLOOKUP(E1007,Const!$A$2:$B$19,2,FALSE)</f>
        <v>6</v>
      </c>
      <c r="I1007" t="str">
        <f t="shared" si="15"/>
        <v>PR-0013: Production upgrades</v>
      </c>
    </row>
    <row r="1008" spans="1:9" x14ac:dyDescent="0.25">
      <c r="A1008" t="s">
        <v>61</v>
      </c>
      <c r="B1008" t="s">
        <v>518</v>
      </c>
      <c r="C1008" t="s">
        <v>65</v>
      </c>
      <c r="D1008" t="s">
        <v>98</v>
      </c>
      <c r="E1008" t="s">
        <v>489</v>
      </c>
      <c r="F1008">
        <v>12</v>
      </c>
      <c r="G1008">
        <f>VLOOKUP(E1008,Const!$A$2:$B$19,2,FALSE)</f>
        <v>5</v>
      </c>
      <c r="I1008" t="str">
        <f t="shared" si="15"/>
        <v>PR-0013: QA Environment Upgrade</v>
      </c>
    </row>
    <row r="1009" spans="1:9" x14ac:dyDescent="0.25">
      <c r="A1009" t="s">
        <v>61</v>
      </c>
      <c r="B1009" t="s">
        <v>520</v>
      </c>
      <c r="C1009" t="s">
        <v>28</v>
      </c>
      <c r="D1009" t="s">
        <v>30</v>
      </c>
      <c r="E1009" t="s">
        <v>487</v>
      </c>
      <c r="F1009">
        <v>89</v>
      </c>
      <c r="G1009">
        <f>VLOOKUP(E1009,Const!$A$2:$B$19,2,FALSE)</f>
        <v>3</v>
      </c>
      <c r="I1009" t="str">
        <f t="shared" si="15"/>
        <v>Support and Maintenance: Time</v>
      </c>
    </row>
    <row r="1010" spans="1:9" x14ac:dyDescent="0.25">
      <c r="A1010" t="s">
        <v>61</v>
      </c>
      <c r="B1010" t="s">
        <v>520</v>
      </c>
      <c r="C1010" t="s">
        <v>28</v>
      </c>
      <c r="D1010" t="s">
        <v>30</v>
      </c>
      <c r="E1010" t="s">
        <v>488</v>
      </c>
      <c r="F1010">
        <v>143</v>
      </c>
      <c r="G1010">
        <f>VLOOKUP(E1010,Const!$A$2:$B$19,2,FALSE)</f>
        <v>4</v>
      </c>
      <c r="I1010" t="str">
        <f t="shared" si="15"/>
        <v>Support and Maintenance: Time</v>
      </c>
    </row>
    <row r="1011" spans="1:9" x14ac:dyDescent="0.25">
      <c r="A1011" t="s">
        <v>61</v>
      </c>
      <c r="B1011" t="s">
        <v>520</v>
      </c>
      <c r="C1011" t="s">
        <v>28</v>
      </c>
      <c r="D1011" t="s">
        <v>30</v>
      </c>
      <c r="E1011" t="s">
        <v>489</v>
      </c>
      <c r="F1011">
        <v>49</v>
      </c>
      <c r="G1011">
        <f>VLOOKUP(E1011,Const!$A$2:$B$19,2,FALSE)</f>
        <v>5</v>
      </c>
      <c r="I1011" t="str">
        <f t="shared" si="15"/>
        <v>Support and Maintenance: Time</v>
      </c>
    </row>
    <row r="1012" spans="1:9" x14ac:dyDescent="0.25">
      <c r="A1012" t="s">
        <v>61</v>
      </c>
      <c r="B1012" t="s">
        <v>520</v>
      </c>
      <c r="C1012" t="s">
        <v>28</v>
      </c>
      <c r="D1012" t="s">
        <v>30</v>
      </c>
      <c r="E1012" t="s">
        <v>490</v>
      </c>
      <c r="F1012">
        <v>141</v>
      </c>
      <c r="G1012">
        <f>VLOOKUP(E1012,Const!$A$2:$B$19,2,FALSE)</f>
        <v>6</v>
      </c>
      <c r="I1012" t="str">
        <f t="shared" si="15"/>
        <v>Support and Maintenance: Time</v>
      </c>
    </row>
    <row r="1013" spans="1:9" x14ac:dyDescent="0.25">
      <c r="A1013" t="s">
        <v>61</v>
      </c>
      <c r="B1013" t="s">
        <v>520</v>
      </c>
      <c r="C1013" t="s">
        <v>28</v>
      </c>
      <c r="D1013" t="s">
        <v>30</v>
      </c>
      <c r="E1013" t="s">
        <v>491</v>
      </c>
      <c r="F1013">
        <v>107</v>
      </c>
      <c r="G1013">
        <f>VLOOKUP(E1013,Const!$A$2:$B$19,2,FALSE)</f>
        <v>7</v>
      </c>
      <c r="I1013" t="str">
        <f t="shared" si="15"/>
        <v>Support and Maintenance: Time</v>
      </c>
    </row>
    <row r="1014" spans="1:9" x14ac:dyDescent="0.25">
      <c r="A1014" t="s">
        <v>61</v>
      </c>
      <c r="B1014" t="s">
        <v>520</v>
      </c>
      <c r="C1014" t="s">
        <v>28</v>
      </c>
      <c r="D1014" t="s">
        <v>98</v>
      </c>
      <c r="E1014" t="s">
        <v>489</v>
      </c>
      <c r="F1014">
        <v>4</v>
      </c>
      <c r="G1014">
        <f>VLOOKUP(E1014,Const!$A$2:$B$19,2,FALSE)</f>
        <v>5</v>
      </c>
      <c r="I1014" t="str">
        <f t="shared" si="15"/>
        <v>Support and Maintenance: Time</v>
      </c>
    </row>
    <row r="1015" spans="1:9" x14ac:dyDescent="0.25">
      <c r="A1015" t="s">
        <v>61</v>
      </c>
      <c r="B1015" t="s">
        <v>520</v>
      </c>
      <c r="C1015" t="s">
        <v>28</v>
      </c>
      <c r="D1015" t="s">
        <v>98</v>
      </c>
      <c r="E1015" t="s">
        <v>491</v>
      </c>
      <c r="F1015">
        <v>4</v>
      </c>
      <c r="G1015">
        <f>VLOOKUP(E1015,Const!$A$2:$B$19,2,FALSE)</f>
        <v>7</v>
      </c>
      <c r="I1015" t="str">
        <f t="shared" si="15"/>
        <v>Support and Maintenance: Time</v>
      </c>
    </row>
    <row r="1016" spans="1:9" x14ac:dyDescent="0.25">
      <c r="A1016" t="s">
        <v>63</v>
      </c>
      <c r="B1016" t="s">
        <v>521</v>
      </c>
      <c r="C1016" t="s">
        <v>28</v>
      </c>
      <c r="D1016" t="s">
        <v>64</v>
      </c>
      <c r="E1016" t="s">
        <v>486</v>
      </c>
      <c r="F1016">
        <v>8</v>
      </c>
      <c r="G1016">
        <f>VLOOKUP(E1016,Const!$A$2:$B$19,2,FALSE)</f>
        <v>2</v>
      </c>
      <c r="I1016" t="str">
        <f t="shared" si="15"/>
        <v>AD-0001: Time</v>
      </c>
    </row>
    <row r="1017" spans="1:9" x14ac:dyDescent="0.25">
      <c r="A1017" t="s">
        <v>63</v>
      </c>
      <c r="B1017" t="s">
        <v>521</v>
      </c>
      <c r="C1017" t="s">
        <v>28</v>
      </c>
      <c r="D1017" t="s">
        <v>64</v>
      </c>
      <c r="E1017" t="s">
        <v>487</v>
      </c>
      <c r="F1017">
        <v>8</v>
      </c>
      <c r="G1017">
        <f>VLOOKUP(E1017,Const!$A$2:$B$19,2,FALSE)</f>
        <v>3</v>
      </c>
      <c r="I1017" t="str">
        <f t="shared" si="15"/>
        <v>AD-0001: Time</v>
      </c>
    </row>
    <row r="1018" spans="1:9" x14ac:dyDescent="0.25">
      <c r="A1018" t="s">
        <v>63</v>
      </c>
      <c r="B1018" t="s">
        <v>521</v>
      </c>
      <c r="C1018" t="s">
        <v>28</v>
      </c>
      <c r="D1018" t="s">
        <v>64</v>
      </c>
      <c r="E1018" t="s">
        <v>491</v>
      </c>
      <c r="F1018">
        <v>24</v>
      </c>
      <c r="G1018">
        <f>VLOOKUP(E1018,Const!$A$2:$B$19,2,FALSE)</f>
        <v>7</v>
      </c>
      <c r="I1018" t="str">
        <f t="shared" si="15"/>
        <v>AD-0001: Time</v>
      </c>
    </row>
    <row r="1019" spans="1:9" x14ac:dyDescent="0.25">
      <c r="A1019" t="s">
        <v>63</v>
      </c>
      <c r="B1019" t="s">
        <v>521</v>
      </c>
      <c r="C1019" t="s">
        <v>28</v>
      </c>
      <c r="D1019" t="s">
        <v>70</v>
      </c>
      <c r="E1019" t="s">
        <v>491</v>
      </c>
      <c r="F1019">
        <v>9</v>
      </c>
      <c r="G1019">
        <f>VLOOKUP(E1019,Const!$A$2:$B$19,2,FALSE)</f>
        <v>7</v>
      </c>
      <c r="I1019" t="str">
        <f t="shared" si="15"/>
        <v>AD-0001: Time</v>
      </c>
    </row>
    <row r="1020" spans="1:9" x14ac:dyDescent="0.25">
      <c r="A1020" t="s">
        <v>63</v>
      </c>
      <c r="B1020" t="s">
        <v>516</v>
      </c>
      <c r="C1020" t="s">
        <v>4</v>
      </c>
      <c r="D1020" t="s">
        <v>528</v>
      </c>
      <c r="E1020" t="s">
        <v>485</v>
      </c>
      <c r="F1020">
        <v>3</v>
      </c>
      <c r="G1020">
        <f>VLOOKUP(E1020,Const!$A$2:$B$19,2,FALSE)</f>
        <v>1</v>
      </c>
      <c r="I1020" t="str">
        <f t="shared" si="15"/>
        <v>AP WORKFLOW: Analysis of production issues reported by support team</v>
      </c>
    </row>
    <row r="1021" spans="1:9" x14ac:dyDescent="0.25">
      <c r="A1021" t="s">
        <v>63</v>
      </c>
      <c r="B1021" t="s">
        <v>516</v>
      </c>
      <c r="C1021" t="s">
        <v>55</v>
      </c>
      <c r="D1021" t="s">
        <v>528</v>
      </c>
      <c r="E1021" t="s">
        <v>485</v>
      </c>
      <c r="F1021">
        <v>1</v>
      </c>
      <c r="G1021">
        <f>VLOOKUP(E1021,Const!$A$2:$B$19,2,FALSE)</f>
        <v>1</v>
      </c>
      <c r="I1021" t="str">
        <f t="shared" si="15"/>
        <v>AP WORKFLOW: Analysis of the new project/assignment/task</v>
      </c>
    </row>
    <row r="1022" spans="1:9" x14ac:dyDescent="0.25">
      <c r="A1022" t="s">
        <v>63</v>
      </c>
      <c r="B1022" t="s">
        <v>516</v>
      </c>
      <c r="C1022" t="s">
        <v>57</v>
      </c>
      <c r="D1022" t="s">
        <v>528</v>
      </c>
      <c r="E1022" t="s">
        <v>485</v>
      </c>
      <c r="F1022">
        <v>11</v>
      </c>
      <c r="G1022">
        <f>VLOOKUP(E1022,Const!$A$2:$B$19,2,FALSE)</f>
        <v>1</v>
      </c>
      <c r="I1022" t="str">
        <f t="shared" si="15"/>
        <v>AP WORKFLOW: Document review/understanding Requirement Specifications</v>
      </c>
    </row>
    <row r="1023" spans="1:9" x14ac:dyDescent="0.25">
      <c r="A1023" t="s">
        <v>63</v>
      </c>
      <c r="B1023" t="s">
        <v>516</v>
      </c>
      <c r="C1023" t="s">
        <v>36</v>
      </c>
      <c r="D1023" t="s">
        <v>528</v>
      </c>
      <c r="E1023" t="s">
        <v>485</v>
      </c>
      <c r="F1023">
        <v>6</v>
      </c>
      <c r="G1023">
        <f>VLOOKUP(E1023,Const!$A$2:$B$19,2,FALSE)</f>
        <v>1</v>
      </c>
      <c r="I1023" t="str">
        <f t="shared" si="15"/>
        <v>AP WORKFLOW: Internal Meetings</v>
      </c>
    </row>
    <row r="1024" spans="1:9" x14ac:dyDescent="0.25">
      <c r="A1024" t="s">
        <v>63</v>
      </c>
      <c r="B1024" t="s">
        <v>516</v>
      </c>
      <c r="C1024" t="s">
        <v>480</v>
      </c>
      <c r="D1024" t="s">
        <v>528</v>
      </c>
      <c r="E1024" t="s">
        <v>485</v>
      </c>
      <c r="F1024">
        <v>3</v>
      </c>
      <c r="G1024">
        <f>VLOOKUP(E1024,Const!$A$2:$B$19,2,FALSE)</f>
        <v>1</v>
      </c>
      <c r="I1024" t="str">
        <f t="shared" si="15"/>
        <v>AP WORKFLOW: Project planning for new project/assignment/task</v>
      </c>
    </row>
    <row r="1025" spans="1:9" x14ac:dyDescent="0.25">
      <c r="A1025" t="s">
        <v>63</v>
      </c>
      <c r="B1025" t="s">
        <v>516</v>
      </c>
      <c r="C1025" t="s">
        <v>65</v>
      </c>
      <c r="D1025" t="s">
        <v>528</v>
      </c>
      <c r="E1025" t="s">
        <v>485</v>
      </c>
      <c r="F1025">
        <v>39</v>
      </c>
      <c r="G1025">
        <f>VLOOKUP(E1025,Const!$A$2:$B$19,2,FALSE)</f>
        <v>1</v>
      </c>
      <c r="I1025" t="str">
        <f t="shared" si="15"/>
        <v>AP WORKFLOW: QA Environment Upgrade</v>
      </c>
    </row>
    <row r="1026" spans="1:9" x14ac:dyDescent="0.25">
      <c r="A1026" t="s">
        <v>63</v>
      </c>
      <c r="B1026" t="s">
        <v>516</v>
      </c>
      <c r="C1026" t="s">
        <v>3</v>
      </c>
      <c r="D1026" t="s">
        <v>528</v>
      </c>
      <c r="E1026" t="s">
        <v>485</v>
      </c>
      <c r="F1026">
        <v>9</v>
      </c>
      <c r="G1026">
        <f>VLOOKUP(E1026,Const!$A$2:$B$19,2,FALSE)</f>
        <v>1</v>
      </c>
      <c r="I1026" t="str">
        <f t="shared" ref="I1026:I1089" si="16">CONCATENATE(TRIM(B1026),": ",C1026)</f>
        <v>AP WORKFLOW: Regular bug fixing activity</v>
      </c>
    </row>
    <row r="1027" spans="1:9" x14ac:dyDescent="0.25">
      <c r="A1027" t="s">
        <v>63</v>
      </c>
      <c r="B1027" t="s">
        <v>516</v>
      </c>
      <c r="C1027" t="s">
        <v>54</v>
      </c>
      <c r="D1027" t="s">
        <v>7</v>
      </c>
      <c r="E1027" t="s">
        <v>488</v>
      </c>
      <c r="F1027">
        <v>8</v>
      </c>
      <c r="G1027">
        <f>VLOOKUP(E1027,Const!$A$2:$B$19,2,FALSE)</f>
        <v>4</v>
      </c>
      <c r="I1027" t="str">
        <f t="shared" si="16"/>
        <v>AP WORKFLOW: Regular testing and QA new project/assignment/task</v>
      </c>
    </row>
    <row r="1028" spans="1:9" x14ac:dyDescent="0.25">
      <c r="A1028" t="s">
        <v>63</v>
      </c>
      <c r="B1028" t="s">
        <v>516</v>
      </c>
      <c r="C1028" t="s">
        <v>54</v>
      </c>
      <c r="D1028" t="s">
        <v>528</v>
      </c>
      <c r="E1028" t="s">
        <v>485</v>
      </c>
      <c r="F1028">
        <v>46</v>
      </c>
      <c r="G1028">
        <f>VLOOKUP(E1028,Const!$A$2:$B$19,2,FALSE)</f>
        <v>1</v>
      </c>
      <c r="I1028" t="str">
        <f t="shared" si="16"/>
        <v>AP WORKFLOW: Regular testing and QA new project/assignment/task</v>
      </c>
    </row>
    <row r="1029" spans="1:9" x14ac:dyDescent="0.25">
      <c r="A1029" t="s">
        <v>63</v>
      </c>
      <c r="B1029" t="s">
        <v>516</v>
      </c>
      <c r="C1029" t="s">
        <v>77</v>
      </c>
      <c r="D1029" t="s">
        <v>528</v>
      </c>
      <c r="E1029" t="s">
        <v>485</v>
      </c>
      <c r="F1029">
        <v>6</v>
      </c>
      <c r="G1029">
        <f>VLOOKUP(E1029,Const!$A$2:$B$19,2,FALSE)</f>
        <v>1</v>
      </c>
      <c r="I1029" t="str">
        <f t="shared" si="16"/>
        <v>AP WORKFLOW: Release Environment Upgrade</v>
      </c>
    </row>
    <row r="1030" spans="1:9" x14ac:dyDescent="0.25">
      <c r="A1030" t="s">
        <v>63</v>
      </c>
      <c r="B1030" t="s">
        <v>516</v>
      </c>
      <c r="C1030" t="s">
        <v>84</v>
      </c>
      <c r="D1030" t="s">
        <v>528</v>
      </c>
      <c r="E1030" t="s">
        <v>485</v>
      </c>
      <c r="F1030">
        <v>11</v>
      </c>
      <c r="G1030">
        <f>VLOOKUP(E1030,Const!$A$2:$B$19,2,FALSE)</f>
        <v>1</v>
      </c>
      <c r="I1030" t="str">
        <f t="shared" si="16"/>
        <v>AP WORKFLOW: Requirement Specifications document writing</v>
      </c>
    </row>
    <row r="1031" spans="1:9" x14ac:dyDescent="0.25">
      <c r="A1031" t="s">
        <v>63</v>
      </c>
      <c r="B1031" t="s">
        <v>5</v>
      </c>
      <c r="C1031" t="s">
        <v>8</v>
      </c>
      <c r="D1031" t="s">
        <v>13</v>
      </c>
      <c r="E1031" t="s">
        <v>486</v>
      </c>
      <c r="F1031">
        <v>16</v>
      </c>
      <c r="G1031">
        <f>VLOOKUP(E1031,Const!$A$2:$B$19,2,FALSE)</f>
        <v>2</v>
      </c>
      <c r="I1031" t="str">
        <f t="shared" si="16"/>
        <v>APWORKS 2024.2 - PHASE 3: Ability to assign Employees to Roles by Media type and by Client</v>
      </c>
    </row>
    <row r="1032" spans="1:9" x14ac:dyDescent="0.25">
      <c r="A1032" t="s">
        <v>63</v>
      </c>
      <c r="B1032" t="s">
        <v>5</v>
      </c>
      <c r="C1032" t="s">
        <v>8</v>
      </c>
      <c r="D1032" t="s">
        <v>50</v>
      </c>
      <c r="E1032" t="s">
        <v>486</v>
      </c>
      <c r="F1032">
        <v>3</v>
      </c>
      <c r="G1032">
        <f>VLOOKUP(E1032,Const!$A$2:$B$19,2,FALSE)</f>
        <v>2</v>
      </c>
      <c r="I1032" t="str">
        <f t="shared" si="16"/>
        <v>APWORKS 2024.2 - PHASE 3: Ability to assign Employees to Roles by Media type and by Client</v>
      </c>
    </row>
    <row r="1033" spans="1:9" x14ac:dyDescent="0.25">
      <c r="A1033" t="s">
        <v>63</v>
      </c>
      <c r="B1033" t="s">
        <v>5</v>
      </c>
      <c r="C1033" t="s">
        <v>8</v>
      </c>
      <c r="D1033" t="s">
        <v>50</v>
      </c>
      <c r="E1033" t="s">
        <v>487</v>
      </c>
      <c r="F1033">
        <v>3</v>
      </c>
      <c r="G1033">
        <f>VLOOKUP(E1033,Const!$A$2:$B$19,2,FALSE)</f>
        <v>3</v>
      </c>
      <c r="I1033" t="str">
        <f t="shared" si="16"/>
        <v>APWORKS 2024.2 - PHASE 3: Ability to assign Employees to Roles by Media type and by Client</v>
      </c>
    </row>
    <row r="1034" spans="1:9" x14ac:dyDescent="0.25">
      <c r="A1034" t="s">
        <v>63</v>
      </c>
      <c r="B1034" t="s">
        <v>5</v>
      </c>
      <c r="C1034" t="s">
        <v>8</v>
      </c>
      <c r="D1034" t="s">
        <v>19</v>
      </c>
      <c r="E1034" t="s">
        <v>487</v>
      </c>
      <c r="F1034">
        <v>33</v>
      </c>
      <c r="G1034">
        <f>VLOOKUP(E1034,Const!$A$2:$B$19,2,FALSE)</f>
        <v>3</v>
      </c>
      <c r="H1034">
        <f>IFERROR(VLOOKUP($I1034,'Planned BugFix'!$D$4:$V$1390,5+G1034,FALSE),0)</f>
        <v>0</v>
      </c>
      <c r="I1034" t="str">
        <f t="shared" si="16"/>
        <v>APWORKS 2024.2 - PHASE 3: Ability to assign Employees to Roles by Media type and by Client</v>
      </c>
    </row>
    <row r="1035" spans="1:9" x14ac:dyDescent="0.25">
      <c r="A1035" t="s">
        <v>63</v>
      </c>
      <c r="B1035" t="s">
        <v>5</v>
      </c>
      <c r="C1035" t="s">
        <v>8</v>
      </c>
      <c r="D1035" t="s">
        <v>19</v>
      </c>
      <c r="E1035" t="s">
        <v>488</v>
      </c>
      <c r="F1035">
        <v>4</v>
      </c>
      <c r="G1035">
        <f>VLOOKUP(E1035,Const!$A$2:$B$19,2,FALSE)</f>
        <v>4</v>
      </c>
      <c r="H1035">
        <f>IFERROR(VLOOKUP($I1035,'Planned BugFix'!$D$4:$V$1390,5+G1035,FALSE),0)</f>
        <v>0</v>
      </c>
      <c r="I1035" t="str">
        <f t="shared" si="16"/>
        <v>APWORKS 2024.2 - PHASE 3: Ability to assign Employees to Roles by Media type and by Client</v>
      </c>
    </row>
    <row r="1036" spans="1:9" x14ac:dyDescent="0.25">
      <c r="A1036" t="s">
        <v>63</v>
      </c>
      <c r="B1036" t="s">
        <v>5</v>
      </c>
      <c r="C1036" t="s">
        <v>51</v>
      </c>
      <c r="D1036" t="s">
        <v>50</v>
      </c>
      <c r="E1036" t="s">
        <v>486</v>
      </c>
      <c r="F1036">
        <v>9</v>
      </c>
      <c r="G1036">
        <f>VLOOKUP(E1036,Const!$A$2:$B$19,2,FALSE)</f>
        <v>2</v>
      </c>
      <c r="I1036" t="str">
        <f t="shared" si="16"/>
        <v>APWORKS 2024.2 - PHASE 3: Add Media Type/Service type/Roles</v>
      </c>
    </row>
    <row r="1037" spans="1:9" x14ac:dyDescent="0.25">
      <c r="A1037" t="s">
        <v>63</v>
      </c>
      <c r="B1037" t="s">
        <v>5</v>
      </c>
      <c r="C1037" t="s">
        <v>51</v>
      </c>
      <c r="D1037" t="s">
        <v>50</v>
      </c>
      <c r="E1037" t="s">
        <v>487</v>
      </c>
      <c r="F1037">
        <v>2</v>
      </c>
      <c r="G1037">
        <f>VLOOKUP(E1037,Const!$A$2:$B$19,2,FALSE)</f>
        <v>3</v>
      </c>
      <c r="I1037" t="str">
        <f t="shared" si="16"/>
        <v>APWORKS 2024.2 - PHASE 3: Add Media Type/Service type/Roles</v>
      </c>
    </row>
    <row r="1038" spans="1:9" x14ac:dyDescent="0.25">
      <c r="A1038" t="s">
        <v>63</v>
      </c>
      <c r="B1038" t="s">
        <v>5</v>
      </c>
      <c r="C1038" t="s">
        <v>51</v>
      </c>
      <c r="D1038" t="s">
        <v>19</v>
      </c>
      <c r="E1038" t="s">
        <v>487</v>
      </c>
      <c r="F1038">
        <v>44</v>
      </c>
      <c r="G1038">
        <f>VLOOKUP(E1038,Const!$A$2:$B$19,2,FALSE)</f>
        <v>3</v>
      </c>
      <c r="H1038">
        <f>IFERROR(VLOOKUP($I1038,'Planned BugFix'!$D$4:$V$1390,5+G1038,FALSE),0)</f>
        <v>0</v>
      </c>
      <c r="I1038" t="str">
        <f t="shared" si="16"/>
        <v>APWORKS 2024.2 - PHASE 3: Add Media Type/Service type/Roles</v>
      </c>
    </row>
    <row r="1039" spans="1:9" x14ac:dyDescent="0.25">
      <c r="A1039" t="s">
        <v>63</v>
      </c>
      <c r="B1039" t="s">
        <v>5</v>
      </c>
      <c r="C1039" t="s">
        <v>51</v>
      </c>
      <c r="D1039" t="s">
        <v>19</v>
      </c>
      <c r="E1039" t="s">
        <v>488</v>
      </c>
      <c r="F1039">
        <v>4</v>
      </c>
      <c r="G1039">
        <f>VLOOKUP(E1039,Const!$A$2:$B$19,2,FALSE)</f>
        <v>4</v>
      </c>
      <c r="H1039">
        <f>IFERROR(VLOOKUP($I1039,'Planned BugFix'!$D$4:$V$1390,5+G1039,FALSE),0)</f>
        <v>0</v>
      </c>
      <c r="I1039" t="str">
        <f t="shared" si="16"/>
        <v>APWORKS 2024.2 - PHASE 3: Add Media Type/Service type/Roles</v>
      </c>
    </row>
    <row r="1040" spans="1:9" x14ac:dyDescent="0.25">
      <c r="A1040" t="s">
        <v>63</v>
      </c>
      <c r="B1040" t="s">
        <v>5</v>
      </c>
      <c r="C1040" t="s">
        <v>43</v>
      </c>
      <c r="D1040" t="s">
        <v>19</v>
      </c>
      <c r="E1040" t="s">
        <v>488</v>
      </c>
      <c r="F1040">
        <v>2</v>
      </c>
      <c r="G1040">
        <f>VLOOKUP(E1040,Const!$A$2:$B$19,2,FALSE)</f>
        <v>4</v>
      </c>
      <c r="H1040">
        <f>IFERROR(VLOOKUP($I1040,'Planned BugFix'!$D$4:$V$1390,5+G1040,FALSE),0)</f>
        <v>0</v>
      </c>
      <c r="I1040" t="str">
        <f t="shared" si="16"/>
        <v>APWORKS 2024.2 - PHASE 3: Apply discount based on Payment terms settings</v>
      </c>
    </row>
    <row r="1041" spans="1:9" x14ac:dyDescent="0.25">
      <c r="A1041" t="s">
        <v>63</v>
      </c>
      <c r="B1041" t="s">
        <v>5</v>
      </c>
      <c r="C1041" t="s">
        <v>21</v>
      </c>
      <c r="D1041" t="s">
        <v>19</v>
      </c>
      <c r="E1041" t="s">
        <v>487</v>
      </c>
      <c r="F1041">
        <v>4</v>
      </c>
      <c r="G1041">
        <f>VLOOKUP(E1041,Const!$A$2:$B$19,2,FALSE)</f>
        <v>3</v>
      </c>
      <c r="H1041">
        <f>IFERROR(VLOOKUP($I1041,'Planned BugFix'!$D$4:$V$1390,5+G1041,FALSE),0)</f>
        <v>0</v>
      </c>
      <c r="I1041" t="str">
        <f t="shared" si="16"/>
        <v>APWORKS 2024.2 - PHASE 3: Customer Information: Select Client on Vendor Invoice</v>
      </c>
    </row>
    <row r="1042" spans="1:9" x14ac:dyDescent="0.25">
      <c r="A1042" t="s">
        <v>63</v>
      </c>
      <c r="B1042" t="s">
        <v>5</v>
      </c>
      <c r="C1042" t="s">
        <v>21</v>
      </c>
      <c r="D1042" t="s">
        <v>19</v>
      </c>
      <c r="E1042" t="s">
        <v>488</v>
      </c>
      <c r="F1042">
        <v>6</v>
      </c>
      <c r="G1042">
        <f>VLOOKUP(E1042,Const!$A$2:$B$19,2,FALSE)</f>
        <v>4</v>
      </c>
      <c r="H1042">
        <f>IFERROR(VLOOKUP($I1042,'Planned BugFix'!$D$4:$V$1390,5+G1042,FALSE),0)</f>
        <v>0</v>
      </c>
      <c r="I1042" t="str">
        <f t="shared" si="16"/>
        <v>APWORKS 2024.2 - PHASE 3: Customer Information: Select Client on Vendor Invoice</v>
      </c>
    </row>
    <row r="1043" spans="1:9" x14ac:dyDescent="0.25">
      <c r="A1043" t="s">
        <v>63</v>
      </c>
      <c r="B1043" t="s">
        <v>5</v>
      </c>
      <c r="C1043" t="s">
        <v>85</v>
      </c>
      <c r="D1043" t="s">
        <v>7</v>
      </c>
      <c r="E1043" t="s">
        <v>488</v>
      </c>
      <c r="F1043">
        <v>2</v>
      </c>
      <c r="G1043">
        <f>VLOOKUP(E1043,Const!$A$2:$B$19,2,FALSE)</f>
        <v>4</v>
      </c>
      <c r="I1043" t="str">
        <f t="shared" si="16"/>
        <v>APWORKS 2024.2 - PHASE 3: Invoice Editing: Make the tax editable</v>
      </c>
    </row>
    <row r="1044" spans="1:9" x14ac:dyDescent="0.25">
      <c r="A1044" t="s">
        <v>63</v>
      </c>
      <c r="B1044" t="s">
        <v>5</v>
      </c>
      <c r="C1044" t="s">
        <v>86</v>
      </c>
      <c r="D1044" t="s">
        <v>19</v>
      </c>
      <c r="E1044" t="s">
        <v>488</v>
      </c>
      <c r="F1044">
        <v>1</v>
      </c>
      <c r="G1044">
        <f>VLOOKUP(E1044,Const!$A$2:$B$19,2,FALSE)</f>
        <v>4</v>
      </c>
      <c r="H1044">
        <f>IFERROR(VLOOKUP($I1044,'Planned BugFix'!$D$4:$V$1390,5+G1044,FALSE),0)</f>
        <v>0</v>
      </c>
      <c r="I1044" t="str">
        <f t="shared" si="16"/>
        <v>APWORKS 2024.2 - PHASE 3: Remove Site column from vendor lookup</v>
      </c>
    </row>
    <row r="1045" spans="1:9" x14ac:dyDescent="0.25">
      <c r="A1045" t="s">
        <v>63</v>
      </c>
      <c r="B1045" t="s">
        <v>5</v>
      </c>
      <c r="C1045" t="s">
        <v>20</v>
      </c>
      <c r="D1045" t="s">
        <v>46</v>
      </c>
      <c r="E1045" t="s">
        <v>487</v>
      </c>
      <c r="F1045">
        <v>1</v>
      </c>
      <c r="G1045">
        <f>VLOOKUP(E1045,Const!$A$2:$B$19,2,FALSE)</f>
        <v>3</v>
      </c>
      <c r="I1045" t="str">
        <f t="shared" si="16"/>
        <v>APWORKS 2024.2 - PHASE 3: Switch Company on Invoice</v>
      </c>
    </row>
    <row r="1046" spans="1:9" x14ac:dyDescent="0.25">
      <c r="A1046" t="s">
        <v>63</v>
      </c>
      <c r="B1046" t="s">
        <v>5</v>
      </c>
      <c r="C1046" t="s">
        <v>33</v>
      </c>
      <c r="D1046" t="s">
        <v>19</v>
      </c>
      <c r="E1046" t="s">
        <v>487</v>
      </c>
      <c r="F1046">
        <v>29</v>
      </c>
      <c r="G1046">
        <f>VLOOKUP(E1046,Const!$A$2:$B$19,2,FALSE)</f>
        <v>3</v>
      </c>
      <c r="H1046">
        <f>IFERROR(VLOOKUP($I1046,'Planned BugFix'!$D$4:$V$1390,5+G1046,FALSE),0)</f>
        <v>0</v>
      </c>
      <c r="I1046" t="str">
        <f t="shared" si="16"/>
        <v>APWORKS 2024.2 - PHASE 3: Vendor/stations/sites associated to multiple pay to.</v>
      </c>
    </row>
    <row r="1047" spans="1:9" x14ac:dyDescent="0.25">
      <c r="A1047" t="s">
        <v>63</v>
      </c>
      <c r="B1047" t="s">
        <v>5</v>
      </c>
      <c r="C1047" t="s">
        <v>33</v>
      </c>
      <c r="D1047" t="s">
        <v>19</v>
      </c>
      <c r="E1047" t="s">
        <v>488</v>
      </c>
      <c r="F1047">
        <v>2</v>
      </c>
      <c r="G1047">
        <f>VLOOKUP(E1047,Const!$A$2:$B$19,2,FALSE)</f>
        <v>4</v>
      </c>
      <c r="H1047">
        <f>IFERROR(VLOOKUP($I1047,'Planned BugFix'!$D$4:$V$1390,5+G1047,FALSE),0)</f>
        <v>0</v>
      </c>
      <c r="I1047" t="str">
        <f t="shared" si="16"/>
        <v>APWORKS 2024.2 - PHASE 3: Vendor/stations/sites associated to multiple pay to.</v>
      </c>
    </row>
    <row r="1048" spans="1:9" x14ac:dyDescent="0.25">
      <c r="A1048" t="s">
        <v>63</v>
      </c>
      <c r="B1048" t="s">
        <v>95</v>
      </c>
      <c r="C1048" t="s">
        <v>108</v>
      </c>
      <c r="D1048" t="s">
        <v>19</v>
      </c>
      <c r="E1048" t="s">
        <v>489</v>
      </c>
      <c r="F1048">
        <v>2</v>
      </c>
      <c r="G1048">
        <f>VLOOKUP(E1048,Const!$A$2:$B$19,2,FALSE)</f>
        <v>5</v>
      </c>
      <c r="H1048">
        <f>IFERROR(VLOOKUP($I1048,'Planned BugFix'!$D$4:$V$1390,5+G1048,FALSE),0)</f>
        <v>0</v>
      </c>
      <c r="I1048" t="str">
        <f t="shared" si="16"/>
        <v>APWORKS 2024.2 - PHASE 4: Apply variable name for Site in vendor mapping</v>
      </c>
    </row>
    <row r="1049" spans="1:9" x14ac:dyDescent="0.25">
      <c r="A1049" t="s">
        <v>63</v>
      </c>
      <c r="B1049" t="s">
        <v>95</v>
      </c>
      <c r="C1049" t="s">
        <v>101</v>
      </c>
      <c r="D1049" t="s">
        <v>19</v>
      </c>
      <c r="E1049" t="s">
        <v>489</v>
      </c>
      <c r="F1049">
        <v>8</v>
      </c>
      <c r="G1049">
        <f>VLOOKUP(E1049,Const!$A$2:$B$19,2,FALSE)</f>
        <v>5</v>
      </c>
      <c r="H1049">
        <f>IFERROR(VLOOKUP($I1049,'Planned BugFix'!$D$4:$V$1390,5+G1049,FALSE),0)</f>
        <v>0</v>
      </c>
      <c r="I1049" t="str">
        <f t="shared" si="16"/>
        <v>APWORKS 2024.2 - PHASE 4: Approval routing</v>
      </c>
    </row>
    <row r="1050" spans="1:9" x14ac:dyDescent="0.25">
      <c r="A1050" t="s">
        <v>63</v>
      </c>
      <c r="B1050" t="s">
        <v>95</v>
      </c>
      <c r="C1050" t="s">
        <v>96</v>
      </c>
      <c r="D1050" t="s">
        <v>7</v>
      </c>
      <c r="E1050" t="s">
        <v>488</v>
      </c>
      <c r="F1050">
        <v>4</v>
      </c>
      <c r="G1050">
        <f>VLOOKUP(E1050,Const!$A$2:$B$19,2,FALSE)</f>
        <v>4</v>
      </c>
      <c r="I1050" t="str">
        <f t="shared" si="16"/>
        <v>APWORKS 2024.2 - PHASE 4: Approve upto last level and auto post.</v>
      </c>
    </row>
    <row r="1051" spans="1:9" x14ac:dyDescent="0.25">
      <c r="A1051" t="s">
        <v>63</v>
      </c>
      <c r="B1051" t="s">
        <v>95</v>
      </c>
      <c r="C1051" t="s">
        <v>96</v>
      </c>
      <c r="D1051" t="s">
        <v>19</v>
      </c>
      <c r="E1051" t="s">
        <v>488</v>
      </c>
      <c r="F1051">
        <v>6</v>
      </c>
      <c r="G1051">
        <f>VLOOKUP(E1051,Const!$A$2:$B$19,2,FALSE)</f>
        <v>4</v>
      </c>
      <c r="H1051">
        <f>IFERROR(VLOOKUP($I1051,'Planned BugFix'!$D$4:$V$1390,5+G1051,FALSE),0)</f>
        <v>0</v>
      </c>
      <c r="I1051" t="str">
        <f t="shared" si="16"/>
        <v>APWORKS 2024.2 - PHASE 4: Approve upto last level and auto post.</v>
      </c>
    </row>
    <row r="1052" spans="1:9" x14ac:dyDescent="0.25">
      <c r="A1052" t="s">
        <v>63</v>
      </c>
      <c r="B1052" t="s">
        <v>95</v>
      </c>
      <c r="C1052" t="s">
        <v>96</v>
      </c>
      <c r="D1052" t="s">
        <v>19</v>
      </c>
      <c r="E1052" t="s">
        <v>489</v>
      </c>
      <c r="F1052">
        <v>8</v>
      </c>
      <c r="G1052">
        <f>VLOOKUP(E1052,Const!$A$2:$B$19,2,FALSE)</f>
        <v>5</v>
      </c>
      <c r="H1052">
        <f>IFERROR(VLOOKUP($I1052,'Planned BugFix'!$D$4:$V$1390,5+G1052,FALSE),0)</f>
        <v>0</v>
      </c>
      <c r="I1052" t="str">
        <f t="shared" si="16"/>
        <v>APWORKS 2024.2 - PHASE 4: Approve upto last level and auto post.</v>
      </c>
    </row>
    <row r="1053" spans="1:9" x14ac:dyDescent="0.25">
      <c r="A1053" t="s">
        <v>63</v>
      </c>
      <c r="B1053" t="s">
        <v>95</v>
      </c>
      <c r="C1053" t="s">
        <v>577</v>
      </c>
      <c r="D1053" t="s">
        <v>19</v>
      </c>
      <c r="E1053" t="s">
        <v>490</v>
      </c>
      <c r="F1053">
        <v>10</v>
      </c>
      <c r="G1053">
        <f>VLOOKUP(E1053,Const!$A$2:$B$19,2,FALSE)</f>
        <v>6</v>
      </c>
      <c r="H1053">
        <f>IFERROR(VLOOKUP($I1053,'Planned BugFix'!$D$4:$V$1390,5+G1053,FALSE),0)</f>
        <v>0</v>
      </c>
      <c r="I1053" t="str">
        <f t="shared" si="16"/>
        <v>APWORKS 2024.2 - PHASE 4: Broadcast Model Fields</v>
      </c>
    </row>
    <row r="1054" spans="1:9" x14ac:dyDescent="0.25">
      <c r="A1054" t="s">
        <v>63</v>
      </c>
      <c r="B1054" t="s">
        <v>95</v>
      </c>
      <c r="C1054" t="s">
        <v>109</v>
      </c>
      <c r="D1054" t="s">
        <v>7</v>
      </c>
      <c r="E1054" t="s">
        <v>488</v>
      </c>
      <c r="F1054">
        <v>2</v>
      </c>
      <c r="G1054">
        <f>VLOOKUP(E1054,Const!$A$2:$B$19,2,FALSE)</f>
        <v>4</v>
      </c>
      <c r="I1054" t="str">
        <f t="shared" si="16"/>
        <v>APWORKS 2024.2 - PHASE 4: Currency Changes on Vendor Map</v>
      </c>
    </row>
    <row r="1055" spans="1:9" x14ac:dyDescent="0.25">
      <c r="A1055" t="s">
        <v>63</v>
      </c>
      <c r="B1055" t="s">
        <v>95</v>
      </c>
      <c r="C1055" t="s">
        <v>109</v>
      </c>
      <c r="D1055" t="s">
        <v>19</v>
      </c>
      <c r="E1055" t="s">
        <v>489</v>
      </c>
      <c r="F1055">
        <v>2</v>
      </c>
      <c r="G1055">
        <f>VLOOKUP(E1055,Const!$A$2:$B$19,2,FALSE)</f>
        <v>5</v>
      </c>
      <c r="H1055">
        <f>IFERROR(VLOOKUP($I1055,'Planned BugFix'!$D$4:$V$1390,5+G1055,FALSE),0)</f>
        <v>0</v>
      </c>
      <c r="I1055" t="str">
        <f t="shared" si="16"/>
        <v>APWORKS 2024.2 - PHASE 4: Currency Changes on Vendor Map</v>
      </c>
    </row>
    <row r="1056" spans="1:9" x14ac:dyDescent="0.25">
      <c r="A1056" t="s">
        <v>63</v>
      </c>
      <c r="B1056" t="s">
        <v>95</v>
      </c>
      <c r="C1056" t="s">
        <v>561</v>
      </c>
      <c r="D1056" t="s">
        <v>19</v>
      </c>
      <c r="E1056" t="s">
        <v>490</v>
      </c>
      <c r="F1056">
        <v>1</v>
      </c>
      <c r="G1056">
        <f>VLOOKUP(E1056,Const!$A$2:$B$19,2,FALSE)</f>
        <v>6</v>
      </c>
      <c r="H1056">
        <f>IFERROR(VLOOKUP($I1056,'Planned BugFix'!$D$4:$V$1390,5+G1056,FALSE),0)</f>
        <v>0</v>
      </c>
      <c r="I1056" t="str">
        <f t="shared" si="16"/>
        <v>APWORKS 2024.2 - PHASE 4: Deadlock issue</v>
      </c>
    </row>
    <row r="1057" spans="1:9" x14ac:dyDescent="0.25">
      <c r="A1057" t="s">
        <v>63</v>
      </c>
      <c r="B1057" t="s">
        <v>95</v>
      </c>
      <c r="C1057" t="s">
        <v>104</v>
      </c>
      <c r="D1057" t="s">
        <v>19</v>
      </c>
      <c r="E1057" t="s">
        <v>490</v>
      </c>
      <c r="F1057">
        <v>22</v>
      </c>
      <c r="G1057">
        <f>VLOOKUP(E1057,Const!$A$2:$B$19,2,FALSE)</f>
        <v>6</v>
      </c>
      <c r="H1057">
        <f>IFERROR(VLOOKUP($I1057,'Planned BugFix'!$D$4:$V$1390,5+G1057,FALSE),0)</f>
        <v>0</v>
      </c>
      <c r="I1057" t="str">
        <f t="shared" si="16"/>
        <v>APWORKS 2024.2 - PHASE 4: EDI file updating and upload</v>
      </c>
    </row>
    <row r="1058" spans="1:9" x14ac:dyDescent="0.25">
      <c r="A1058" t="s">
        <v>63</v>
      </c>
      <c r="B1058" t="s">
        <v>95</v>
      </c>
      <c r="C1058" t="s">
        <v>110</v>
      </c>
      <c r="D1058" t="s">
        <v>2</v>
      </c>
      <c r="E1058" t="s">
        <v>488</v>
      </c>
      <c r="F1058">
        <v>12</v>
      </c>
      <c r="G1058">
        <f>VLOOKUP(E1058,Const!$A$2:$B$19,2,FALSE)</f>
        <v>4</v>
      </c>
      <c r="H1058">
        <f>IFERROR(VLOOKUP($I1058,'Planned Dev'!$D$4:$Z$694,5+$G1058,FALSE),0)</f>
        <v>0</v>
      </c>
      <c r="I1058" t="str">
        <f t="shared" si="16"/>
        <v>APWORKS 2024.2 - PHASE 4: Integration Testing</v>
      </c>
    </row>
    <row r="1059" spans="1:9" x14ac:dyDescent="0.25">
      <c r="A1059" t="s">
        <v>63</v>
      </c>
      <c r="B1059" t="s">
        <v>95</v>
      </c>
      <c r="C1059" t="s">
        <v>571</v>
      </c>
      <c r="D1059" t="s">
        <v>19</v>
      </c>
      <c r="E1059" t="s">
        <v>490</v>
      </c>
      <c r="F1059">
        <v>12</v>
      </c>
      <c r="G1059">
        <f>VLOOKUP(E1059,Const!$A$2:$B$19,2,FALSE)</f>
        <v>6</v>
      </c>
      <c r="H1059">
        <f>IFERROR(VLOOKUP($I1059,'Planned BugFix'!$D$4:$V$1390,5+G1059,FALSE),0)</f>
        <v>0</v>
      </c>
      <c r="I1059" t="str">
        <f t="shared" si="16"/>
        <v>APWORKS 2024.2 - PHASE 4: PDF based broadcast invoices - Approvals</v>
      </c>
    </row>
    <row r="1060" spans="1:9" x14ac:dyDescent="0.25">
      <c r="A1060" t="s">
        <v>63</v>
      </c>
      <c r="B1060" t="s">
        <v>95</v>
      </c>
      <c r="C1060" t="s">
        <v>114</v>
      </c>
      <c r="D1060" t="s">
        <v>19</v>
      </c>
      <c r="E1060" t="s">
        <v>490</v>
      </c>
      <c r="F1060">
        <v>13</v>
      </c>
      <c r="G1060">
        <f>VLOOKUP(E1060,Const!$A$2:$B$19,2,FALSE)</f>
        <v>6</v>
      </c>
      <c r="H1060">
        <f>IFERROR(VLOOKUP($I1060,'Planned BugFix'!$D$4:$V$1390,5+G1060,FALSE),0)</f>
        <v>0</v>
      </c>
      <c r="I1060" t="str">
        <f t="shared" si="16"/>
        <v>APWORKS 2024.2 - PHASE 4: PDF based broadcast invoices - Import / Export lines</v>
      </c>
    </row>
    <row r="1061" spans="1:9" x14ac:dyDescent="0.25">
      <c r="A1061" t="s">
        <v>63</v>
      </c>
      <c r="B1061" t="s">
        <v>95</v>
      </c>
      <c r="C1061" t="s">
        <v>107</v>
      </c>
      <c r="D1061" t="s">
        <v>19</v>
      </c>
      <c r="E1061" t="s">
        <v>488</v>
      </c>
      <c r="F1061">
        <v>3</v>
      </c>
      <c r="G1061">
        <f>VLOOKUP(E1061,Const!$A$2:$B$19,2,FALSE)</f>
        <v>4</v>
      </c>
      <c r="H1061">
        <f>IFERROR(VLOOKUP($I1061,'Planned BugFix'!$D$4:$V$1390,5+G1061,FALSE),0)</f>
        <v>0</v>
      </c>
      <c r="I1061" t="str">
        <f t="shared" si="16"/>
        <v>APWORKS 2024.2 - PHASE 4: Production: Auto populate lines based PO during scanning</v>
      </c>
    </row>
    <row r="1062" spans="1:9" x14ac:dyDescent="0.25">
      <c r="A1062" t="s">
        <v>63</v>
      </c>
      <c r="B1062" t="s">
        <v>95</v>
      </c>
      <c r="C1062" t="s">
        <v>107</v>
      </c>
      <c r="D1062" t="s">
        <v>19</v>
      </c>
      <c r="E1062" t="s">
        <v>489</v>
      </c>
      <c r="F1062">
        <v>6</v>
      </c>
      <c r="G1062">
        <f>VLOOKUP(E1062,Const!$A$2:$B$19,2,FALSE)</f>
        <v>5</v>
      </c>
      <c r="H1062">
        <f>IFERROR(VLOOKUP($I1062,'Planned BugFix'!$D$4:$V$1390,5+G1062,FALSE),0)</f>
        <v>0</v>
      </c>
      <c r="I1062" t="str">
        <f t="shared" si="16"/>
        <v>APWORKS 2024.2 - PHASE 4: Production: Auto populate lines based PO during scanning</v>
      </c>
    </row>
    <row r="1063" spans="1:9" x14ac:dyDescent="0.25">
      <c r="A1063" t="s">
        <v>63</v>
      </c>
      <c r="B1063" t="s">
        <v>95</v>
      </c>
      <c r="C1063" t="s">
        <v>99</v>
      </c>
      <c r="D1063" t="s">
        <v>7</v>
      </c>
      <c r="E1063" t="s">
        <v>489</v>
      </c>
      <c r="F1063">
        <v>4</v>
      </c>
      <c r="G1063">
        <f>VLOOKUP(E1063,Const!$A$2:$B$19,2,FALSE)</f>
        <v>5</v>
      </c>
      <c r="I1063" t="str">
        <f t="shared" si="16"/>
        <v>APWORKS 2024.2 - PHASE 4: Production: Project should be available on summary as well.</v>
      </c>
    </row>
    <row r="1064" spans="1:9" x14ac:dyDescent="0.25">
      <c r="A1064" t="s">
        <v>63</v>
      </c>
      <c r="B1064" t="s">
        <v>95</v>
      </c>
      <c r="C1064" t="s">
        <v>106</v>
      </c>
      <c r="D1064" t="s">
        <v>2</v>
      </c>
      <c r="E1064" t="s">
        <v>489</v>
      </c>
      <c r="F1064">
        <v>4</v>
      </c>
      <c r="G1064">
        <f>VLOOKUP(E1064,Const!$A$2:$B$19,2,FALSE)</f>
        <v>5</v>
      </c>
      <c r="H1064">
        <f>IFERROR(VLOOKUP($I1064,'Planned Dev'!$D$4:$Z$694,5+$G1064,FALSE),0)</f>
        <v>0</v>
      </c>
      <c r="I1064" t="str">
        <f t="shared" si="16"/>
        <v>APWORKS 2024.2 - PHASE 4: Production: show keyvalue pairs for level2 mapping</v>
      </c>
    </row>
    <row r="1065" spans="1:9" x14ac:dyDescent="0.25">
      <c r="A1065" t="s">
        <v>63</v>
      </c>
      <c r="B1065" t="s">
        <v>95</v>
      </c>
      <c r="C1065" t="s">
        <v>11</v>
      </c>
      <c r="D1065" t="s">
        <v>7</v>
      </c>
      <c r="E1065" t="s">
        <v>489</v>
      </c>
      <c r="F1065">
        <v>24</v>
      </c>
      <c r="G1065">
        <f>VLOOKUP(E1065,Const!$A$2:$B$19,2,FALSE)</f>
        <v>5</v>
      </c>
      <c r="I1065" t="str">
        <f t="shared" si="16"/>
        <v>APWORKS 2024.2 - PHASE 4: Project Overhead</v>
      </c>
    </row>
    <row r="1066" spans="1:9" x14ac:dyDescent="0.25">
      <c r="A1066" t="s">
        <v>63</v>
      </c>
      <c r="B1066" t="s">
        <v>95</v>
      </c>
      <c r="C1066" t="s">
        <v>97</v>
      </c>
      <c r="D1066" t="s">
        <v>19</v>
      </c>
      <c r="E1066" t="s">
        <v>488</v>
      </c>
      <c r="F1066">
        <v>1</v>
      </c>
      <c r="G1066">
        <f>VLOOKUP(E1066,Const!$A$2:$B$19,2,FALSE)</f>
        <v>4</v>
      </c>
      <c r="H1066">
        <f>IFERROR(VLOOKUP($I1066,'Planned BugFix'!$D$4:$V$1390,5+G1066,FALSE),0)</f>
        <v>0</v>
      </c>
      <c r="I1066" t="str">
        <f t="shared" si="16"/>
        <v>APWORKS 2024.2 - PHASE 4: Stamp multiple approvers.</v>
      </c>
    </row>
    <row r="1067" spans="1:9" x14ac:dyDescent="0.25">
      <c r="A1067" t="s">
        <v>63</v>
      </c>
      <c r="B1067" t="s">
        <v>95</v>
      </c>
      <c r="C1067" t="s">
        <v>572</v>
      </c>
      <c r="D1067" t="s">
        <v>19</v>
      </c>
      <c r="E1067" t="s">
        <v>490</v>
      </c>
      <c r="F1067">
        <v>24</v>
      </c>
      <c r="G1067">
        <f>VLOOKUP(E1067,Const!$A$2:$B$19,2,FALSE)</f>
        <v>6</v>
      </c>
      <c r="H1067">
        <f>IFERROR(VLOOKUP($I1067,'Planned BugFix'!$D$4:$V$1390,5+G1067,FALSE),0)</f>
        <v>0</v>
      </c>
      <c r="I1067" t="str">
        <f t="shared" si="16"/>
        <v>APWORKS 2024.2 - PHASE 4: Tax implementation(rule)/column for difference</v>
      </c>
    </row>
    <row r="1068" spans="1:9" x14ac:dyDescent="0.25">
      <c r="A1068" t="s">
        <v>63</v>
      </c>
      <c r="B1068" t="s">
        <v>95</v>
      </c>
      <c r="C1068" t="s">
        <v>572</v>
      </c>
      <c r="D1068" t="s">
        <v>19</v>
      </c>
      <c r="E1068" t="s">
        <v>491</v>
      </c>
      <c r="F1068">
        <v>25</v>
      </c>
      <c r="G1068">
        <f>VLOOKUP(E1068,Const!$A$2:$B$19,2,FALSE)</f>
        <v>7</v>
      </c>
      <c r="H1068">
        <f>IFERROR(VLOOKUP($I1068,'Planned BugFix'!$D$4:$V$1390,5+G1068,FALSE),0)</f>
        <v>0</v>
      </c>
      <c r="I1068" t="str">
        <f t="shared" si="16"/>
        <v>APWORKS 2024.2 - PHASE 4: Tax implementation(rule)/column for difference</v>
      </c>
    </row>
    <row r="1069" spans="1:9" x14ac:dyDescent="0.25">
      <c r="A1069" t="s">
        <v>63</v>
      </c>
      <c r="B1069" t="s">
        <v>523</v>
      </c>
      <c r="C1069" t="s">
        <v>11</v>
      </c>
      <c r="D1069" t="s">
        <v>7</v>
      </c>
      <c r="E1069" t="s">
        <v>489</v>
      </c>
      <c r="F1069">
        <v>80</v>
      </c>
      <c r="G1069">
        <f>VLOOKUP(E1069,Const!$A$2:$B$19,2,FALSE)</f>
        <v>5</v>
      </c>
      <c r="I1069" t="str">
        <f t="shared" si="16"/>
        <v>APWORKS 2024.2 PHASE 5: Project Overhead</v>
      </c>
    </row>
    <row r="1070" spans="1:9" x14ac:dyDescent="0.25">
      <c r="A1070" t="s">
        <v>63</v>
      </c>
      <c r="B1070" t="s">
        <v>523</v>
      </c>
      <c r="C1070" t="s">
        <v>11</v>
      </c>
      <c r="D1070" t="s">
        <v>7</v>
      </c>
      <c r="E1070" t="s">
        <v>490</v>
      </c>
      <c r="F1070">
        <v>64</v>
      </c>
      <c r="G1070">
        <f>VLOOKUP(E1070,Const!$A$2:$B$19,2,FALSE)</f>
        <v>6</v>
      </c>
      <c r="I1070" t="str">
        <f t="shared" si="16"/>
        <v>APWORKS 2024.2 PHASE 5: Project Overhead</v>
      </c>
    </row>
    <row r="1071" spans="1:9" x14ac:dyDescent="0.25">
      <c r="A1071" t="s">
        <v>63</v>
      </c>
      <c r="B1071" t="s">
        <v>519</v>
      </c>
      <c r="C1071" t="s">
        <v>4</v>
      </c>
      <c r="D1071" t="s">
        <v>30</v>
      </c>
      <c r="E1071" t="s">
        <v>486</v>
      </c>
      <c r="F1071">
        <v>15</v>
      </c>
      <c r="G1071">
        <f>VLOOKUP(E1071,Const!$A$2:$B$19,2,FALSE)</f>
        <v>2</v>
      </c>
      <c r="I1071" t="str">
        <f t="shared" si="16"/>
        <v>APWORKS PHASE2: Analysis of production issues reported by support team</v>
      </c>
    </row>
    <row r="1072" spans="1:9" x14ac:dyDescent="0.25">
      <c r="A1072" t="s">
        <v>63</v>
      </c>
      <c r="B1072" t="s">
        <v>519</v>
      </c>
      <c r="C1072" t="s">
        <v>22</v>
      </c>
      <c r="D1072" t="s">
        <v>30</v>
      </c>
      <c r="E1072" t="s">
        <v>487</v>
      </c>
      <c r="F1072">
        <v>11</v>
      </c>
      <c r="G1072">
        <f>VLOOKUP(E1072,Const!$A$2:$B$19,2,FALSE)</f>
        <v>3</v>
      </c>
      <c r="I1072" t="str">
        <f t="shared" si="16"/>
        <v>APWORKS PHASE2: Cient UAT Upgrade</v>
      </c>
    </row>
    <row r="1073" spans="1:9" x14ac:dyDescent="0.25">
      <c r="A1073" t="s">
        <v>63</v>
      </c>
      <c r="B1073" t="s">
        <v>519</v>
      </c>
      <c r="C1073" t="s">
        <v>22</v>
      </c>
      <c r="D1073" t="s">
        <v>19</v>
      </c>
      <c r="E1073" t="s">
        <v>487</v>
      </c>
      <c r="F1073">
        <v>8</v>
      </c>
      <c r="G1073">
        <f>VLOOKUP(E1073,Const!$A$2:$B$19,2,FALSE)</f>
        <v>3</v>
      </c>
      <c r="H1073">
        <f>IFERROR(VLOOKUP($I1073,'Planned BugFix'!$D$4:$V$1390,5+G1073,FALSE),0)</f>
        <v>0</v>
      </c>
      <c r="I1073" t="str">
        <f t="shared" si="16"/>
        <v>APWORKS PHASE2: Cient UAT Upgrade</v>
      </c>
    </row>
    <row r="1074" spans="1:9" x14ac:dyDescent="0.25">
      <c r="A1074" t="s">
        <v>63</v>
      </c>
      <c r="B1074" t="s">
        <v>519</v>
      </c>
      <c r="C1074" t="s">
        <v>30</v>
      </c>
      <c r="D1074" t="s">
        <v>19</v>
      </c>
      <c r="E1074" t="s">
        <v>487</v>
      </c>
      <c r="F1074">
        <v>13</v>
      </c>
      <c r="G1074">
        <f>VLOOKUP(E1074,Const!$A$2:$B$19,2,FALSE)</f>
        <v>3</v>
      </c>
      <c r="H1074">
        <f>IFERROR(VLOOKUP($I1074,'Planned BugFix'!$D$4:$V$1390,5+G1074,FALSE),0)</f>
        <v>0</v>
      </c>
      <c r="I1074" t="str">
        <f t="shared" si="16"/>
        <v>APWORKS PHASE2: Client Items</v>
      </c>
    </row>
    <row r="1075" spans="1:9" x14ac:dyDescent="0.25">
      <c r="A1075" t="s">
        <v>63</v>
      </c>
      <c r="B1075" t="s">
        <v>519</v>
      </c>
      <c r="C1075" t="s">
        <v>80</v>
      </c>
      <c r="D1075" t="s">
        <v>7</v>
      </c>
      <c r="E1075" t="s">
        <v>485</v>
      </c>
      <c r="F1075">
        <v>5</v>
      </c>
      <c r="G1075">
        <f>VLOOKUP(E1075,Const!$A$2:$B$19,2,FALSE)</f>
        <v>1</v>
      </c>
      <c r="I1075" t="str">
        <f t="shared" si="16"/>
        <v>APWORKS PHASE2: Dev Support</v>
      </c>
    </row>
    <row r="1076" spans="1:9" x14ac:dyDescent="0.25">
      <c r="A1076" t="s">
        <v>63</v>
      </c>
      <c r="B1076" t="s">
        <v>519</v>
      </c>
      <c r="C1076" t="s">
        <v>36</v>
      </c>
      <c r="D1076" t="s">
        <v>13</v>
      </c>
      <c r="E1076" t="s">
        <v>486</v>
      </c>
      <c r="F1076">
        <v>15</v>
      </c>
      <c r="G1076">
        <f>VLOOKUP(E1076,Const!$A$2:$B$19,2,FALSE)</f>
        <v>2</v>
      </c>
      <c r="I1076" t="str">
        <f t="shared" si="16"/>
        <v>APWORKS PHASE2: Internal Meetings</v>
      </c>
    </row>
    <row r="1077" spans="1:9" x14ac:dyDescent="0.25">
      <c r="A1077" t="s">
        <v>63</v>
      </c>
      <c r="B1077" t="s">
        <v>519</v>
      </c>
      <c r="C1077" t="s">
        <v>36</v>
      </c>
      <c r="D1077" t="s">
        <v>13</v>
      </c>
      <c r="E1077" t="s">
        <v>487</v>
      </c>
      <c r="F1077">
        <v>4</v>
      </c>
      <c r="G1077">
        <f>VLOOKUP(E1077,Const!$A$2:$B$19,2,FALSE)</f>
        <v>3</v>
      </c>
      <c r="I1077" t="str">
        <f t="shared" si="16"/>
        <v>APWORKS PHASE2: Internal Meetings</v>
      </c>
    </row>
    <row r="1078" spans="1:9" x14ac:dyDescent="0.25">
      <c r="A1078" t="s">
        <v>63</v>
      </c>
      <c r="B1078" t="s">
        <v>519</v>
      </c>
      <c r="C1078" t="s">
        <v>36</v>
      </c>
      <c r="D1078" t="s">
        <v>19</v>
      </c>
      <c r="E1078" t="s">
        <v>486</v>
      </c>
      <c r="F1078">
        <v>30</v>
      </c>
      <c r="G1078">
        <f>VLOOKUP(E1078,Const!$A$2:$B$19,2,FALSE)</f>
        <v>2</v>
      </c>
      <c r="H1078">
        <f>IFERROR(VLOOKUP($I1078,'Planned BugFix'!$D$4:$V$1390,5+G1078,FALSE),0)</f>
        <v>0</v>
      </c>
      <c r="I1078" t="str">
        <f t="shared" si="16"/>
        <v>APWORKS PHASE2: Internal Meetings</v>
      </c>
    </row>
    <row r="1079" spans="1:9" x14ac:dyDescent="0.25">
      <c r="A1079" t="s">
        <v>63</v>
      </c>
      <c r="B1079" t="s">
        <v>519</v>
      </c>
      <c r="C1079" t="s">
        <v>65</v>
      </c>
      <c r="D1079" t="s">
        <v>19</v>
      </c>
      <c r="E1079" t="s">
        <v>485</v>
      </c>
      <c r="F1079">
        <v>22</v>
      </c>
      <c r="G1079">
        <f>VLOOKUP(E1079,Const!$A$2:$B$19,2,FALSE)</f>
        <v>1</v>
      </c>
      <c r="H1079">
        <f>IFERROR(VLOOKUP($I1079,'Planned BugFix'!$D$4:$V$1390,5+G1079,FALSE),0)</f>
        <v>0</v>
      </c>
      <c r="I1079" t="str">
        <f t="shared" si="16"/>
        <v>APWORKS PHASE2: QA Environment Upgrade</v>
      </c>
    </row>
    <row r="1080" spans="1:9" x14ac:dyDescent="0.25">
      <c r="A1080" t="s">
        <v>63</v>
      </c>
      <c r="B1080" t="s">
        <v>519</v>
      </c>
      <c r="C1080" t="s">
        <v>65</v>
      </c>
      <c r="D1080" t="s">
        <v>19</v>
      </c>
      <c r="E1080" t="s">
        <v>486</v>
      </c>
      <c r="F1080">
        <v>4</v>
      </c>
      <c r="G1080">
        <f>VLOOKUP(E1080,Const!$A$2:$B$19,2,FALSE)</f>
        <v>2</v>
      </c>
      <c r="H1080">
        <f>IFERROR(VLOOKUP($I1080,'Planned BugFix'!$D$4:$V$1390,5+G1080,FALSE),0)</f>
        <v>0</v>
      </c>
      <c r="I1080" t="str">
        <f t="shared" si="16"/>
        <v>APWORKS PHASE2: QA Environment Upgrade</v>
      </c>
    </row>
    <row r="1081" spans="1:9" x14ac:dyDescent="0.25">
      <c r="A1081" t="s">
        <v>63</v>
      </c>
      <c r="B1081" t="s">
        <v>519</v>
      </c>
      <c r="C1081" t="s">
        <v>65</v>
      </c>
      <c r="D1081" t="s">
        <v>19</v>
      </c>
      <c r="E1081" t="s">
        <v>487</v>
      </c>
      <c r="F1081">
        <v>9</v>
      </c>
      <c r="G1081">
        <f>VLOOKUP(E1081,Const!$A$2:$B$19,2,FALSE)</f>
        <v>3</v>
      </c>
      <c r="H1081">
        <f>IFERROR(VLOOKUP($I1081,'Planned BugFix'!$D$4:$V$1390,5+G1081,FALSE),0)</f>
        <v>0</v>
      </c>
      <c r="I1081" t="str">
        <f t="shared" si="16"/>
        <v>APWORKS PHASE2: QA Environment Upgrade</v>
      </c>
    </row>
    <row r="1082" spans="1:9" x14ac:dyDescent="0.25">
      <c r="A1082" t="s">
        <v>63</v>
      </c>
      <c r="B1082" t="s">
        <v>519</v>
      </c>
      <c r="C1082" t="s">
        <v>65</v>
      </c>
      <c r="D1082" t="s">
        <v>19</v>
      </c>
      <c r="E1082" t="s">
        <v>488</v>
      </c>
      <c r="F1082">
        <v>16</v>
      </c>
      <c r="G1082">
        <f>VLOOKUP(E1082,Const!$A$2:$B$19,2,FALSE)</f>
        <v>4</v>
      </c>
      <c r="H1082">
        <f>IFERROR(VLOOKUP($I1082,'Planned BugFix'!$D$4:$V$1390,5+G1082,FALSE),0)</f>
        <v>0</v>
      </c>
      <c r="I1082" t="str">
        <f t="shared" si="16"/>
        <v>APWORKS PHASE2: QA Environment Upgrade</v>
      </c>
    </row>
    <row r="1083" spans="1:9" x14ac:dyDescent="0.25">
      <c r="A1083" t="s">
        <v>63</v>
      </c>
      <c r="B1083" t="s">
        <v>519</v>
      </c>
      <c r="C1083" t="s">
        <v>54</v>
      </c>
      <c r="D1083" t="s">
        <v>19</v>
      </c>
      <c r="E1083" t="s">
        <v>485</v>
      </c>
      <c r="F1083">
        <v>10</v>
      </c>
      <c r="G1083">
        <f>VLOOKUP(E1083,Const!$A$2:$B$19,2,FALSE)</f>
        <v>1</v>
      </c>
      <c r="H1083">
        <f>IFERROR(VLOOKUP($I1083,'Planned BugFix'!$D$4:$V$1390,5+G1083,FALSE),0)</f>
        <v>0</v>
      </c>
      <c r="I1083" t="str">
        <f t="shared" si="16"/>
        <v>APWORKS PHASE2: Regular testing and QA new project/assignment/task</v>
      </c>
    </row>
    <row r="1084" spans="1:9" x14ac:dyDescent="0.25">
      <c r="A1084" t="s">
        <v>63</v>
      </c>
      <c r="B1084" t="s">
        <v>519</v>
      </c>
      <c r="C1084" t="s">
        <v>54</v>
      </c>
      <c r="D1084" t="s">
        <v>19</v>
      </c>
      <c r="E1084" t="s">
        <v>486</v>
      </c>
      <c r="F1084">
        <v>52</v>
      </c>
      <c r="G1084">
        <f>VLOOKUP(E1084,Const!$A$2:$B$19,2,FALSE)</f>
        <v>2</v>
      </c>
      <c r="H1084">
        <f>IFERROR(VLOOKUP($I1084,'Planned BugFix'!$D$4:$V$1390,5+G1084,FALSE),0)</f>
        <v>0</v>
      </c>
      <c r="I1084" t="str">
        <f t="shared" si="16"/>
        <v>APWORKS PHASE2: Regular testing and QA new project/assignment/task</v>
      </c>
    </row>
    <row r="1085" spans="1:9" x14ac:dyDescent="0.25">
      <c r="A1085" t="s">
        <v>63</v>
      </c>
      <c r="B1085" t="s">
        <v>519</v>
      </c>
      <c r="C1085" t="s">
        <v>54</v>
      </c>
      <c r="D1085" t="s">
        <v>19</v>
      </c>
      <c r="E1085" t="s">
        <v>487</v>
      </c>
      <c r="F1085">
        <v>8</v>
      </c>
      <c r="G1085">
        <f>VLOOKUP(E1085,Const!$A$2:$B$19,2,FALSE)</f>
        <v>3</v>
      </c>
      <c r="H1085">
        <f>IFERROR(VLOOKUP($I1085,'Planned BugFix'!$D$4:$V$1390,5+G1085,FALSE),0)</f>
        <v>0</v>
      </c>
      <c r="I1085" t="str">
        <f t="shared" si="16"/>
        <v>APWORKS PHASE2: Regular testing and QA new project/assignment/task</v>
      </c>
    </row>
    <row r="1086" spans="1:9" x14ac:dyDescent="0.25">
      <c r="A1086" t="s">
        <v>63</v>
      </c>
      <c r="B1086" t="s">
        <v>519</v>
      </c>
      <c r="C1086" t="s">
        <v>54</v>
      </c>
      <c r="D1086" t="s">
        <v>19</v>
      </c>
      <c r="E1086" t="s">
        <v>488</v>
      </c>
      <c r="F1086">
        <v>23</v>
      </c>
      <c r="G1086">
        <f>VLOOKUP(E1086,Const!$A$2:$B$19,2,FALSE)</f>
        <v>4</v>
      </c>
      <c r="H1086">
        <f>IFERROR(VLOOKUP($I1086,'Planned BugFix'!$D$4:$V$1390,5+G1086,FALSE),0)</f>
        <v>0</v>
      </c>
      <c r="I1086" t="str">
        <f t="shared" si="16"/>
        <v>APWORKS PHASE2: Regular testing and QA new project/assignment/task</v>
      </c>
    </row>
    <row r="1087" spans="1:9" x14ac:dyDescent="0.25">
      <c r="A1087" t="s">
        <v>63</v>
      </c>
      <c r="B1087" t="s">
        <v>518</v>
      </c>
      <c r="C1087" t="s">
        <v>22</v>
      </c>
      <c r="D1087" t="s">
        <v>7</v>
      </c>
      <c r="E1087" t="s">
        <v>488</v>
      </c>
      <c r="F1087">
        <v>2</v>
      </c>
      <c r="G1087">
        <f>VLOOKUP(E1087,Const!$A$2:$B$19,2,FALSE)</f>
        <v>4</v>
      </c>
      <c r="I1087" t="str">
        <f t="shared" si="16"/>
        <v>PR-0013: Cient UAT Upgrade</v>
      </c>
    </row>
    <row r="1088" spans="1:9" x14ac:dyDescent="0.25">
      <c r="A1088" t="s">
        <v>63</v>
      </c>
      <c r="B1088" t="s">
        <v>518</v>
      </c>
      <c r="C1088" t="s">
        <v>22</v>
      </c>
      <c r="D1088" t="s">
        <v>19</v>
      </c>
      <c r="E1088" t="s">
        <v>490</v>
      </c>
      <c r="F1088">
        <v>44</v>
      </c>
      <c r="G1088">
        <f>VLOOKUP(E1088,Const!$A$2:$B$19,2,FALSE)</f>
        <v>6</v>
      </c>
      <c r="H1088">
        <f>IFERROR(VLOOKUP($I1088,'Planned BugFix'!$D$4:$V$1390,5+G1088,FALSE),0)</f>
        <v>0</v>
      </c>
      <c r="I1088" t="str">
        <f t="shared" si="16"/>
        <v>PR-0013: Cient UAT Upgrade</v>
      </c>
    </row>
    <row r="1089" spans="1:9" x14ac:dyDescent="0.25">
      <c r="A1089" t="s">
        <v>63</v>
      </c>
      <c r="B1089" t="s">
        <v>518</v>
      </c>
      <c r="C1089" t="s">
        <v>62</v>
      </c>
      <c r="D1089" t="s">
        <v>94</v>
      </c>
      <c r="E1089" t="s">
        <v>488</v>
      </c>
      <c r="F1089">
        <v>2</v>
      </c>
      <c r="G1089">
        <f>VLOOKUP(E1089,Const!$A$2:$B$19,2,FALSE)</f>
        <v>4</v>
      </c>
      <c r="I1089" t="str">
        <f t="shared" si="16"/>
        <v>PR-0013: In-house Training</v>
      </c>
    </row>
    <row r="1090" spans="1:9" x14ac:dyDescent="0.25">
      <c r="A1090" t="s">
        <v>63</v>
      </c>
      <c r="B1090" t="s">
        <v>518</v>
      </c>
      <c r="C1090" t="s">
        <v>36</v>
      </c>
      <c r="D1090" t="s">
        <v>13</v>
      </c>
      <c r="E1090" t="s">
        <v>488</v>
      </c>
      <c r="F1090">
        <v>1</v>
      </c>
      <c r="G1090">
        <f>VLOOKUP(E1090,Const!$A$2:$B$19,2,FALSE)</f>
        <v>4</v>
      </c>
      <c r="I1090" t="str">
        <f t="shared" ref="I1090:I1153" si="17">CONCATENATE(TRIM(B1090),": ",C1090)</f>
        <v>PR-0013: Internal Meetings</v>
      </c>
    </row>
    <row r="1091" spans="1:9" x14ac:dyDescent="0.25">
      <c r="A1091" t="s">
        <v>63</v>
      </c>
      <c r="B1091" t="s">
        <v>518</v>
      </c>
      <c r="C1091" t="s">
        <v>25</v>
      </c>
      <c r="D1091" t="s">
        <v>13</v>
      </c>
      <c r="E1091" t="s">
        <v>488</v>
      </c>
      <c r="F1091">
        <v>1</v>
      </c>
      <c r="G1091">
        <f>VLOOKUP(E1091,Const!$A$2:$B$19,2,FALSE)</f>
        <v>4</v>
      </c>
      <c r="I1091" t="str">
        <f t="shared" si="17"/>
        <v>PR-0013: Meetings, mails, communication, TFS, Interviews</v>
      </c>
    </row>
    <row r="1092" spans="1:9" x14ac:dyDescent="0.25">
      <c r="A1092" t="s">
        <v>63</v>
      </c>
      <c r="B1092" t="s">
        <v>518</v>
      </c>
      <c r="C1092" t="s">
        <v>78</v>
      </c>
      <c r="D1092" t="s">
        <v>19</v>
      </c>
      <c r="E1092" t="s">
        <v>490</v>
      </c>
      <c r="F1092">
        <v>16</v>
      </c>
      <c r="G1092">
        <f>VLOOKUP(E1092,Const!$A$2:$B$19,2,FALSE)</f>
        <v>6</v>
      </c>
      <c r="H1092">
        <f>IFERROR(VLOOKUP($I1092,'Planned BugFix'!$D$4:$V$1390,5+G1092,FALSE),0)</f>
        <v>0</v>
      </c>
      <c r="I1092" t="str">
        <f t="shared" si="17"/>
        <v>PR-0013: Production upgrades</v>
      </c>
    </row>
    <row r="1093" spans="1:9" x14ac:dyDescent="0.25">
      <c r="A1093" t="s">
        <v>63</v>
      </c>
      <c r="B1093" t="s">
        <v>518</v>
      </c>
      <c r="C1093" t="s">
        <v>65</v>
      </c>
      <c r="D1093" t="s">
        <v>19</v>
      </c>
      <c r="E1093" t="s">
        <v>488</v>
      </c>
      <c r="F1093">
        <v>4</v>
      </c>
      <c r="G1093">
        <f>VLOOKUP(E1093,Const!$A$2:$B$19,2,FALSE)</f>
        <v>4</v>
      </c>
      <c r="H1093">
        <f>IFERROR(VLOOKUP($I1093,'Planned BugFix'!$D$4:$V$1390,5+G1093,FALSE),0)</f>
        <v>0</v>
      </c>
      <c r="I1093" t="str">
        <f t="shared" si="17"/>
        <v>PR-0013: QA Environment Upgrade</v>
      </c>
    </row>
    <row r="1094" spans="1:9" x14ac:dyDescent="0.25">
      <c r="A1094" t="s">
        <v>63</v>
      </c>
      <c r="B1094" t="s">
        <v>518</v>
      </c>
      <c r="C1094" t="s">
        <v>76</v>
      </c>
      <c r="D1094" t="s">
        <v>64</v>
      </c>
      <c r="E1094" t="s">
        <v>486</v>
      </c>
      <c r="F1094">
        <v>8</v>
      </c>
      <c r="G1094">
        <f>VLOOKUP(E1094,Const!$A$2:$B$19,2,FALSE)</f>
        <v>2</v>
      </c>
      <c r="I1094" t="str">
        <f t="shared" si="17"/>
        <v>PR-0013: Time Off - Planned</v>
      </c>
    </row>
    <row r="1095" spans="1:9" x14ac:dyDescent="0.25">
      <c r="A1095" t="s">
        <v>63</v>
      </c>
      <c r="B1095" t="s">
        <v>518</v>
      </c>
      <c r="C1095" t="s">
        <v>76</v>
      </c>
      <c r="D1095" t="s">
        <v>64</v>
      </c>
      <c r="E1095" t="s">
        <v>488</v>
      </c>
      <c r="F1095">
        <v>32</v>
      </c>
      <c r="G1095">
        <f>VLOOKUP(E1095,Const!$A$2:$B$19,2,FALSE)</f>
        <v>4</v>
      </c>
      <c r="I1095" t="str">
        <f t="shared" si="17"/>
        <v>PR-0013: Time Off - Planned</v>
      </c>
    </row>
    <row r="1096" spans="1:9" x14ac:dyDescent="0.25">
      <c r="A1096" t="s">
        <v>63</v>
      </c>
      <c r="B1096" t="s">
        <v>518</v>
      </c>
      <c r="C1096" t="s">
        <v>76</v>
      </c>
      <c r="D1096" t="s">
        <v>64</v>
      </c>
      <c r="E1096" t="s">
        <v>489</v>
      </c>
      <c r="F1096">
        <v>8</v>
      </c>
      <c r="G1096">
        <f>VLOOKUP(E1096,Const!$A$2:$B$19,2,FALSE)</f>
        <v>5</v>
      </c>
      <c r="I1096" t="str">
        <f t="shared" si="17"/>
        <v>PR-0013: Time Off - Planned</v>
      </c>
    </row>
    <row r="1097" spans="1:9" x14ac:dyDescent="0.25">
      <c r="A1097" t="s">
        <v>63</v>
      </c>
      <c r="B1097" t="s">
        <v>518</v>
      </c>
      <c r="C1097" t="s">
        <v>27</v>
      </c>
      <c r="D1097" t="s">
        <v>64</v>
      </c>
      <c r="E1097" t="s">
        <v>487</v>
      </c>
      <c r="F1097">
        <v>8</v>
      </c>
      <c r="G1097">
        <f>VLOOKUP(E1097,Const!$A$2:$B$19,2,FALSE)</f>
        <v>3</v>
      </c>
      <c r="I1097" t="str">
        <f t="shared" si="17"/>
        <v>PR-0013: Time Off - Un Planned</v>
      </c>
    </row>
    <row r="1098" spans="1:9" x14ac:dyDescent="0.25">
      <c r="A1098" t="s">
        <v>63</v>
      </c>
      <c r="B1098" t="s">
        <v>518</v>
      </c>
      <c r="C1098" t="s">
        <v>27</v>
      </c>
      <c r="D1098" t="s">
        <v>64</v>
      </c>
      <c r="E1098" t="s">
        <v>488</v>
      </c>
      <c r="F1098">
        <v>24</v>
      </c>
      <c r="G1098">
        <f>VLOOKUP(E1098,Const!$A$2:$B$19,2,FALSE)</f>
        <v>4</v>
      </c>
      <c r="I1098" t="str">
        <f t="shared" si="17"/>
        <v>PR-0013: Time Off - Un Planned</v>
      </c>
    </row>
    <row r="1099" spans="1:9" x14ac:dyDescent="0.25">
      <c r="A1099" t="s">
        <v>63</v>
      </c>
      <c r="B1099" t="s">
        <v>518</v>
      </c>
      <c r="C1099" t="s">
        <v>27</v>
      </c>
      <c r="D1099" t="s">
        <v>64</v>
      </c>
      <c r="E1099" t="s">
        <v>489</v>
      </c>
      <c r="F1099">
        <v>8</v>
      </c>
      <c r="G1099">
        <f>VLOOKUP(E1099,Const!$A$2:$B$19,2,FALSE)</f>
        <v>5</v>
      </c>
      <c r="I1099" t="str">
        <f t="shared" si="17"/>
        <v>PR-0013: Time Off - Un Planned</v>
      </c>
    </row>
    <row r="1100" spans="1:9" x14ac:dyDescent="0.25">
      <c r="A1100" t="s">
        <v>63</v>
      </c>
      <c r="B1100" t="s">
        <v>518</v>
      </c>
      <c r="C1100" t="s">
        <v>27</v>
      </c>
      <c r="D1100" t="s">
        <v>64</v>
      </c>
      <c r="E1100" t="s">
        <v>490</v>
      </c>
      <c r="F1100">
        <v>8</v>
      </c>
      <c r="G1100">
        <f>VLOOKUP(E1100,Const!$A$2:$B$19,2,FALSE)</f>
        <v>6</v>
      </c>
      <c r="I1100" t="str">
        <f t="shared" si="17"/>
        <v>PR-0013: Time Off - Un Planned</v>
      </c>
    </row>
    <row r="1101" spans="1:9" x14ac:dyDescent="0.25">
      <c r="A1101" t="s">
        <v>63</v>
      </c>
      <c r="B1101" t="s">
        <v>520</v>
      </c>
      <c r="C1101" t="s">
        <v>28</v>
      </c>
      <c r="D1101" t="s">
        <v>30</v>
      </c>
      <c r="E1101" t="s">
        <v>488</v>
      </c>
      <c r="F1101">
        <v>8</v>
      </c>
      <c r="G1101">
        <f>VLOOKUP(E1101,Const!$A$2:$B$19,2,FALSE)</f>
        <v>4</v>
      </c>
      <c r="I1101" t="str">
        <f t="shared" si="17"/>
        <v>Support and Maintenance: Time</v>
      </c>
    </row>
    <row r="1102" spans="1:9" x14ac:dyDescent="0.25">
      <c r="A1102" t="s">
        <v>63</v>
      </c>
      <c r="B1102" t="s">
        <v>520</v>
      </c>
      <c r="C1102" t="s">
        <v>28</v>
      </c>
      <c r="D1102" t="s">
        <v>30</v>
      </c>
      <c r="E1102" t="s">
        <v>489</v>
      </c>
      <c r="F1102">
        <v>20</v>
      </c>
      <c r="G1102">
        <f>VLOOKUP(E1102,Const!$A$2:$B$19,2,FALSE)</f>
        <v>5</v>
      </c>
      <c r="I1102" t="str">
        <f t="shared" si="17"/>
        <v>Support and Maintenance: Time</v>
      </c>
    </row>
    <row r="1103" spans="1:9" x14ac:dyDescent="0.25">
      <c r="A1103" t="s">
        <v>63</v>
      </c>
      <c r="B1103" t="s">
        <v>520</v>
      </c>
      <c r="C1103" t="s">
        <v>28</v>
      </c>
      <c r="D1103" t="s">
        <v>30</v>
      </c>
      <c r="E1103" t="s">
        <v>491</v>
      </c>
      <c r="F1103">
        <v>110</v>
      </c>
      <c r="G1103">
        <f>VLOOKUP(E1103,Const!$A$2:$B$19,2,FALSE)</f>
        <v>7</v>
      </c>
      <c r="I1103" t="str">
        <f t="shared" si="17"/>
        <v>Support and Maintenance: Time</v>
      </c>
    </row>
    <row r="1104" spans="1:9" x14ac:dyDescent="0.25">
      <c r="A1104" t="s">
        <v>66</v>
      </c>
      <c r="B1104" t="s">
        <v>521</v>
      </c>
      <c r="C1104" t="s">
        <v>13</v>
      </c>
      <c r="D1104" t="s">
        <v>13</v>
      </c>
      <c r="E1104" t="s">
        <v>488</v>
      </c>
      <c r="F1104">
        <v>1.05</v>
      </c>
      <c r="G1104">
        <f>VLOOKUP(E1104,Const!$A$2:$B$19,2,FALSE)</f>
        <v>4</v>
      </c>
      <c r="I1104" t="str">
        <f t="shared" si="17"/>
        <v>AD-0001: Meetings</v>
      </c>
    </row>
    <row r="1105" spans="1:9" x14ac:dyDescent="0.25">
      <c r="A1105" t="s">
        <v>66</v>
      </c>
      <c r="B1105" t="s">
        <v>521</v>
      </c>
      <c r="C1105" t="s">
        <v>13</v>
      </c>
      <c r="D1105" t="s">
        <v>13</v>
      </c>
      <c r="E1105" t="s">
        <v>489</v>
      </c>
      <c r="F1105">
        <v>1.8</v>
      </c>
      <c r="G1105">
        <f>VLOOKUP(E1105,Const!$A$2:$B$19,2,FALSE)</f>
        <v>5</v>
      </c>
      <c r="I1105" t="str">
        <f t="shared" si="17"/>
        <v>AD-0001: Meetings</v>
      </c>
    </row>
    <row r="1106" spans="1:9" x14ac:dyDescent="0.25">
      <c r="A1106" t="s">
        <v>66</v>
      </c>
      <c r="B1106" t="s">
        <v>521</v>
      </c>
      <c r="C1106" t="s">
        <v>13</v>
      </c>
      <c r="D1106" t="s">
        <v>94</v>
      </c>
      <c r="E1106" t="s">
        <v>488</v>
      </c>
      <c r="F1106">
        <v>2.2999999999999998</v>
      </c>
      <c r="G1106">
        <f>VLOOKUP(E1106,Const!$A$2:$B$19,2,FALSE)</f>
        <v>4</v>
      </c>
      <c r="I1106" t="str">
        <f t="shared" si="17"/>
        <v>AD-0001: Meetings</v>
      </c>
    </row>
    <row r="1107" spans="1:9" x14ac:dyDescent="0.25">
      <c r="A1107" t="s">
        <v>66</v>
      </c>
      <c r="B1107" t="s">
        <v>521</v>
      </c>
      <c r="C1107" t="s">
        <v>13</v>
      </c>
      <c r="D1107" t="s">
        <v>94</v>
      </c>
      <c r="E1107" t="s">
        <v>489</v>
      </c>
      <c r="F1107">
        <v>3</v>
      </c>
      <c r="G1107">
        <f>VLOOKUP(E1107,Const!$A$2:$B$19,2,FALSE)</f>
        <v>5</v>
      </c>
      <c r="I1107" t="str">
        <f t="shared" si="17"/>
        <v>AD-0001: Meetings</v>
      </c>
    </row>
    <row r="1108" spans="1:9" x14ac:dyDescent="0.25">
      <c r="A1108" t="s">
        <v>66</v>
      </c>
      <c r="B1108" t="s">
        <v>521</v>
      </c>
      <c r="C1108" t="s">
        <v>48</v>
      </c>
      <c r="D1108" t="s">
        <v>47</v>
      </c>
      <c r="E1108" t="s">
        <v>488</v>
      </c>
      <c r="F1108">
        <v>1</v>
      </c>
      <c r="G1108">
        <f>VLOOKUP(E1108,Const!$A$2:$B$19,2,FALSE)</f>
        <v>4</v>
      </c>
      <c r="I1108" t="str">
        <f t="shared" si="17"/>
        <v>AD-0001: Taxes and Bank Related</v>
      </c>
    </row>
    <row r="1109" spans="1:9" x14ac:dyDescent="0.25">
      <c r="A1109" t="s">
        <v>66</v>
      </c>
      <c r="B1109" t="s">
        <v>521</v>
      </c>
      <c r="C1109" t="s">
        <v>28</v>
      </c>
      <c r="D1109" t="s">
        <v>70</v>
      </c>
      <c r="E1109" t="s">
        <v>488</v>
      </c>
      <c r="F1109">
        <v>3.3</v>
      </c>
      <c r="G1109">
        <f>VLOOKUP(E1109,Const!$A$2:$B$19,2,FALSE)</f>
        <v>4</v>
      </c>
      <c r="I1109" t="str">
        <f t="shared" si="17"/>
        <v>AD-0001: Time</v>
      </c>
    </row>
    <row r="1110" spans="1:9" x14ac:dyDescent="0.25">
      <c r="A1110" t="s">
        <v>66</v>
      </c>
      <c r="B1110" t="s">
        <v>521</v>
      </c>
      <c r="C1110" t="s">
        <v>28</v>
      </c>
      <c r="D1110" t="s">
        <v>68</v>
      </c>
      <c r="E1110" t="s">
        <v>488</v>
      </c>
      <c r="F1110">
        <v>2.6</v>
      </c>
      <c r="G1110">
        <f>VLOOKUP(E1110,Const!$A$2:$B$19,2,FALSE)</f>
        <v>4</v>
      </c>
      <c r="I1110" t="str">
        <f t="shared" si="17"/>
        <v>AD-0001: Time</v>
      </c>
    </row>
    <row r="1111" spans="1:9" x14ac:dyDescent="0.25">
      <c r="A1111" t="s">
        <v>66</v>
      </c>
      <c r="B1111" t="s">
        <v>516</v>
      </c>
      <c r="C1111" t="s">
        <v>62</v>
      </c>
      <c r="D1111" t="s">
        <v>7</v>
      </c>
      <c r="E1111" t="s">
        <v>488</v>
      </c>
      <c r="F1111">
        <v>1</v>
      </c>
      <c r="G1111">
        <f>VLOOKUP(E1111,Const!$A$2:$B$19,2,FALSE)</f>
        <v>4</v>
      </c>
      <c r="I1111" t="str">
        <f t="shared" si="17"/>
        <v>AP WORKFLOW: In-house Training</v>
      </c>
    </row>
    <row r="1112" spans="1:9" x14ac:dyDescent="0.25">
      <c r="A1112" t="s">
        <v>66</v>
      </c>
      <c r="B1112" t="s">
        <v>23</v>
      </c>
      <c r="C1112" t="s">
        <v>92</v>
      </c>
      <c r="D1112" t="s">
        <v>17</v>
      </c>
      <c r="E1112" t="s">
        <v>488</v>
      </c>
      <c r="F1112">
        <v>10.3</v>
      </c>
      <c r="G1112">
        <f>VLOOKUP(E1112,Const!$A$2:$B$19,2,FALSE)</f>
        <v>4</v>
      </c>
      <c r="H1112">
        <f>IFERROR(VLOOKUP($I1112,'Planned BugFix'!$D$4:$V$1390,5+G1112,FALSE),0)</f>
        <v>0</v>
      </c>
      <c r="I1112" t="str">
        <f t="shared" si="17"/>
        <v>NEXELUS 2024.1 SP2: Billing by Media Type</v>
      </c>
    </row>
    <row r="1113" spans="1:9" x14ac:dyDescent="0.25">
      <c r="A1113" t="s">
        <v>66</v>
      </c>
      <c r="B1113" t="s">
        <v>23</v>
      </c>
      <c r="C1113" t="s">
        <v>92</v>
      </c>
      <c r="D1113" t="s">
        <v>68</v>
      </c>
      <c r="E1113" t="s">
        <v>488</v>
      </c>
      <c r="F1113">
        <v>2.2999999999999998</v>
      </c>
      <c r="G1113">
        <f>VLOOKUP(E1113,Const!$A$2:$B$19,2,FALSE)</f>
        <v>4</v>
      </c>
      <c r="I1113" t="str">
        <f t="shared" si="17"/>
        <v>NEXELUS 2024.1 SP2: Billing by Media Type</v>
      </c>
    </row>
    <row r="1114" spans="1:9" x14ac:dyDescent="0.25">
      <c r="A1114" t="s">
        <v>66</v>
      </c>
      <c r="B1114" t="s">
        <v>23</v>
      </c>
      <c r="C1114" t="s">
        <v>92</v>
      </c>
      <c r="D1114" t="s">
        <v>19</v>
      </c>
      <c r="E1114" t="s">
        <v>488</v>
      </c>
      <c r="F1114">
        <v>1</v>
      </c>
      <c r="G1114">
        <f>VLOOKUP(E1114,Const!$A$2:$B$19,2,FALSE)</f>
        <v>4</v>
      </c>
      <c r="H1114">
        <f>IFERROR(VLOOKUP($I1114,'Planned BugFix'!$D$4:$V$1390,5+G1114,FALSE),0)</f>
        <v>0</v>
      </c>
      <c r="I1114" t="str">
        <f t="shared" si="17"/>
        <v>NEXELUS 2024.1 SP2: Billing by Media Type</v>
      </c>
    </row>
    <row r="1115" spans="1:9" x14ac:dyDescent="0.25">
      <c r="A1115" t="s">
        <v>66</v>
      </c>
      <c r="B1115" t="s">
        <v>23</v>
      </c>
      <c r="C1115" t="s">
        <v>88</v>
      </c>
      <c r="D1115" t="s">
        <v>17</v>
      </c>
      <c r="E1115" t="s">
        <v>488</v>
      </c>
      <c r="F1115">
        <v>5</v>
      </c>
      <c r="G1115">
        <f>VLOOKUP(E1115,Const!$A$2:$B$19,2,FALSE)</f>
        <v>4</v>
      </c>
      <c r="H1115">
        <f>IFERROR(VLOOKUP($I1115,'Planned BugFix'!$D$4:$V$1390,5+G1115,FALSE),0)</f>
        <v>0</v>
      </c>
      <c r="I1115" t="str">
        <f t="shared" si="17"/>
        <v>NEXELUS 2024.1 SP2: Client Profile: Media &gt; Flag to make the vendor inactive</v>
      </c>
    </row>
    <row r="1116" spans="1:9" x14ac:dyDescent="0.25">
      <c r="A1116" t="s">
        <v>66</v>
      </c>
      <c r="B1116" t="s">
        <v>23</v>
      </c>
      <c r="C1116" t="s">
        <v>88</v>
      </c>
      <c r="D1116" t="s">
        <v>68</v>
      </c>
      <c r="E1116" t="s">
        <v>488</v>
      </c>
      <c r="F1116">
        <v>3.6</v>
      </c>
      <c r="G1116">
        <f>VLOOKUP(E1116,Const!$A$2:$B$19,2,FALSE)</f>
        <v>4</v>
      </c>
      <c r="I1116" t="str">
        <f t="shared" si="17"/>
        <v>NEXELUS 2024.1 SP2: Client Profile: Media &gt; Flag to make the vendor inactive</v>
      </c>
    </row>
    <row r="1117" spans="1:9" x14ac:dyDescent="0.25">
      <c r="A1117" t="s">
        <v>66</v>
      </c>
      <c r="B1117" t="s">
        <v>23</v>
      </c>
      <c r="C1117" t="s">
        <v>67</v>
      </c>
      <c r="D1117" t="s">
        <v>17</v>
      </c>
      <c r="E1117" t="s">
        <v>487</v>
      </c>
      <c r="F1117">
        <v>16</v>
      </c>
      <c r="G1117">
        <f>VLOOKUP(E1117,Const!$A$2:$B$19,2,FALSE)</f>
        <v>3</v>
      </c>
      <c r="H1117">
        <f>IFERROR(VLOOKUP($I1117,'Planned BugFix'!$D$4:$V$1390,5+G1117,FALSE),0)</f>
        <v>0</v>
      </c>
      <c r="I1117" t="str">
        <f t="shared" si="17"/>
        <v>NEXELUS 2024.1 SP2: eConnect shell change to service</v>
      </c>
    </row>
    <row r="1118" spans="1:9" x14ac:dyDescent="0.25">
      <c r="A1118" t="s">
        <v>66</v>
      </c>
      <c r="B1118" t="s">
        <v>23</v>
      </c>
      <c r="C1118" t="s">
        <v>67</v>
      </c>
      <c r="D1118" t="s">
        <v>17</v>
      </c>
      <c r="E1118" t="s">
        <v>488</v>
      </c>
      <c r="F1118">
        <v>21.2</v>
      </c>
      <c r="G1118">
        <f>VLOOKUP(E1118,Const!$A$2:$B$19,2,FALSE)</f>
        <v>4</v>
      </c>
      <c r="H1118">
        <f>IFERROR(VLOOKUP($I1118,'Planned BugFix'!$D$4:$V$1390,5+G1118,FALSE),0)</f>
        <v>0</v>
      </c>
      <c r="I1118" t="str">
        <f t="shared" si="17"/>
        <v>NEXELUS 2024.1 SP2: eConnect shell change to service</v>
      </c>
    </row>
    <row r="1119" spans="1:9" x14ac:dyDescent="0.25">
      <c r="A1119" t="s">
        <v>66</v>
      </c>
      <c r="B1119" t="s">
        <v>23</v>
      </c>
      <c r="C1119" t="s">
        <v>67</v>
      </c>
      <c r="D1119" t="s">
        <v>13</v>
      </c>
      <c r="E1119" t="s">
        <v>488</v>
      </c>
      <c r="F1119">
        <v>1</v>
      </c>
      <c r="G1119">
        <f>VLOOKUP(E1119,Const!$A$2:$B$19,2,FALSE)</f>
        <v>4</v>
      </c>
      <c r="I1119" t="str">
        <f t="shared" si="17"/>
        <v>NEXELUS 2024.1 SP2: eConnect shell change to service</v>
      </c>
    </row>
    <row r="1120" spans="1:9" x14ac:dyDescent="0.25">
      <c r="A1120" t="s">
        <v>66</v>
      </c>
      <c r="B1120" t="s">
        <v>23</v>
      </c>
      <c r="C1120" t="s">
        <v>67</v>
      </c>
      <c r="D1120" t="s">
        <v>68</v>
      </c>
      <c r="E1120" t="s">
        <v>487</v>
      </c>
      <c r="F1120">
        <v>16</v>
      </c>
      <c r="G1120">
        <f>VLOOKUP(E1120,Const!$A$2:$B$19,2,FALSE)</f>
        <v>3</v>
      </c>
      <c r="I1120" t="str">
        <f t="shared" si="17"/>
        <v>NEXELUS 2024.1 SP2: eConnect shell change to service</v>
      </c>
    </row>
    <row r="1121" spans="1:9" x14ac:dyDescent="0.25">
      <c r="A1121" t="s">
        <v>66</v>
      </c>
      <c r="B1121" t="s">
        <v>23</v>
      </c>
      <c r="C1121" t="s">
        <v>67</v>
      </c>
      <c r="D1121" t="s">
        <v>68</v>
      </c>
      <c r="E1121" t="s">
        <v>488</v>
      </c>
      <c r="F1121">
        <v>8</v>
      </c>
      <c r="G1121">
        <f>VLOOKUP(E1121,Const!$A$2:$B$19,2,FALSE)</f>
        <v>4</v>
      </c>
      <c r="I1121" t="str">
        <f t="shared" si="17"/>
        <v>NEXELUS 2024.1 SP2: eConnect shell change to service</v>
      </c>
    </row>
    <row r="1122" spans="1:9" x14ac:dyDescent="0.25">
      <c r="A1122" t="s">
        <v>66</v>
      </c>
      <c r="B1122" t="s">
        <v>23</v>
      </c>
      <c r="C1122" t="s">
        <v>67</v>
      </c>
      <c r="D1122" t="s">
        <v>19</v>
      </c>
      <c r="E1122" t="s">
        <v>488</v>
      </c>
      <c r="F1122">
        <v>5.3</v>
      </c>
      <c r="G1122">
        <f>VLOOKUP(E1122,Const!$A$2:$B$19,2,FALSE)</f>
        <v>4</v>
      </c>
      <c r="H1122">
        <f>IFERROR(VLOOKUP($I1122,'Planned BugFix'!$D$4:$V$1390,5+G1122,FALSE),0)</f>
        <v>0</v>
      </c>
      <c r="I1122" t="str">
        <f t="shared" si="17"/>
        <v>NEXELUS 2024.1 SP2: eConnect shell change to service</v>
      </c>
    </row>
    <row r="1123" spans="1:9" x14ac:dyDescent="0.25">
      <c r="A1123" t="s">
        <v>66</v>
      </c>
      <c r="B1123" t="s">
        <v>23</v>
      </c>
      <c r="C1123" t="s">
        <v>24</v>
      </c>
      <c r="D1123" t="s">
        <v>17</v>
      </c>
      <c r="E1123" t="s">
        <v>488</v>
      </c>
      <c r="F1123">
        <v>26.6</v>
      </c>
      <c r="G1123">
        <f>VLOOKUP(E1123,Const!$A$2:$B$19,2,FALSE)</f>
        <v>4</v>
      </c>
      <c r="H1123">
        <f>IFERROR(VLOOKUP($I1123,'Planned BugFix'!$D$4:$V$1390,5+G1123,FALSE),0)</f>
        <v>0</v>
      </c>
      <c r="I1123" t="str">
        <f t="shared" si="17"/>
        <v>NEXELUS 2024.1 SP2: Generate Client Schedule Lines based on media type</v>
      </c>
    </row>
    <row r="1124" spans="1:9" x14ac:dyDescent="0.25">
      <c r="A1124" t="s">
        <v>66</v>
      </c>
      <c r="B1124" t="s">
        <v>23</v>
      </c>
      <c r="C1124" t="s">
        <v>24</v>
      </c>
      <c r="D1124" t="s">
        <v>17</v>
      </c>
      <c r="E1124" t="s">
        <v>489</v>
      </c>
      <c r="F1124">
        <v>52.4</v>
      </c>
      <c r="G1124">
        <f>VLOOKUP(E1124,Const!$A$2:$B$19,2,FALSE)</f>
        <v>5</v>
      </c>
      <c r="H1124">
        <f>IFERROR(VLOOKUP($I1124,'Planned BugFix'!$D$4:$V$1390,5+G1124,FALSE),0)</f>
        <v>0</v>
      </c>
      <c r="I1124" t="str">
        <f t="shared" si="17"/>
        <v>NEXELUS 2024.1 SP2: Generate Client Schedule Lines based on media type</v>
      </c>
    </row>
    <row r="1125" spans="1:9" x14ac:dyDescent="0.25">
      <c r="A1125" t="s">
        <v>66</v>
      </c>
      <c r="B1125" t="s">
        <v>23</v>
      </c>
      <c r="C1125" t="s">
        <v>24</v>
      </c>
      <c r="D1125" t="s">
        <v>13</v>
      </c>
      <c r="E1125" t="s">
        <v>488</v>
      </c>
      <c r="F1125">
        <v>3.5</v>
      </c>
      <c r="G1125">
        <f>VLOOKUP(E1125,Const!$A$2:$B$19,2,FALSE)</f>
        <v>4</v>
      </c>
      <c r="I1125" t="str">
        <f t="shared" si="17"/>
        <v>NEXELUS 2024.1 SP2: Generate Client Schedule Lines based on media type</v>
      </c>
    </row>
    <row r="1126" spans="1:9" x14ac:dyDescent="0.25">
      <c r="A1126" t="s">
        <v>66</v>
      </c>
      <c r="B1126" t="s">
        <v>23</v>
      </c>
      <c r="C1126" t="s">
        <v>24</v>
      </c>
      <c r="D1126" t="s">
        <v>68</v>
      </c>
      <c r="E1126" t="s">
        <v>488</v>
      </c>
      <c r="F1126">
        <v>23.6</v>
      </c>
      <c r="G1126">
        <f>VLOOKUP(E1126,Const!$A$2:$B$19,2,FALSE)</f>
        <v>4</v>
      </c>
      <c r="I1126" t="str">
        <f t="shared" si="17"/>
        <v>NEXELUS 2024.1 SP2: Generate Client Schedule Lines based on media type</v>
      </c>
    </row>
    <row r="1127" spans="1:9" x14ac:dyDescent="0.25">
      <c r="A1127" t="s">
        <v>66</v>
      </c>
      <c r="B1127" t="s">
        <v>23</v>
      </c>
      <c r="C1127" t="s">
        <v>24</v>
      </c>
      <c r="D1127" t="s">
        <v>19</v>
      </c>
      <c r="E1127" t="s">
        <v>488</v>
      </c>
      <c r="F1127">
        <v>4.75</v>
      </c>
      <c r="G1127">
        <f>VLOOKUP(E1127,Const!$A$2:$B$19,2,FALSE)</f>
        <v>4</v>
      </c>
      <c r="H1127">
        <f>IFERROR(VLOOKUP($I1127,'Planned BugFix'!$D$4:$V$1390,5+G1127,FALSE),0)</f>
        <v>0</v>
      </c>
      <c r="I1127" t="str">
        <f t="shared" si="17"/>
        <v>NEXELUS 2024.1 SP2: Generate Client Schedule Lines based on media type</v>
      </c>
    </row>
    <row r="1128" spans="1:9" x14ac:dyDescent="0.25">
      <c r="A1128" t="s">
        <v>66</v>
      </c>
      <c r="B1128" t="s">
        <v>23</v>
      </c>
      <c r="C1128" t="s">
        <v>24</v>
      </c>
      <c r="D1128" t="s">
        <v>19</v>
      </c>
      <c r="E1128" t="s">
        <v>489</v>
      </c>
      <c r="F1128">
        <v>18.8</v>
      </c>
      <c r="G1128">
        <f>VLOOKUP(E1128,Const!$A$2:$B$19,2,FALSE)</f>
        <v>5</v>
      </c>
      <c r="H1128">
        <f>IFERROR(VLOOKUP($I1128,'Planned BugFix'!$D$4:$V$1390,5+G1128,FALSE),0)</f>
        <v>0</v>
      </c>
      <c r="I1128" t="str">
        <f t="shared" si="17"/>
        <v>NEXELUS 2024.1 SP2: Generate Client Schedule Lines based on media type</v>
      </c>
    </row>
    <row r="1129" spans="1:9" x14ac:dyDescent="0.25">
      <c r="A1129" t="s">
        <v>66</v>
      </c>
      <c r="B1129" t="s">
        <v>517</v>
      </c>
      <c r="C1129" t="s">
        <v>62</v>
      </c>
      <c r="D1129" t="s">
        <v>13</v>
      </c>
      <c r="E1129" t="s">
        <v>488</v>
      </c>
      <c r="F1129">
        <v>3</v>
      </c>
      <c r="G1129">
        <f>VLOOKUP(E1129,Const!$A$2:$B$19,2,FALSE)</f>
        <v>4</v>
      </c>
      <c r="I1129" t="str">
        <f t="shared" si="17"/>
        <v>NEXELUS 2024.2: In-house Training</v>
      </c>
    </row>
    <row r="1130" spans="1:9" x14ac:dyDescent="0.25">
      <c r="A1130" t="s">
        <v>66</v>
      </c>
      <c r="B1130" t="s">
        <v>518</v>
      </c>
      <c r="C1130" t="s">
        <v>62</v>
      </c>
      <c r="D1130" t="s">
        <v>69</v>
      </c>
      <c r="E1130" t="s">
        <v>487</v>
      </c>
      <c r="F1130">
        <v>40</v>
      </c>
      <c r="G1130">
        <f>VLOOKUP(E1130,Const!$A$2:$B$19,2,FALSE)</f>
        <v>3</v>
      </c>
      <c r="I1130" t="str">
        <f t="shared" si="17"/>
        <v>PR-0013: In-house Training</v>
      </c>
    </row>
    <row r="1131" spans="1:9" x14ac:dyDescent="0.25">
      <c r="A1131" t="s">
        <v>66</v>
      </c>
      <c r="B1131" t="s">
        <v>518</v>
      </c>
      <c r="C1131" t="s">
        <v>62</v>
      </c>
      <c r="D1131" t="s">
        <v>69</v>
      </c>
      <c r="E1131" t="s">
        <v>488</v>
      </c>
      <c r="F1131">
        <v>24</v>
      </c>
      <c r="G1131">
        <f>VLOOKUP(E1131,Const!$A$2:$B$19,2,FALSE)</f>
        <v>4</v>
      </c>
      <c r="I1131" t="str">
        <f t="shared" si="17"/>
        <v>PR-0013: In-house Training</v>
      </c>
    </row>
    <row r="1132" spans="1:9" x14ac:dyDescent="0.25">
      <c r="A1132" t="s">
        <v>66</v>
      </c>
      <c r="B1132" t="s">
        <v>518</v>
      </c>
      <c r="C1132" t="s">
        <v>27</v>
      </c>
      <c r="D1132" t="s">
        <v>64</v>
      </c>
      <c r="E1132" t="s">
        <v>488</v>
      </c>
      <c r="F1132">
        <v>8</v>
      </c>
      <c r="G1132">
        <f>VLOOKUP(E1132,Const!$A$2:$B$19,2,FALSE)</f>
        <v>4</v>
      </c>
      <c r="I1132" t="str">
        <f t="shared" si="17"/>
        <v>PR-0013: Time Off - Un Planned</v>
      </c>
    </row>
    <row r="1133" spans="1:9" x14ac:dyDescent="0.25">
      <c r="A1133" t="s">
        <v>559</v>
      </c>
      <c r="B1133" t="s">
        <v>521</v>
      </c>
      <c r="C1133" t="s">
        <v>554</v>
      </c>
      <c r="D1133" t="s">
        <v>47</v>
      </c>
      <c r="E1133" t="s">
        <v>485</v>
      </c>
      <c r="F1133">
        <v>80</v>
      </c>
      <c r="G1133">
        <f>VLOOKUP(E1133,Const!$A$2:$B$19,2,FALSE)</f>
        <v>1</v>
      </c>
      <c r="I1133" t="str">
        <f t="shared" si="17"/>
        <v>AD-0001: Network and infrastructure Support</v>
      </c>
    </row>
    <row r="1134" spans="1:9" x14ac:dyDescent="0.25">
      <c r="A1134" t="s">
        <v>559</v>
      </c>
      <c r="B1134" t="s">
        <v>521</v>
      </c>
      <c r="C1134" t="s">
        <v>554</v>
      </c>
      <c r="D1134" t="s">
        <v>47</v>
      </c>
      <c r="E1134" t="s">
        <v>486</v>
      </c>
      <c r="F1134">
        <v>168</v>
      </c>
      <c r="G1134">
        <f>VLOOKUP(E1134,Const!$A$2:$B$19,2,FALSE)</f>
        <v>2</v>
      </c>
      <c r="I1134" t="str">
        <f t="shared" si="17"/>
        <v>AD-0001: Network and infrastructure Support</v>
      </c>
    </row>
    <row r="1135" spans="1:9" x14ac:dyDescent="0.25">
      <c r="A1135" t="s">
        <v>559</v>
      </c>
      <c r="B1135" t="s">
        <v>521</v>
      </c>
      <c r="C1135" t="s">
        <v>554</v>
      </c>
      <c r="D1135" t="s">
        <v>47</v>
      </c>
      <c r="E1135" t="s">
        <v>487</v>
      </c>
      <c r="F1135">
        <v>72</v>
      </c>
      <c r="G1135">
        <f>VLOOKUP(E1135,Const!$A$2:$B$19,2,FALSE)</f>
        <v>3</v>
      </c>
      <c r="I1135" t="str">
        <f t="shared" si="17"/>
        <v>AD-0001: Network and infrastructure Support</v>
      </c>
    </row>
    <row r="1136" spans="1:9" x14ac:dyDescent="0.25">
      <c r="A1136" t="s">
        <v>559</v>
      </c>
      <c r="B1136" t="s">
        <v>521</v>
      </c>
      <c r="C1136" t="s">
        <v>554</v>
      </c>
      <c r="D1136" t="s">
        <v>47</v>
      </c>
      <c r="E1136" t="s">
        <v>488</v>
      </c>
      <c r="F1136">
        <v>160</v>
      </c>
      <c r="G1136">
        <f>VLOOKUP(E1136,Const!$A$2:$B$19,2,FALSE)</f>
        <v>4</v>
      </c>
      <c r="I1136" t="str">
        <f t="shared" si="17"/>
        <v>AD-0001: Network and infrastructure Support</v>
      </c>
    </row>
    <row r="1137" spans="1:9" x14ac:dyDescent="0.25">
      <c r="A1137" t="s">
        <v>559</v>
      </c>
      <c r="B1137" t="s">
        <v>521</v>
      </c>
      <c r="C1137" t="s">
        <v>554</v>
      </c>
      <c r="D1137" t="s">
        <v>47</v>
      </c>
      <c r="E1137" t="s">
        <v>489</v>
      </c>
      <c r="F1137">
        <v>176</v>
      </c>
      <c r="G1137">
        <f>VLOOKUP(E1137,Const!$A$2:$B$19,2,FALSE)</f>
        <v>5</v>
      </c>
      <c r="I1137" t="str">
        <f t="shared" si="17"/>
        <v>AD-0001: Network and infrastructure Support</v>
      </c>
    </row>
    <row r="1138" spans="1:9" x14ac:dyDescent="0.25">
      <c r="A1138" t="s">
        <v>559</v>
      </c>
      <c r="B1138" t="s">
        <v>521</v>
      </c>
      <c r="C1138" t="s">
        <v>554</v>
      </c>
      <c r="D1138" t="s">
        <v>47</v>
      </c>
      <c r="E1138" t="s">
        <v>490</v>
      </c>
      <c r="F1138">
        <v>184</v>
      </c>
      <c r="G1138">
        <f>VLOOKUP(E1138,Const!$A$2:$B$19,2,FALSE)</f>
        <v>6</v>
      </c>
      <c r="I1138" t="str">
        <f t="shared" si="17"/>
        <v>AD-0001: Network and infrastructure Support</v>
      </c>
    </row>
    <row r="1139" spans="1:9" x14ac:dyDescent="0.25">
      <c r="A1139" t="s">
        <v>559</v>
      </c>
      <c r="B1139" t="s">
        <v>521</v>
      </c>
      <c r="C1139" t="s">
        <v>554</v>
      </c>
      <c r="D1139" t="s">
        <v>47</v>
      </c>
      <c r="E1139" t="s">
        <v>491</v>
      </c>
      <c r="F1139">
        <v>160</v>
      </c>
      <c r="G1139">
        <f>VLOOKUP(E1139,Const!$A$2:$B$19,2,FALSE)</f>
        <v>7</v>
      </c>
      <c r="I1139" t="str">
        <f t="shared" si="17"/>
        <v>AD-0001: Network and infrastructure Support</v>
      </c>
    </row>
    <row r="1140" spans="1:9" x14ac:dyDescent="0.25">
      <c r="A1140" t="s">
        <v>559</v>
      </c>
      <c r="B1140" t="s">
        <v>521</v>
      </c>
      <c r="C1140" t="s">
        <v>554</v>
      </c>
      <c r="D1140" t="s">
        <v>47</v>
      </c>
      <c r="E1140" t="s">
        <v>492</v>
      </c>
      <c r="F1140">
        <v>8</v>
      </c>
      <c r="G1140">
        <f>VLOOKUP(E1140,Const!$A$2:$B$19,2,FALSE)</f>
        <v>8</v>
      </c>
      <c r="I1140" t="str">
        <f t="shared" si="17"/>
        <v>AD-0001: Network and infrastructure Support</v>
      </c>
    </row>
    <row r="1141" spans="1:9" x14ac:dyDescent="0.25">
      <c r="A1141" t="s">
        <v>559</v>
      </c>
      <c r="B1141" t="s">
        <v>521</v>
      </c>
      <c r="C1141" t="s">
        <v>554</v>
      </c>
      <c r="D1141" t="s">
        <v>70</v>
      </c>
      <c r="E1141" t="s">
        <v>487</v>
      </c>
      <c r="F1141">
        <v>72</v>
      </c>
      <c r="G1141">
        <f>VLOOKUP(E1141,Const!$A$2:$B$19,2,FALSE)</f>
        <v>3</v>
      </c>
      <c r="I1141" t="str">
        <f t="shared" si="17"/>
        <v>AD-0001: Network and infrastructure Support</v>
      </c>
    </row>
    <row r="1142" spans="1:9" x14ac:dyDescent="0.25">
      <c r="A1142" t="s">
        <v>559</v>
      </c>
      <c r="B1142" t="s">
        <v>521</v>
      </c>
      <c r="C1142" t="s">
        <v>554</v>
      </c>
      <c r="D1142" t="s">
        <v>70</v>
      </c>
      <c r="E1142" t="s">
        <v>488</v>
      </c>
      <c r="F1142">
        <v>8</v>
      </c>
      <c r="G1142">
        <f>VLOOKUP(E1142,Const!$A$2:$B$19,2,FALSE)</f>
        <v>4</v>
      </c>
      <c r="I1142" t="str">
        <f t="shared" si="17"/>
        <v>AD-0001: Network and infrastructure Support</v>
      </c>
    </row>
    <row r="1143" spans="1:9" x14ac:dyDescent="0.25">
      <c r="A1143" t="s">
        <v>559</v>
      </c>
      <c r="B1143" t="s">
        <v>521</v>
      </c>
      <c r="C1143" t="s">
        <v>554</v>
      </c>
      <c r="D1143" t="s">
        <v>528</v>
      </c>
      <c r="E1143" t="s">
        <v>485</v>
      </c>
      <c r="F1143">
        <v>96</v>
      </c>
      <c r="G1143">
        <f>VLOOKUP(E1143,Const!$A$2:$B$19,2,FALSE)</f>
        <v>1</v>
      </c>
      <c r="I1143" t="str">
        <f t="shared" si="17"/>
        <v>AD-0001: Network and infrastructure Support</v>
      </c>
    </row>
    <row r="1144" spans="1:9" x14ac:dyDescent="0.25">
      <c r="A1144" t="s">
        <v>559</v>
      </c>
      <c r="B1144" t="s">
        <v>521</v>
      </c>
      <c r="C1144" t="s">
        <v>28</v>
      </c>
      <c r="D1144" t="s">
        <v>70</v>
      </c>
      <c r="E1144" t="s">
        <v>487</v>
      </c>
      <c r="F1144">
        <v>40</v>
      </c>
      <c r="G1144">
        <f>VLOOKUP(E1144,Const!$A$2:$B$19,2,FALSE)</f>
        <v>3</v>
      </c>
      <c r="I1144" t="str">
        <f t="shared" si="17"/>
        <v>AD-0001: Time</v>
      </c>
    </row>
    <row r="1145" spans="1:9" x14ac:dyDescent="0.25">
      <c r="A1145" t="s">
        <v>550</v>
      </c>
      <c r="B1145" t="s">
        <v>521</v>
      </c>
      <c r="C1145" t="s">
        <v>551</v>
      </c>
      <c r="D1145" t="s">
        <v>47</v>
      </c>
      <c r="E1145" t="s">
        <v>486</v>
      </c>
      <c r="F1145">
        <v>6</v>
      </c>
      <c r="G1145">
        <f>VLOOKUP(E1145,Const!$A$2:$B$19,2,FALSE)</f>
        <v>2</v>
      </c>
      <c r="I1145" t="str">
        <f t="shared" si="17"/>
        <v>AD-0001: HR ad Admin Activities</v>
      </c>
    </row>
    <row r="1146" spans="1:9" x14ac:dyDescent="0.25">
      <c r="A1146" t="s">
        <v>550</v>
      </c>
      <c r="B1146" t="s">
        <v>521</v>
      </c>
      <c r="C1146" t="s">
        <v>551</v>
      </c>
      <c r="D1146" t="s">
        <v>552</v>
      </c>
      <c r="E1146" t="s">
        <v>486</v>
      </c>
      <c r="F1146">
        <v>4</v>
      </c>
      <c r="G1146">
        <f>VLOOKUP(E1146,Const!$A$2:$B$19,2,FALSE)</f>
        <v>2</v>
      </c>
      <c r="I1146" t="str">
        <f t="shared" si="17"/>
        <v>AD-0001: HR ad Admin Activities</v>
      </c>
    </row>
    <row r="1147" spans="1:9" x14ac:dyDescent="0.25">
      <c r="A1147" t="s">
        <v>550</v>
      </c>
      <c r="B1147" t="s">
        <v>521</v>
      </c>
      <c r="C1147" t="s">
        <v>551</v>
      </c>
      <c r="D1147" t="s">
        <v>553</v>
      </c>
      <c r="E1147" t="s">
        <v>485</v>
      </c>
      <c r="F1147">
        <v>6</v>
      </c>
      <c r="G1147">
        <f>VLOOKUP(E1147,Const!$A$2:$B$19,2,FALSE)</f>
        <v>1</v>
      </c>
      <c r="I1147" t="str">
        <f t="shared" si="17"/>
        <v>AD-0001: HR ad Admin Activities</v>
      </c>
    </row>
    <row r="1148" spans="1:9" x14ac:dyDescent="0.25">
      <c r="A1148" t="s">
        <v>550</v>
      </c>
      <c r="B1148" t="s">
        <v>521</v>
      </c>
      <c r="C1148" t="s">
        <v>551</v>
      </c>
      <c r="D1148" t="s">
        <v>553</v>
      </c>
      <c r="E1148" t="s">
        <v>486</v>
      </c>
      <c r="F1148">
        <v>9</v>
      </c>
      <c r="G1148">
        <f>VLOOKUP(E1148,Const!$A$2:$B$19,2,FALSE)</f>
        <v>2</v>
      </c>
      <c r="I1148" t="str">
        <f t="shared" si="17"/>
        <v>AD-0001: HR ad Admin Activities</v>
      </c>
    </row>
    <row r="1149" spans="1:9" x14ac:dyDescent="0.25">
      <c r="A1149" t="s">
        <v>550</v>
      </c>
      <c r="B1149" t="s">
        <v>521</v>
      </c>
      <c r="C1149" t="s">
        <v>551</v>
      </c>
      <c r="D1149" t="s">
        <v>553</v>
      </c>
      <c r="E1149" t="s">
        <v>487</v>
      </c>
      <c r="F1149">
        <v>10</v>
      </c>
      <c r="G1149">
        <f>VLOOKUP(E1149,Const!$A$2:$B$19,2,FALSE)</f>
        <v>3</v>
      </c>
      <c r="I1149" t="str">
        <f t="shared" si="17"/>
        <v>AD-0001: HR ad Admin Activities</v>
      </c>
    </row>
    <row r="1150" spans="1:9" x14ac:dyDescent="0.25">
      <c r="A1150" t="s">
        <v>550</v>
      </c>
      <c r="B1150" t="s">
        <v>521</v>
      </c>
      <c r="C1150" t="s">
        <v>551</v>
      </c>
      <c r="D1150" t="s">
        <v>553</v>
      </c>
      <c r="E1150" t="s">
        <v>488</v>
      </c>
      <c r="F1150">
        <v>4</v>
      </c>
      <c r="G1150">
        <f>VLOOKUP(E1150,Const!$A$2:$B$19,2,FALSE)</f>
        <v>4</v>
      </c>
      <c r="I1150" t="str">
        <f t="shared" si="17"/>
        <v>AD-0001: HR ad Admin Activities</v>
      </c>
    </row>
    <row r="1151" spans="1:9" x14ac:dyDescent="0.25">
      <c r="A1151" t="s">
        <v>550</v>
      </c>
      <c r="B1151" t="s">
        <v>521</v>
      </c>
      <c r="C1151" t="s">
        <v>551</v>
      </c>
      <c r="D1151" t="s">
        <v>553</v>
      </c>
      <c r="E1151" t="s">
        <v>489</v>
      </c>
      <c r="F1151">
        <v>2</v>
      </c>
      <c r="G1151">
        <f>VLOOKUP(E1151,Const!$A$2:$B$19,2,FALSE)</f>
        <v>5</v>
      </c>
      <c r="I1151" t="str">
        <f t="shared" si="17"/>
        <v>AD-0001: HR ad Admin Activities</v>
      </c>
    </row>
    <row r="1152" spans="1:9" x14ac:dyDescent="0.25">
      <c r="A1152" t="s">
        <v>550</v>
      </c>
      <c r="B1152" t="s">
        <v>521</v>
      </c>
      <c r="C1152" t="s">
        <v>551</v>
      </c>
      <c r="D1152" t="s">
        <v>553</v>
      </c>
      <c r="E1152" t="s">
        <v>490</v>
      </c>
      <c r="F1152">
        <v>15</v>
      </c>
      <c r="G1152">
        <f>VLOOKUP(E1152,Const!$A$2:$B$19,2,FALSE)</f>
        <v>6</v>
      </c>
      <c r="I1152" t="str">
        <f t="shared" si="17"/>
        <v>AD-0001: HR ad Admin Activities</v>
      </c>
    </row>
    <row r="1153" spans="1:9" x14ac:dyDescent="0.25">
      <c r="A1153" t="s">
        <v>550</v>
      </c>
      <c r="B1153" t="s">
        <v>521</v>
      </c>
      <c r="C1153" t="s">
        <v>551</v>
      </c>
      <c r="D1153" t="s">
        <v>553</v>
      </c>
      <c r="E1153" t="s">
        <v>491</v>
      </c>
      <c r="F1153">
        <v>9</v>
      </c>
      <c r="G1153">
        <f>VLOOKUP(E1153,Const!$A$2:$B$19,2,FALSE)</f>
        <v>7</v>
      </c>
      <c r="I1153" t="str">
        <f t="shared" si="17"/>
        <v>AD-0001: HR ad Admin Activities</v>
      </c>
    </row>
    <row r="1154" spans="1:9" x14ac:dyDescent="0.25">
      <c r="A1154" t="s">
        <v>550</v>
      </c>
      <c r="B1154" t="s">
        <v>521</v>
      </c>
      <c r="C1154" t="s">
        <v>554</v>
      </c>
      <c r="D1154" t="s">
        <v>47</v>
      </c>
      <c r="E1154" t="s">
        <v>485</v>
      </c>
      <c r="F1154">
        <v>1</v>
      </c>
      <c r="G1154">
        <f>VLOOKUP(E1154,Const!$A$2:$B$19,2,FALSE)</f>
        <v>1</v>
      </c>
      <c r="I1154" t="str">
        <f t="shared" ref="I1154:I1212" si="18">CONCATENATE(TRIM(B1154),": ",C1154)</f>
        <v>AD-0001: Network and infrastructure Support</v>
      </c>
    </row>
    <row r="1155" spans="1:9" x14ac:dyDescent="0.25">
      <c r="A1155" t="s">
        <v>550</v>
      </c>
      <c r="B1155" t="s">
        <v>521</v>
      </c>
      <c r="C1155" t="s">
        <v>554</v>
      </c>
      <c r="D1155" t="s">
        <v>17</v>
      </c>
      <c r="E1155" t="s">
        <v>486</v>
      </c>
      <c r="F1155">
        <v>1</v>
      </c>
      <c r="G1155">
        <f>VLOOKUP(E1155,Const!$A$2:$B$19,2,FALSE)</f>
        <v>2</v>
      </c>
      <c r="H1155">
        <f>IFERROR(VLOOKUP($I1155,'Planned BugFix'!$D$4:$V$1390,5+G1155,FALSE),0)</f>
        <v>0</v>
      </c>
      <c r="I1155" t="str">
        <f t="shared" si="18"/>
        <v>AD-0001: Network and infrastructure Support</v>
      </c>
    </row>
    <row r="1156" spans="1:9" x14ac:dyDescent="0.25">
      <c r="A1156" t="s">
        <v>550</v>
      </c>
      <c r="B1156" t="s">
        <v>521</v>
      </c>
      <c r="C1156" t="s">
        <v>554</v>
      </c>
      <c r="D1156" t="s">
        <v>528</v>
      </c>
      <c r="E1156" t="s">
        <v>485</v>
      </c>
      <c r="F1156">
        <v>55</v>
      </c>
      <c r="G1156">
        <f>VLOOKUP(E1156,Const!$A$2:$B$19,2,FALSE)</f>
        <v>1</v>
      </c>
      <c r="I1156" t="str">
        <f t="shared" si="18"/>
        <v>AD-0001: Network and infrastructure Support</v>
      </c>
    </row>
    <row r="1157" spans="1:9" x14ac:dyDescent="0.25">
      <c r="A1157" t="s">
        <v>550</v>
      </c>
      <c r="B1157" t="s">
        <v>521</v>
      </c>
      <c r="C1157" t="s">
        <v>28</v>
      </c>
      <c r="D1157" t="s">
        <v>47</v>
      </c>
      <c r="E1157" t="s">
        <v>485</v>
      </c>
      <c r="F1157">
        <v>1</v>
      </c>
      <c r="G1157">
        <f>VLOOKUP(E1157,Const!$A$2:$B$19,2,FALSE)</f>
        <v>1</v>
      </c>
      <c r="I1157" t="str">
        <f t="shared" si="18"/>
        <v>AD-0001: Time</v>
      </c>
    </row>
    <row r="1158" spans="1:9" x14ac:dyDescent="0.25">
      <c r="A1158" t="s">
        <v>550</v>
      </c>
      <c r="B1158" t="s">
        <v>521</v>
      </c>
      <c r="C1158" t="s">
        <v>28</v>
      </c>
      <c r="D1158" t="s">
        <v>47</v>
      </c>
      <c r="E1158" t="s">
        <v>487</v>
      </c>
      <c r="F1158">
        <v>6</v>
      </c>
      <c r="G1158">
        <f>VLOOKUP(E1158,Const!$A$2:$B$19,2,FALSE)</f>
        <v>3</v>
      </c>
      <c r="I1158" t="str">
        <f t="shared" si="18"/>
        <v>AD-0001: Time</v>
      </c>
    </row>
    <row r="1159" spans="1:9" x14ac:dyDescent="0.25">
      <c r="A1159" t="s">
        <v>550</v>
      </c>
      <c r="B1159" t="s">
        <v>521</v>
      </c>
      <c r="C1159" t="s">
        <v>28</v>
      </c>
      <c r="D1159" t="s">
        <v>47</v>
      </c>
      <c r="E1159" t="s">
        <v>488</v>
      </c>
      <c r="F1159">
        <v>20</v>
      </c>
      <c r="G1159">
        <f>VLOOKUP(E1159,Const!$A$2:$B$19,2,FALSE)</f>
        <v>4</v>
      </c>
      <c r="I1159" t="str">
        <f t="shared" si="18"/>
        <v>AD-0001: Time</v>
      </c>
    </row>
    <row r="1160" spans="1:9" x14ac:dyDescent="0.25">
      <c r="A1160" t="s">
        <v>550</v>
      </c>
      <c r="B1160" t="s">
        <v>521</v>
      </c>
      <c r="C1160" t="s">
        <v>28</v>
      </c>
      <c r="D1160" t="s">
        <v>47</v>
      </c>
      <c r="E1160" t="s">
        <v>489</v>
      </c>
      <c r="F1160">
        <v>24</v>
      </c>
      <c r="G1160">
        <f>VLOOKUP(E1160,Const!$A$2:$B$19,2,FALSE)</f>
        <v>5</v>
      </c>
      <c r="I1160" t="str">
        <f t="shared" si="18"/>
        <v>AD-0001: Time</v>
      </c>
    </row>
    <row r="1161" spans="1:9" x14ac:dyDescent="0.25">
      <c r="A1161" t="s">
        <v>550</v>
      </c>
      <c r="B1161" t="s">
        <v>521</v>
      </c>
      <c r="C1161" t="s">
        <v>28</v>
      </c>
      <c r="D1161" t="s">
        <v>47</v>
      </c>
      <c r="E1161" t="s">
        <v>490</v>
      </c>
      <c r="F1161">
        <v>32</v>
      </c>
      <c r="G1161">
        <f>VLOOKUP(E1161,Const!$A$2:$B$19,2,FALSE)</f>
        <v>6</v>
      </c>
      <c r="I1161" t="str">
        <f t="shared" si="18"/>
        <v>AD-0001: Time</v>
      </c>
    </row>
    <row r="1162" spans="1:9" x14ac:dyDescent="0.25">
      <c r="A1162" t="s">
        <v>550</v>
      </c>
      <c r="B1162" t="s">
        <v>521</v>
      </c>
      <c r="C1162" t="s">
        <v>28</v>
      </c>
      <c r="D1162" t="s">
        <v>47</v>
      </c>
      <c r="E1162" t="s">
        <v>491</v>
      </c>
      <c r="F1162">
        <v>18</v>
      </c>
      <c r="G1162">
        <f>VLOOKUP(E1162,Const!$A$2:$B$19,2,FALSE)</f>
        <v>7</v>
      </c>
      <c r="I1162" t="str">
        <f t="shared" si="18"/>
        <v>AD-0001: Time</v>
      </c>
    </row>
    <row r="1163" spans="1:9" x14ac:dyDescent="0.25">
      <c r="A1163" t="s">
        <v>550</v>
      </c>
      <c r="B1163" t="s">
        <v>521</v>
      </c>
      <c r="C1163" t="s">
        <v>28</v>
      </c>
      <c r="D1163" t="s">
        <v>12</v>
      </c>
      <c r="E1163" t="s">
        <v>486</v>
      </c>
      <c r="F1163">
        <v>4</v>
      </c>
      <c r="G1163">
        <f>VLOOKUP(E1163,Const!$A$2:$B$19,2,FALSE)</f>
        <v>2</v>
      </c>
      <c r="I1163" t="str">
        <f t="shared" si="18"/>
        <v>AD-0001: Time</v>
      </c>
    </row>
    <row r="1164" spans="1:9" x14ac:dyDescent="0.25">
      <c r="A1164" t="s">
        <v>550</v>
      </c>
      <c r="B1164" t="s">
        <v>521</v>
      </c>
      <c r="C1164" t="s">
        <v>28</v>
      </c>
      <c r="D1164" t="s">
        <v>64</v>
      </c>
      <c r="E1164" t="s">
        <v>486</v>
      </c>
      <c r="F1164">
        <v>8</v>
      </c>
      <c r="G1164">
        <f>VLOOKUP(E1164,Const!$A$2:$B$19,2,FALSE)</f>
        <v>2</v>
      </c>
      <c r="I1164" t="str">
        <f t="shared" si="18"/>
        <v>AD-0001: Time</v>
      </c>
    </row>
    <row r="1165" spans="1:9" x14ac:dyDescent="0.25">
      <c r="A1165" t="s">
        <v>550</v>
      </c>
      <c r="B1165" t="s">
        <v>521</v>
      </c>
      <c r="C1165" t="s">
        <v>28</v>
      </c>
      <c r="D1165" t="s">
        <v>64</v>
      </c>
      <c r="E1165" t="s">
        <v>487</v>
      </c>
      <c r="F1165">
        <v>13</v>
      </c>
      <c r="G1165">
        <f>VLOOKUP(E1165,Const!$A$2:$B$19,2,FALSE)</f>
        <v>3</v>
      </c>
      <c r="I1165" t="str">
        <f t="shared" si="18"/>
        <v>AD-0001: Time</v>
      </c>
    </row>
    <row r="1166" spans="1:9" x14ac:dyDescent="0.25">
      <c r="A1166" t="s">
        <v>550</v>
      </c>
      <c r="B1166" t="s">
        <v>521</v>
      </c>
      <c r="C1166" t="s">
        <v>28</v>
      </c>
      <c r="D1166" t="s">
        <v>64</v>
      </c>
      <c r="E1166" t="s">
        <v>488</v>
      </c>
      <c r="F1166">
        <v>22</v>
      </c>
      <c r="G1166">
        <f>VLOOKUP(E1166,Const!$A$2:$B$19,2,FALSE)</f>
        <v>4</v>
      </c>
      <c r="I1166" t="str">
        <f t="shared" si="18"/>
        <v>AD-0001: Time</v>
      </c>
    </row>
    <row r="1167" spans="1:9" x14ac:dyDescent="0.25">
      <c r="A1167" t="s">
        <v>550</v>
      </c>
      <c r="B1167" t="s">
        <v>521</v>
      </c>
      <c r="C1167" t="s">
        <v>28</v>
      </c>
      <c r="D1167" t="s">
        <v>64</v>
      </c>
      <c r="E1167" t="s">
        <v>489</v>
      </c>
      <c r="F1167">
        <v>32</v>
      </c>
      <c r="G1167">
        <f>VLOOKUP(E1167,Const!$A$2:$B$19,2,FALSE)</f>
        <v>5</v>
      </c>
      <c r="I1167" t="str">
        <f t="shared" si="18"/>
        <v>AD-0001: Time</v>
      </c>
    </row>
    <row r="1168" spans="1:9" x14ac:dyDescent="0.25">
      <c r="A1168" t="s">
        <v>550</v>
      </c>
      <c r="B1168" t="s">
        <v>521</v>
      </c>
      <c r="C1168" t="s">
        <v>28</v>
      </c>
      <c r="D1168" t="s">
        <v>64</v>
      </c>
      <c r="E1168" t="s">
        <v>491</v>
      </c>
      <c r="F1168">
        <v>40</v>
      </c>
      <c r="G1168">
        <f>VLOOKUP(E1168,Const!$A$2:$B$19,2,FALSE)</f>
        <v>7</v>
      </c>
      <c r="I1168" t="str">
        <f t="shared" si="18"/>
        <v>AD-0001: Time</v>
      </c>
    </row>
    <row r="1169" spans="1:9" x14ac:dyDescent="0.25">
      <c r="A1169" t="s">
        <v>550</v>
      </c>
      <c r="B1169" t="s">
        <v>521</v>
      </c>
      <c r="C1169" t="s">
        <v>28</v>
      </c>
      <c r="D1169" t="s">
        <v>13</v>
      </c>
      <c r="E1169" t="s">
        <v>485</v>
      </c>
      <c r="F1169">
        <v>6</v>
      </c>
      <c r="G1169">
        <f>VLOOKUP(E1169,Const!$A$2:$B$19,2,FALSE)</f>
        <v>1</v>
      </c>
      <c r="I1169" t="str">
        <f t="shared" si="18"/>
        <v>AD-0001: Time</v>
      </c>
    </row>
    <row r="1170" spans="1:9" x14ac:dyDescent="0.25">
      <c r="A1170" t="s">
        <v>550</v>
      </c>
      <c r="B1170" t="s">
        <v>521</v>
      </c>
      <c r="C1170" t="s">
        <v>28</v>
      </c>
      <c r="D1170" t="s">
        <v>13</v>
      </c>
      <c r="E1170" t="s">
        <v>486</v>
      </c>
      <c r="F1170">
        <v>24</v>
      </c>
      <c r="G1170">
        <f>VLOOKUP(E1170,Const!$A$2:$B$19,2,FALSE)</f>
        <v>2</v>
      </c>
      <c r="I1170" t="str">
        <f t="shared" si="18"/>
        <v>AD-0001: Time</v>
      </c>
    </row>
    <row r="1171" spans="1:9" x14ac:dyDescent="0.25">
      <c r="A1171" t="s">
        <v>550</v>
      </c>
      <c r="B1171" t="s">
        <v>521</v>
      </c>
      <c r="C1171" t="s">
        <v>28</v>
      </c>
      <c r="D1171" t="s">
        <v>13</v>
      </c>
      <c r="E1171" t="s">
        <v>487</v>
      </c>
      <c r="F1171">
        <v>26</v>
      </c>
      <c r="G1171">
        <f>VLOOKUP(E1171,Const!$A$2:$B$19,2,FALSE)</f>
        <v>3</v>
      </c>
      <c r="I1171" t="str">
        <f t="shared" si="18"/>
        <v>AD-0001: Time</v>
      </c>
    </row>
    <row r="1172" spans="1:9" x14ac:dyDescent="0.25">
      <c r="A1172" t="s">
        <v>550</v>
      </c>
      <c r="B1172" t="s">
        <v>521</v>
      </c>
      <c r="C1172" t="s">
        <v>28</v>
      </c>
      <c r="D1172" t="s">
        <v>13</v>
      </c>
      <c r="E1172" t="s">
        <v>488</v>
      </c>
      <c r="F1172">
        <v>33</v>
      </c>
      <c r="G1172">
        <f>VLOOKUP(E1172,Const!$A$2:$B$19,2,FALSE)</f>
        <v>4</v>
      </c>
      <c r="I1172" t="str">
        <f t="shared" si="18"/>
        <v>AD-0001: Time</v>
      </c>
    </row>
    <row r="1173" spans="1:9" x14ac:dyDescent="0.25">
      <c r="A1173" t="s">
        <v>550</v>
      </c>
      <c r="B1173" t="s">
        <v>521</v>
      </c>
      <c r="C1173" t="s">
        <v>28</v>
      </c>
      <c r="D1173" t="s">
        <v>13</v>
      </c>
      <c r="E1173" t="s">
        <v>489</v>
      </c>
      <c r="F1173">
        <v>22</v>
      </c>
      <c r="G1173">
        <f>VLOOKUP(E1173,Const!$A$2:$B$19,2,FALSE)</f>
        <v>5</v>
      </c>
      <c r="I1173" t="str">
        <f t="shared" si="18"/>
        <v>AD-0001: Time</v>
      </c>
    </row>
    <row r="1174" spans="1:9" x14ac:dyDescent="0.25">
      <c r="A1174" t="s">
        <v>550</v>
      </c>
      <c r="B1174" t="s">
        <v>521</v>
      </c>
      <c r="C1174" t="s">
        <v>28</v>
      </c>
      <c r="D1174" t="s">
        <v>13</v>
      </c>
      <c r="E1174" t="s">
        <v>490</v>
      </c>
      <c r="F1174">
        <v>20</v>
      </c>
      <c r="G1174">
        <f>VLOOKUP(E1174,Const!$A$2:$B$19,2,FALSE)</f>
        <v>6</v>
      </c>
      <c r="I1174" t="str">
        <f t="shared" si="18"/>
        <v>AD-0001: Time</v>
      </c>
    </row>
    <row r="1175" spans="1:9" x14ac:dyDescent="0.25">
      <c r="A1175" t="s">
        <v>550</v>
      </c>
      <c r="B1175" t="s">
        <v>521</v>
      </c>
      <c r="C1175" t="s">
        <v>28</v>
      </c>
      <c r="D1175" t="s">
        <v>13</v>
      </c>
      <c r="E1175" t="s">
        <v>491</v>
      </c>
      <c r="F1175">
        <v>8</v>
      </c>
      <c r="G1175">
        <f>VLOOKUP(E1175,Const!$A$2:$B$19,2,FALSE)</f>
        <v>7</v>
      </c>
      <c r="I1175" t="str">
        <f t="shared" si="18"/>
        <v>AD-0001: Time</v>
      </c>
    </row>
    <row r="1176" spans="1:9" x14ac:dyDescent="0.25">
      <c r="A1176" t="s">
        <v>550</v>
      </c>
      <c r="B1176" t="s">
        <v>521</v>
      </c>
      <c r="C1176" t="s">
        <v>28</v>
      </c>
      <c r="D1176" t="s">
        <v>528</v>
      </c>
      <c r="E1176" t="s">
        <v>485</v>
      </c>
      <c r="F1176">
        <v>34.5</v>
      </c>
      <c r="G1176">
        <f>VLOOKUP(E1176,Const!$A$2:$B$19,2,FALSE)</f>
        <v>1</v>
      </c>
      <c r="I1176" t="str">
        <f t="shared" si="18"/>
        <v>AD-0001: Time</v>
      </c>
    </row>
    <row r="1177" spans="1:9" x14ac:dyDescent="0.25">
      <c r="A1177" t="s">
        <v>550</v>
      </c>
      <c r="B1177" t="s">
        <v>521</v>
      </c>
      <c r="C1177" t="s">
        <v>28</v>
      </c>
      <c r="D1177" t="s">
        <v>555</v>
      </c>
      <c r="E1177" t="s">
        <v>486</v>
      </c>
      <c r="F1177">
        <v>27</v>
      </c>
      <c r="G1177">
        <f>VLOOKUP(E1177,Const!$A$2:$B$19,2,FALSE)</f>
        <v>2</v>
      </c>
      <c r="I1177" t="str">
        <f t="shared" si="18"/>
        <v>AD-0001: Time</v>
      </c>
    </row>
    <row r="1178" spans="1:9" x14ac:dyDescent="0.25">
      <c r="A1178" t="s">
        <v>550</v>
      </c>
      <c r="B1178" t="s">
        <v>521</v>
      </c>
      <c r="C1178" t="s">
        <v>28</v>
      </c>
      <c r="D1178" t="s">
        <v>555</v>
      </c>
      <c r="E1178" t="s">
        <v>487</v>
      </c>
      <c r="F1178">
        <v>45</v>
      </c>
      <c r="G1178">
        <f>VLOOKUP(E1178,Const!$A$2:$B$19,2,FALSE)</f>
        <v>3</v>
      </c>
      <c r="I1178" t="str">
        <f t="shared" si="18"/>
        <v>AD-0001: Time</v>
      </c>
    </row>
    <row r="1179" spans="1:9" x14ac:dyDescent="0.25">
      <c r="A1179" t="s">
        <v>550</v>
      </c>
      <c r="B1179" t="s">
        <v>521</v>
      </c>
      <c r="C1179" t="s">
        <v>28</v>
      </c>
      <c r="D1179" t="s">
        <v>555</v>
      </c>
      <c r="E1179" t="s">
        <v>488</v>
      </c>
      <c r="F1179">
        <v>38</v>
      </c>
      <c r="G1179">
        <f>VLOOKUP(E1179,Const!$A$2:$B$19,2,FALSE)</f>
        <v>4</v>
      </c>
      <c r="I1179" t="str">
        <f t="shared" si="18"/>
        <v>AD-0001: Time</v>
      </c>
    </row>
    <row r="1180" spans="1:9" x14ac:dyDescent="0.25">
      <c r="A1180" t="s">
        <v>550</v>
      </c>
      <c r="B1180" t="s">
        <v>521</v>
      </c>
      <c r="C1180" t="s">
        <v>28</v>
      </c>
      <c r="D1180" t="s">
        <v>555</v>
      </c>
      <c r="E1180" t="s">
        <v>489</v>
      </c>
      <c r="F1180">
        <v>41</v>
      </c>
      <c r="G1180">
        <f>VLOOKUP(E1180,Const!$A$2:$B$19,2,FALSE)</f>
        <v>5</v>
      </c>
      <c r="I1180" t="str">
        <f t="shared" si="18"/>
        <v>AD-0001: Time</v>
      </c>
    </row>
    <row r="1181" spans="1:9" x14ac:dyDescent="0.25">
      <c r="A1181" t="s">
        <v>550</v>
      </c>
      <c r="B1181" t="s">
        <v>521</v>
      </c>
      <c r="C1181" t="s">
        <v>28</v>
      </c>
      <c r="D1181" t="s">
        <v>555</v>
      </c>
      <c r="E1181" t="s">
        <v>490</v>
      </c>
      <c r="F1181">
        <v>21</v>
      </c>
      <c r="G1181">
        <f>VLOOKUP(E1181,Const!$A$2:$B$19,2,FALSE)</f>
        <v>6</v>
      </c>
      <c r="I1181" t="str">
        <f t="shared" si="18"/>
        <v>AD-0001: Time</v>
      </c>
    </row>
    <row r="1182" spans="1:9" x14ac:dyDescent="0.25">
      <c r="A1182" t="s">
        <v>550</v>
      </c>
      <c r="B1182" t="s">
        <v>521</v>
      </c>
      <c r="C1182" t="s">
        <v>28</v>
      </c>
      <c r="D1182" t="s">
        <v>555</v>
      </c>
      <c r="E1182" t="s">
        <v>491</v>
      </c>
      <c r="F1182">
        <v>13</v>
      </c>
      <c r="G1182">
        <f>VLOOKUP(E1182,Const!$A$2:$B$19,2,FALSE)</f>
        <v>7</v>
      </c>
      <c r="I1182" t="str">
        <f t="shared" si="18"/>
        <v>AD-0001: Time</v>
      </c>
    </row>
    <row r="1183" spans="1:9" x14ac:dyDescent="0.25">
      <c r="A1183" t="s">
        <v>550</v>
      </c>
      <c r="B1183" t="s">
        <v>521</v>
      </c>
      <c r="C1183" t="s">
        <v>28</v>
      </c>
      <c r="D1183" t="s">
        <v>556</v>
      </c>
      <c r="E1183" t="s">
        <v>486</v>
      </c>
      <c r="F1183">
        <v>58</v>
      </c>
      <c r="G1183">
        <f>VLOOKUP(E1183,Const!$A$2:$B$19,2,FALSE)</f>
        <v>2</v>
      </c>
      <c r="I1183" t="str">
        <f t="shared" si="18"/>
        <v>AD-0001: Time</v>
      </c>
    </row>
    <row r="1184" spans="1:9" x14ac:dyDescent="0.25">
      <c r="A1184" t="s">
        <v>550</v>
      </c>
      <c r="B1184" t="s">
        <v>521</v>
      </c>
      <c r="C1184" t="s">
        <v>28</v>
      </c>
      <c r="D1184" t="s">
        <v>556</v>
      </c>
      <c r="E1184" t="s">
        <v>487</v>
      </c>
      <c r="F1184">
        <v>34</v>
      </c>
      <c r="G1184">
        <f>VLOOKUP(E1184,Const!$A$2:$B$19,2,FALSE)</f>
        <v>3</v>
      </c>
      <c r="I1184" t="str">
        <f t="shared" si="18"/>
        <v>AD-0001: Time</v>
      </c>
    </row>
    <row r="1185" spans="1:9" x14ac:dyDescent="0.25">
      <c r="A1185" t="s">
        <v>550</v>
      </c>
      <c r="B1185" t="s">
        <v>521</v>
      </c>
      <c r="C1185" t="s">
        <v>28</v>
      </c>
      <c r="D1185" t="s">
        <v>556</v>
      </c>
      <c r="E1185" t="s">
        <v>488</v>
      </c>
      <c r="F1185">
        <v>4</v>
      </c>
      <c r="G1185">
        <f>VLOOKUP(E1185,Const!$A$2:$B$19,2,FALSE)</f>
        <v>4</v>
      </c>
      <c r="I1185" t="str">
        <f t="shared" si="18"/>
        <v>AD-0001: Time</v>
      </c>
    </row>
    <row r="1186" spans="1:9" x14ac:dyDescent="0.25">
      <c r="A1186" t="s">
        <v>550</v>
      </c>
      <c r="B1186" t="s">
        <v>521</v>
      </c>
      <c r="C1186" t="s">
        <v>28</v>
      </c>
      <c r="D1186" t="s">
        <v>556</v>
      </c>
      <c r="E1186" t="s">
        <v>489</v>
      </c>
      <c r="F1186">
        <v>4</v>
      </c>
      <c r="G1186">
        <f>VLOOKUP(E1186,Const!$A$2:$B$19,2,FALSE)</f>
        <v>5</v>
      </c>
      <c r="I1186" t="str">
        <f t="shared" si="18"/>
        <v>AD-0001: Time</v>
      </c>
    </row>
    <row r="1187" spans="1:9" x14ac:dyDescent="0.25">
      <c r="A1187" t="s">
        <v>550</v>
      </c>
      <c r="B1187" t="s">
        <v>521</v>
      </c>
      <c r="C1187" t="s">
        <v>28</v>
      </c>
      <c r="D1187" t="s">
        <v>556</v>
      </c>
      <c r="E1187" t="s">
        <v>490</v>
      </c>
      <c r="F1187">
        <v>4</v>
      </c>
      <c r="G1187">
        <f>VLOOKUP(E1187,Const!$A$2:$B$19,2,FALSE)</f>
        <v>6</v>
      </c>
      <c r="I1187" t="str">
        <f t="shared" si="18"/>
        <v>AD-0001: Time</v>
      </c>
    </row>
    <row r="1188" spans="1:9" x14ac:dyDescent="0.25">
      <c r="A1188" t="s">
        <v>550</v>
      </c>
      <c r="B1188" t="s">
        <v>521</v>
      </c>
      <c r="C1188" t="s">
        <v>28</v>
      </c>
      <c r="D1188" t="s">
        <v>556</v>
      </c>
      <c r="E1188" t="s">
        <v>491</v>
      </c>
      <c r="F1188">
        <v>5</v>
      </c>
      <c r="G1188">
        <f>VLOOKUP(E1188,Const!$A$2:$B$19,2,FALSE)</f>
        <v>7</v>
      </c>
      <c r="I1188" t="str">
        <f t="shared" si="18"/>
        <v>AD-0001: Time</v>
      </c>
    </row>
    <row r="1189" spans="1:9" x14ac:dyDescent="0.25">
      <c r="A1189" t="s">
        <v>550</v>
      </c>
      <c r="B1189" t="s">
        <v>516</v>
      </c>
      <c r="C1189" t="s">
        <v>55</v>
      </c>
      <c r="D1189" t="s">
        <v>528</v>
      </c>
      <c r="E1189" t="s">
        <v>485</v>
      </c>
      <c r="F1189">
        <v>14</v>
      </c>
      <c r="G1189">
        <f>VLOOKUP(E1189,Const!$A$2:$B$19,2,FALSE)</f>
        <v>1</v>
      </c>
      <c r="I1189" t="str">
        <f t="shared" si="18"/>
        <v>AP WORKFLOW: Analysis of the new project/assignment/task</v>
      </c>
    </row>
    <row r="1190" spans="1:9" x14ac:dyDescent="0.25">
      <c r="A1190" t="s">
        <v>550</v>
      </c>
      <c r="B1190" t="s">
        <v>516</v>
      </c>
      <c r="C1190" t="s">
        <v>30</v>
      </c>
      <c r="D1190" t="s">
        <v>528</v>
      </c>
      <c r="E1190" t="s">
        <v>485</v>
      </c>
      <c r="F1190">
        <v>2</v>
      </c>
      <c r="G1190">
        <f>VLOOKUP(E1190,Const!$A$2:$B$19,2,FALSE)</f>
        <v>1</v>
      </c>
      <c r="I1190" t="str">
        <f t="shared" si="18"/>
        <v>AP WORKFLOW: Client Items</v>
      </c>
    </row>
    <row r="1191" spans="1:9" x14ac:dyDescent="0.25">
      <c r="A1191" t="s">
        <v>550</v>
      </c>
      <c r="B1191" t="s">
        <v>516</v>
      </c>
      <c r="C1191" t="s">
        <v>25</v>
      </c>
      <c r="D1191" t="s">
        <v>528</v>
      </c>
      <c r="E1191" t="s">
        <v>485</v>
      </c>
      <c r="F1191">
        <v>17</v>
      </c>
      <c r="G1191">
        <f>VLOOKUP(E1191,Const!$A$2:$B$19,2,FALSE)</f>
        <v>1</v>
      </c>
      <c r="I1191" t="str">
        <f t="shared" si="18"/>
        <v>AP WORKFLOW: Meetings, mails, communication, TFS, Interviews</v>
      </c>
    </row>
    <row r="1192" spans="1:9" x14ac:dyDescent="0.25">
      <c r="A1192" t="s">
        <v>550</v>
      </c>
      <c r="B1192" t="s">
        <v>5</v>
      </c>
      <c r="C1192" t="s">
        <v>11</v>
      </c>
      <c r="D1192" t="s">
        <v>13</v>
      </c>
      <c r="E1192" t="s">
        <v>485</v>
      </c>
      <c r="F1192">
        <v>4</v>
      </c>
      <c r="G1192">
        <f>VLOOKUP(E1192,Const!$A$2:$B$19,2,FALSE)</f>
        <v>1</v>
      </c>
      <c r="I1192" t="str">
        <f t="shared" si="18"/>
        <v>APWORKS 2024.2 - PHASE 3: Project Overhead</v>
      </c>
    </row>
    <row r="1193" spans="1:9" x14ac:dyDescent="0.25">
      <c r="A1193" t="s">
        <v>550</v>
      </c>
      <c r="B1193" t="s">
        <v>5</v>
      </c>
      <c r="C1193" t="s">
        <v>11</v>
      </c>
      <c r="D1193" t="s">
        <v>14</v>
      </c>
      <c r="E1193" t="s">
        <v>485</v>
      </c>
      <c r="F1193">
        <v>4</v>
      </c>
      <c r="G1193">
        <f>VLOOKUP(E1193,Const!$A$2:$B$19,2,FALSE)</f>
        <v>1</v>
      </c>
      <c r="I1193" t="str">
        <f t="shared" si="18"/>
        <v>APWORKS 2024.2 - PHASE 3: Project Overhead</v>
      </c>
    </row>
    <row r="1194" spans="1:9" x14ac:dyDescent="0.25">
      <c r="A1194" t="s">
        <v>550</v>
      </c>
      <c r="B1194" t="s">
        <v>95</v>
      </c>
      <c r="C1194" t="s">
        <v>11</v>
      </c>
      <c r="D1194" t="s">
        <v>12</v>
      </c>
      <c r="E1194" t="s">
        <v>488</v>
      </c>
      <c r="F1194">
        <v>7</v>
      </c>
      <c r="G1194">
        <f>VLOOKUP(E1194,Const!$A$2:$B$19,2,FALSE)</f>
        <v>4</v>
      </c>
      <c r="I1194" t="str">
        <f t="shared" si="18"/>
        <v>APWORKS 2024.2 - PHASE 4: Project Overhead</v>
      </c>
    </row>
    <row r="1195" spans="1:9" x14ac:dyDescent="0.25">
      <c r="A1195" t="s">
        <v>550</v>
      </c>
      <c r="B1195" t="s">
        <v>95</v>
      </c>
      <c r="C1195" t="s">
        <v>11</v>
      </c>
      <c r="D1195" t="s">
        <v>12</v>
      </c>
      <c r="E1195" t="s">
        <v>490</v>
      </c>
      <c r="F1195">
        <v>19</v>
      </c>
      <c r="G1195">
        <f>VLOOKUP(E1195,Const!$A$2:$B$19,2,FALSE)</f>
        <v>6</v>
      </c>
      <c r="I1195" t="str">
        <f t="shared" si="18"/>
        <v>APWORKS 2024.2 - PHASE 4: Project Overhead</v>
      </c>
    </row>
    <row r="1196" spans="1:9" x14ac:dyDescent="0.25">
      <c r="A1196" t="s">
        <v>550</v>
      </c>
      <c r="B1196" t="s">
        <v>95</v>
      </c>
      <c r="C1196" t="s">
        <v>11</v>
      </c>
      <c r="D1196" t="s">
        <v>89</v>
      </c>
      <c r="E1196" t="s">
        <v>489</v>
      </c>
      <c r="F1196">
        <v>2</v>
      </c>
      <c r="G1196">
        <f>VLOOKUP(E1196,Const!$A$2:$B$19,2,FALSE)</f>
        <v>5</v>
      </c>
      <c r="I1196" t="str">
        <f t="shared" si="18"/>
        <v>APWORKS 2024.2 - PHASE 4: Project Overhead</v>
      </c>
    </row>
    <row r="1197" spans="1:9" x14ac:dyDescent="0.25">
      <c r="A1197" t="s">
        <v>550</v>
      </c>
      <c r="B1197" t="s">
        <v>95</v>
      </c>
      <c r="C1197" t="s">
        <v>11</v>
      </c>
      <c r="D1197" t="s">
        <v>89</v>
      </c>
      <c r="E1197" t="s">
        <v>490</v>
      </c>
      <c r="F1197">
        <v>3</v>
      </c>
      <c r="G1197">
        <f>VLOOKUP(E1197,Const!$A$2:$B$19,2,FALSE)</f>
        <v>6</v>
      </c>
      <c r="I1197" t="str">
        <f t="shared" si="18"/>
        <v>APWORKS 2024.2 - PHASE 4: Project Overhead</v>
      </c>
    </row>
    <row r="1198" spans="1:9" x14ac:dyDescent="0.25">
      <c r="A1198" t="s">
        <v>550</v>
      </c>
      <c r="B1198" t="s">
        <v>23</v>
      </c>
      <c r="C1198" t="s">
        <v>11</v>
      </c>
      <c r="D1198" t="s">
        <v>12</v>
      </c>
      <c r="E1198" t="s">
        <v>490</v>
      </c>
      <c r="F1198">
        <v>20</v>
      </c>
      <c r="G1198">
        <f>VLOOKUP(E1198,Const!$A$2:$B$19,2,FALSE)</f>
        <v>6</v>
      </c>
      <c r="I1198" t="str">
        <f t="shared" si="18"/>
        <v>NEXELUS 2024.1 SP2: Project Overhead</v>
      </c>
    </row>
    <row r="1199" spans="1:9" x14ac:dyDescent="0.25">
      <c r="A1199" t="s">
        <v>550</v>
      </c>
      <c r="B1199" t="s">
        <v>517</v>
      </c>
      <c r="C1199" t="s">
        <v>22</v>
      </c>
      <c r="D1199" t="s">
        <v>528</v>
      </c>
      <c r="E1199" t="s">
        <v>485</v>
      </c>
      <c r="F1199">
        <v>3</v>
      </c>
      <c r="G1199">
        <f>VLOOKUP(E1199,Const!$A$2:$B$19,2,FALSE)</f>
        <v>1</v>
      </c>
      <c r="I1199" t="str">
        <f t="shared" si="18"/>
        <v>NEXELUS 2024.2: Cient UAT Upgrade</v>
      </c>
    </row>
    <row r="1200" spans="1:9" x14ac:dyDescent="0.25">
      <c r="A1200" t="s">
        <v>550</v>
      </c>
      <c r="B1200" t="s">
        <v>517</v>
      </c>
      <c r="C1200" t="s">
        <v>30</v>
      </c>
      <c r="D1200" t="s">
        <v>528</v>
      </c>
      <c r="E1200" t="s">
        <v>485</v>
      </c>
      <c r="F1200">
        <v>3</v>
      </c>
      <c r="G1200">
        <f>VLOOKUP(E1200,Const!$A$2:$B$19,2,FALSE)</f>
        <v>1</v>
      </c>
      <c r="I1200" t="str">
        <f t="shared" si="18"/>
        <v>NEXELUS 2024.2: Client Items</v>
      </c>
    </row>
    <row r="1201" spans="1:9" x14ac:dyDescent="0.25">
      <c r="A1201" t="s">
        <v>550</v>
      </c>
      <c r="B1201" t="s">
        <v>517</v>
      </c>
      <c r="C1201" t="s">
        <v>25</v>
      </c>
      <c r="D1201" t="s">
        <v>528</v>
      </c>
      <c r="E1201" t="s">
        <v>485</v>
      </c>
      <c r="F1201">
        <v>8</v>
      </c>
      <c r="G1201">
        <f>VLOOKUP(E1201,Const!$A$2:$B$19,2,FALSE)</f>
        <v>1</v>
      </c>
      <c r="I1201" t="str">
        <f t="shared" si="18"/>
        <v>NEXELUS 2024.2: Meetings, mails, communication, TFS, Interviews</v>
      </c>
    </row>
    <row r="1202" spans="1:9" x14ac:dyDescent="0.25">
      <c r="A1202" t="s">
        <v>550</v>
      </c>
      <c r="B1202" t="s">
        <v>522</v>
      </c>
      <c r="C1202" t="s">
        <v>118</v>
      </c>
      <c r="D1202" t="s">
        <v>12</v>
      </c>
      <c r="E1202" t="s">
        <v>490</v>
      </c>
      <c r="F1202">
        <v>22</v>
      </c>
      <c r="G1202">
        <f>VLOOKUP(E1202,Const!$A$2:$B$19,2,FALSE)</f>
        <v>6</v>
      </c>
      <c r="I1202" t="str">
        <f t="shared" si="18"/>
        <v>NEXELUS SUPPORT: Maintenance Activity</v>
      </c>
    </row>
    <row r="1203" spans="1:9" x14ac:dyDescent="0.25">
      <c r="A1203" t="s">
        <v>550</v>
      </c>
      <c r="B1203" t="s">
        <v>518</v>
      </c>
      <c r="C1203" t="s">
        <v>78</v>
      </c>
      <c r="D1203" t="s">
        <v>12</v>
      </c>
      <c r="E1203" t="s">
        <v>489</v>
      </c>
      <c r="F1203">
        <v>6</v>
      </c>
      <c r="G1203">
        <f>VLOOKUP(E1203,Const!$A$2:$B$19,2,FALSE)</f>
        <v>5</v>
      </c>
      <c r="I1203" t="str">
        <f t="shared" si="18"/>
        <v>PR-0013: Production upgrades</v>
      </c>
    </row>
    <row r="1204" spans="1:9" x14ac:dyDescent="0.25">
      <c r="A1204" t="s">
        <v>550</v>
      </c>
      <c r="B1204" t="s">
        <v>518</v>
      </c>
      <c r="C1204" t="s">
        <v>78</v>
      </c>
      <c r="D1204" t="s">
        <v>12</v>
      </c>
      <c r="E1204" t="s">
        <v>490</v>
      </c>
      <c r="F1204">
        <v>5</v>
      </c>
      <c r="G1204">
        <f>VLOOKUP(E1204,Const!$A$2:$B$19,2,FALSE)</f>
        <v>6</v>
      </c>
      <c r="I1204" t="str">
        <f t="shared" si="18"/>
        <v>PR-0013: Production upgrades</v>
      </c>
    </row>
    <row r="1205" spans="1:9" x14ac:dyDescent="0.25">
      <c r="A1205" t="s">
        <v>550</v>
      </c>
      <c r="B1205" t="s">
        <v>518</v>
      </c>
      <c r="C1205" t="s">
        <v>26</v>
      </c>
      <c r="D1205" t="s">
        <v>13</v>
      </c>
      <c r="E1205" t="s">
        <v>486</v>
      </c>
      <c r="F1205">
        <v>8</v>
      </c>
      <c r="G1205">
        <f>VLOOKUP(E1205,Const!$A$2:$B$19,2,FALSE)</f>
        <v>2</v>
      </c>
      <c r="I1205" t="str">
        <f t="shared" si="18"/>
        <v>PR-0013: Session with US team</v>
      </c>
    </row>
    <row r="1206" spans="1:9" x14ac:dyDescent="0.25">
      <c r="A1206" t="s">
        <v>550</v>
      </c>
      <c r="B1206" t="s">
        <v>518</v>
      </c>
      <c r="C1206" t="s">
        <v>26</v>
      </c>
      <c r="D1206" t="s">
        <v>13</v>
      </c>
      <c r="E1206" t="s">
        <v>487</v>
      </c>
      <c r="F1206">
        <v>17</v>
      </c>
      <c r="G1206">
        <f>VLOOKUP(E1206,Const!$A$2:$B$19,2,FALSE)</f>
        <v>3</v>
      </c>
      <c r="I1206" t="str">
        <f t="shared" si="18"/>
        <v>PR-0013: Session with US team</v>
      </c>
    </row>
    <row r="1207" spans="1:9" x14ac:dyDescent="0.25">
      <c r="A1207" t="s">
        <v>550</v>
      </c>
      <c r="B1207" t="s">
        <v>518</v>
      </c>
      <c r="C1207" t="s">
        <v>26</v>
      </c>
      <c r="D1207" t="s">
        <v>13</v>
      </c>
      <c r="E1207" t="s">
        <v>488</v>
      </c>
      <c r="F1207">
        <v>20</v>
      </c>
      <c r="G1207">
        <f>VLOOKUP(E1207,Const!$A$2:$B$19,2,FALSE)</f>
        <v>4</v>
      </c>
      <c r="I1207" t="str">
        <f t="shared" si="18"/>
        <v>PR-0013: Session with US team</v>
      </c>
    </row>
    <row r="1208" spans="1:9" x14ac:dyDescent="0.25">
      <c r="A1208" t="s">
        <v>550</v>
      </c>
      <c r="B1208" t="s">
        <v>518</v>
      </c>
      <c r="C1208" t="s">
        <v>26</v>
      </c>
      <c r="D1208" t="s">
        <v>13</v>
      </c>
      <c r="E1208" t="s">
        <v>489</v>
      </c>
      <c r="F1208">
        <v>22</v>
      </c>
      <c r="G1208">
        <f>VLOOKUP(E1208,Const!$A$2:$B$19,2,FALSE)</f>
        <v>5</v>
      </c>
      <c r="I1208" t="str">
        <f t="shared" si="18"/>
        <v>PR-0013: Session with US team</v>
      </c>
    </row>
    <row r="1209" spans="1:9" x14ac:dyDescent="0.25">
      <c r="A1209" t="s">
        <v>550</v>
      </c>
      <c r="B1209" t="s">
        <v>518</v>
      </c>
      <c r="C1209" t="s">
        <v>26</v>
      </c>
      <c r="D1209" t="s">
        <v>13</v>
      </c>
      <c r="E1209" t="s">
        <v>490</v>
      </c>
      <c r="F1209">
        <v>20</v>
      </c>
      <c r="G1209">
        <f>VLOOKUP(E1209,Const!$A$2:$B$19,2,FALSE)</f>
        <v>6</v>
      </c>
      <c r="I1209" t="str">
        <f t="shared" si="18"/>
        <v>PR-0013: Session with US team</v>
      </c>
    </row>
    <row r="1210" spans="1:9" x14ac:dyDescent="0.25">
      <c r="A1210" t="s">
        <v>550</v>
      </c>
      <c r="B1210" t="s">
        <v>518</v>
      </c>
      <c r="C1210" t="s">
        <v>26</v>
      </c>
      <c r="D1210" t="s">
        <v>13</v>
      </c>
      <c r="E1210" t="s">
        <v>491</v>
      </c>
      <c r="F1210">
        <v>42</v>
      </c>
      <c r="G1210">
        <f>VLOOKUP(E1210,Const!$A$2:$B$19,2,FALSE)</f>
        <v>7</v>
      </c>
      <c r="I1210" t="str">
        <f t="shared" si="18"/>
        <v>PR-0013: Session with US team</v>
      </c>
    </row>
    <row r="1211" spans="1:9" x14ac:dyDescent="0.25">
      <c r="A1211" t="s">
        <v>550</v>
      </c>
      <c r="B1211" t="s">
        <v>518</v>
      </c>
      <c r="C1211" t="s">
        <v>27</v>
      </c>
      <c r="D1211" t="s">
        <v>64</v>
      </c>
      <c r="E1211" t="s">
        <v>486</v>
      </c>
      <c r="F1211">
        <v>8</v>
      </c>
      <c r="G1211">
        <f>VLOOKUP(E1211,Const!$A$2:$B$19,2,FALSE)</f>
        <v>2</v>
      </c>
      <c r="I1211" t="str">
        <f t="shared" si="18"/>
        <v>PR-0013: Time Off - Un Planned</v>
      </c>
    </row>
    <row r="1212" spans="1:9" x14ac:dyDescent="0.25">
      <c r="A1212" t="s">
        <v>550</v>
      </c>
      <c r="B1212" t="s">
        <v>520</v>
      </c>
      <c r="C1212" t="s">
        <v>28</v>
      </c>
      <c r="D1212" t="s">
        <v>30</v>
      </c>
      <c r="E1212" t="s">
        <v>487</v>
      </c>
      <c r="F1212">
        <v>10</v>
      </c>
      <c r="G1212">
        <f>VLOOKUP(E1212,Const!$A$2:$B$19,2,FALSE)</f>
        <v>3</v>
      </c>
      <c r="I1212" t="str">
        <f t="shared" si="18"/>
        <v>Support and Maintenance: Time</v>
      </c>
    </row>
  </sheetData>
  <autoFilter ref="A1:I1212" xr:uid="{51AE4D8D-E1D1-437D-849B-62BF914D7A2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7330-B6B4-449F-84DE-6D495D405E10}">
  <dimension ref="A1:G19"/>
  <sheetViews>
    <sheetView workbookViewId="0">
      <selection activeCell="A2" sqref="A2"/>
    </sheetView>
  </sheetViews>
  <sheetFormatPr defaultRowHeight="15" x14ac:dyDescent="0.25"/>
  <cols>
    <col min="1" max="1" width="19.7109375" customWidth="1"/>
    <col min="4" max="4" width="12.42578125" bestFit="1" customWidth="1"/>
    <col min="5" max="5" width="14.28515625" customWidth="1"/>
  </cols>
  <sheetData>
    <row r="1" spans="1:7" x14ac:dyDescent="0.25">
      <c r="A1" t="s">
        <v>474</v>
      </c>
      <c r="B1" t="s">
        <v>475</v>
      </c>
      <c r="D1" s="51" t="s">
        <v>479</v>
      </c>
      <c r="E1" s="51"/>
      <c r="G1" t="s">
        <v>478</v>
      </c>
    </row>
    <row r="2" spans="1:7" x14ac:dyDescent="0.25">
      <c r="A2" t="s">
        <v>485</v>
      </c>
      <c r="B2">
        <v>1</v>
      </c>
      <c r="D2" t="s">
        <v>17</v>
      </c>
    </row>
    <row r="3" spans="1:7" x14ac:dyDescent="0.25">
      <c r="A3" t="s">
        <v>486</v>
      </c>
      <c r="B3">
        <v>2</v>
      </c>
      <c r="D3" t="s">
        <v>53</v>
      </c>
    </row>
    <row r="4" spans="1:7" x14ac:dyDescent="0.25">
      <c r="A4" t="s">
        <v>487</v>
      </c>
      <c r="B4">
        <v>3</v>
      </c>
      <c r="D4" t="s">
        <v>2</v>
      </c>
    </row>
    <row r="5" spans="1:7" x14ac:dyDescent="0.25">
      <c r="A5" t="s">
        <v>488</v>
      </c>
      <c r="B5">
        <v>4</v>
      </c>
    </row>
    <row r="6" spans="1:7" x14ac:dyDescent="0.25">
      <c r="A6" t="s">
        <v>489</v>
      </c>
      <c r="B6">
        <v>5</v>
      </c>
    </row>
    <row r="7" spans="1:7" x14ac:dyDescent="0.25">
      <c r="A7" t="s">
        <v>490</v>
      </c>
      <c r="B7">
        <v>6</v>
      </c>
    </row>
    <row r="8" spans="1:7" x14ac:dyDescent="0.25">
      <c r="A8" t="s">
        <v>491</v>
      </c>
      <c r="B8">
        <v>7</v>
      </c>
    </row>
    <row r="9" spans="1:7" x14ac:dyDescent="0.25">
      <c r="A9" t="s">
        <v>492</v>
      </c>
      <c r="B9">
        <v>8</v>
      </c>
    </row>
    <row r="10" spans="1:7" x14ac:dyDescent="0.25">
      <c r="A10" t="s">
        <v>493</v>
      </c>
      <c r="B10">
        <v>9</v>
      </c>
    </row>
    <row r="11" spans="1:7" x14ac:dyDescent="0.25">
      <c r="A11" t="s">
        <v>494</v>
      </c>
      <c r="B11">
        <v>10</v>
      </c>
    </row>
    <row r="12" spans="1:7" x14ac:dyDescent="0.25">
      <c r="A12" t="s">
        <v>495</v>
      </c>
      <c r="B12">
        <v>11</v>
      </c>
    </row>
    <row r="13" spans="1:7" x14ac:dyDescent="0.25">
      <c r="A13" t="s">
        <v>496</v>
      </c>
      <c r="B13">
        <v>12</v>
      </c>
    </row>
    <row r="14" spans="1:7" x14ac:dyDescent="0.25">
      <c r="A14" t="s">
        <v>497</v>
      </c>
      <c r="B14">
        <v>13</v>
      </c>
    </row>
    <row r="15" spans="1:7" x14ac:dyDescent="0.25">
      <c r="A15" t="s">
        <v>498</v>
      </c>
      <c r="B15">
        <v>14</v>
      </c>
    </row>
    <row r="16" spans="1:7" x14ac:dyDescent="0.25">
      <c r="A16" t="s">
        <v>499</v>
      </c>
      <c r="B16">
        <v>15</v>
      </c>
    </row>
    <row r="17" spans="1:2" x14ac:dyDescent="0.25">
      <c r="A17" t="s">
        <v>500</v>
      </c>
      <c r="B17">
        <v>16</v>
      </c>
    </row>
    <row r="18" spans="1:2" x14ac:dyDescent="0.25">
      <c r="A18" t="s">
        <v>501</v>
      </c>
      <c r="B18">
        <v>17</v>
      </c>
    </row>
    <row r="19" spans="1:2" x14ac:dyDescent="0.25">
      <c r="A19" t="s">
        <v>502</v>
      </c>
      <c r="B19">
        <v>18</v>
      </c>
    </row>
  </sheetData>
  <mergeCells count="1">
    <mergeCell ref="D1:E1"/>
  </mergeCells>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0F0D-9E5A-407C-8E05-B5FCB36075B7}">
  <dimension ref="A1:N156"/>
  <sheetViews>
    <sheetView topLeftCell="A102" workbookViewId="0">
      <selection activeCell="C118" sqref="C118"/>
    </sheetView>
  </sheetViews>
  <sheetFormatPr defaultRowHeight="15" x14ac:dyDescent="0.25"/>
  <cols>
    <col min="1" max="1" width="28.28515625" style="5" bestFit="1" customWidth="1"/>
    <col min="2" max="2" width="62.42578125" style="25" customWidth="1"/>
    <col min="3" max="3" width="59.42578125" style="5" customWidth="1"/>
    <col min="4" max="4" width="89" style="5" customWidth="1"/>
    <col min="5" max="8" width="15" style="5" customWidth="1"/>
    <col min="9" max="13" width="15" style="24" customWidth="1"/>
    <col min="14" max="14" width="4.28515625" style="24" customWidth="1"/>
    <col min="15" max="16384" width="9.140625" style="5"/>
  </cols>
  <sheetData>
    <row r="1" spans="1:14" x14ac:dyDescent="0.25">
      <c r="I1" s="52" t="s">
        <v>17</v>
      </c>
      <c r="J1" s="52"/>
      <c r="K1" s="52"/>
      <c r="L1" s="52"/>
      <c r="M1" s="52"/>
    </row>
    <row r="2" spans="1:14" x14ac:dyDescent="0.25">
      <c r="A2" s="4" t="s">
        <v>472</v>
      </c>
      <c r="B2" s="4" t="s">
        <v>138</v>
      </c>
      <c r="C2" s="4" t="s">
        <v>139</v>
      </c>
      <c r="D2" s="4" t="s">
        <v>471</v>
      </c>
      <c r="E2" s="4" t="s">
        <v>140</v>
      </c>
      <c r="F2" s="4" t="s">
        <v>141</v>
      </c>
      <c r="G2" s="4" t="s">
        <v>142</v>
      </c>
      <c r="H2" s="4" t="s">
        <v>143</v>
      </c>
      <c r="I2" s="26" t="s">
        <v>144</v>
      </c>
      <c r="J2" s="26" t="s">
        <v>145</v>
      </c>
      <c r="K2" s="27" t="s">
        <v>146</v>
      </c>
      <c r="L2" s="27" t="s">
        <v>147</v>
      </c>
      <c r="M2" s="27" t="s">
        <v>148</v>
      </c>
    </row>
    <row r="3" spans="1:14" s="8" customFormat="1" x14ac:dyDescent="0.25">
      <c r="A3" s="6"/>
      <c r="B3" s="6" t="s">
        <v>155</v>
      </c>
      <c r="C3" s="6"/>
      <c r="D3" s="6"/>
      <c r="E3" s="7">
        <v>518</v>
      </c>
      <c r="F3" s="6">
        <v>208.14</v>
      </c>
      <c r="G3" s="7" t="s">
        <v>158</v>
      </c>
      <c r="H3" s="7" t="s">
        <v>159</v>
      </c>
      <c r="I3" s="28"/>
      <c r="J3" s="28">
        <v>379.39</v>
      </c>
      <c r="K3" s="28">
        <v>138.61000000000001</v>
      </c>
      <c r="L3" s="28"/>
      <c r="M3" s="28"/>
      <c r="N3" s="28"/>
    </row>
    <row r="4" spans="1:14" x14ac:dyDescent="0.25">
      <c r="A4" s="5" t="s">
        <v>5</v>
      </c>
      <c r="B4" s="9" t="s">
        <v>160</v>
      </c>
      <c r="C4" s="5" t="s">
        <v>51</v>
      </c>
      <c r="D4" s="23" t="str">
        <f>CONCATENATE(TRIM(A4),": ",C4)</f>
        <v>APWORKS 2024.2 - PHASE 3: Add Media Type/Service type/Roles</v>
      </c>
      <c r="E4" s="10">
        <v>4</v>
      </c>
      <c r="F4" s="9">
        <v>5</v>
      </c>
      <c r="G4" s="10" t="s">
        <v>158</v>
      </c>
      <c r="H4" s="10" t="s">
        <v>158</v>
      </c>
      <c r="J4" s="24">
        <v>4</v>
      </c>
    </row>
    <row r="5" spans="1:14" ht="30" x14ac:dyDescent="0.25">
      <c r="A5" s="5" t="s">
        <v>5</v>
      </c>
      <c r="B5" s="9" t="s">
        <v>163</v>
      </c>
      <c r="C5" s="5" t="s">
        <v>10</v>
      </c>
      <c r="D5" s="23" t="str">
        <f t="shared" ref="D5:D22" si="0">CONCATENATE(TRIM(A5),": ",C5)</f>
        <v>APWORKS 2024.2 - PHASE 3: Google Drive integration. (Setup and Integration development)</v>
      </c>
      <c r="E5" s="10">
        <v>44</v>
      </c>
      <c r="F5" s="9">
        <v>57</v>
      </c>
      <c r="G5" s="10" t="s">
        <v>166</v>
      </c>
      <c r="H5" s="10" t="s">
        <v>167</v>
      </c>
      <c r="J5" s="24">
        <v>44</v>
      </c>
    </row>
    <row r="6" spans="1:14" ht="30" x14ac:dyDescent="0.25">
      <c r="A6" s="5" t="s">
        <v>5</v>
      </c>
      <c r="B6" s="9" t="s">
        <v>168</v>
      </c>
      <c r="C6" s="5" t="s">
        <v>6</v>
      </c>
      <c r="D6" s="23" t="str">
        <f t="shared" si="0"/>
        <v>APWORKS 2024.2 - PHASE 3: Ability to automatically attach additional documents to Invoice</v>
      </c>
      <c r="E6" s="10">
        <v>30</v>
      </c>
      <c r="F6" s="9">
        <v>116.64</v>
      </c>
      <c r="G6" s="10" t="s">
        <v>158</v>
      </c>
      <c r="H6" s="10" t="s">
        <v>171</v>
      </c>
      <c r="J6" s="24">
        <v>30</v>
      </c>
    </row>
    <row r="7" spans="1:14" ht="45" x14ac:dyDescent="0.25">
      <c r="A7" s="5" t="s">
        <v>5</v>
      </c>
      <c r="B7" s="11" t="s">
        <v>172</v>
      </c>
      <c r="C7" s="5" t="s">
        <v>42</v>
      </c>
      <c r="D7" s="23" t="str">
        <f t="shared" si="0"/>
        <v>APWORKS 2024.2 - PHASE 3: Route invoice from one company - company identification</v>
      </c>
      <c r="E7" s="10">
        <v>56</v>
      </c>
      <c r="F7" s="9">
        <v>183.14</v>
      </c>
      <c r="G7" s="10" t="s">
        <v>158</v>
      </c>
      <c r="H7" s="10" t="s">
        <v>175</v>
      </c>
      <c r="J7" s="24">
        <v>16</v>
      </c>
      <c r="K7" s="24">
        <v>40</v>
      </c>
    </row>
    <row r="8" spans="1:14" x14ac:dyDescent="0.25">
      <c r="A8" s="5" t="s">
        <v>5</v>
      </c>
      <c r="B8" s="9" t="s">
        <v>176</v>
      </c>
      <c r="C8" s="9"/>
      <c r="D8" s="23" t="str">
        <f t="shared" si="0"/>
        <v xml:space="preserve">APWORKS 2024.2 - PHASE 3: </v>
      </c>
      <c r="E8" s="10">
        <v>178</v>
      </c>
      <c r="F8" s="9">
        <v>208.14</v>
      </c>
      <c r="G8" s="10" t="s">
        <v>158</v>
      </c>
      <c r="H8" s="10" t="s">
        <v>159</v>
      </c>
      <c r="J8" s="24">
        <v>131.72999999999999</v>
      </c>
      <c r="K8" s="24">
        <v>46.27</v>
      </c>
    </row>
    <row r="9" spans="1:14" ht="30" x14ac:dyDescent="0.25">
      <c r="A9" s="5" t="s">
        <v>5</v>
      </c>
      <c r="B9" s="12" t="s">
        <v>178</v>
      </c>
      <c r="C9" s="5" t="s">
        <v>81</v>
      </c>
      <c r="D9" s="23" t="str">
        <f t="shared" si="0"/>
        <v>APWORKS 2024.2 - PHASE 3: separate node for "Broadcast Invoices"</v>
      </c>
      <c r="E9" s="13">
        <v>4</v>
      </c>
      <c r="F9" s="12">
        <v>5.72</v>
      </c>
      <c r="G9" s="13" t="s">
        <v>180</v>
      </c>
      <c r="H9" s="13" t="s">
        <v>180</v>
      </c>
      <c r="J9" s="24">
        <v>4</v>
      </c>
    </row>
    <row r="10" spans="1:14" x14ac:dyDescent="0.25">
      <c r="A10" s="5" t="s">
        <v>5</v>
      </c>
      <c r="B10" s="9" t="s">
        <v>181</v>
      </c>
      <c r="C10" s="5" t="s">
        <v>82</v>
      </c>
      <c r="D10" s="23" t="str">
        <f t="shared" si="0"/>
        <v>APWORKS 2024.2 - PHASE 3: Broadcast Invoice: User Group Management Changes</v>
      </c>
      <c r="E10" s="10">
        <v>12</v>
      </c>
      <c r="F10" s="9">
        <v>46.29</v>
      </c>
      <c r="G10" s="10" t="s">
        <v>158</v>
      </c>
      <c r="H10" s="10" t="s">
        <v>184</v>
      </c>
      <c r="J10" s="24">
        <v>12</v>
      </c>
    </row>
    <row r="11" spans="1:14" x14ac:dyDescent="0.25">
      <c r="A11" s="5" t="s">
        <v>5</v>
      </c>
      <c r="B11" s="11" t="s">
        <v>185</v>
      </c>
      <c r="C11" s="9"/>
      <c r="D11" s="23" t="str">
        <f t="shared" si="0"/>
        <v xml:space="preserve">APWORKS 2024.2 - PHASE 3: </v>
      </c>
      <c r="E11" s="10">
        <v>16</v>
      </c>
      <c r="F11" s="9">
        <v>77.14</v>
      </c>
      <c r="G11" s="10" t="s">
        <v>158</v>
      </c>
      <c r="H11" s="10" t="s">
        <v>188</v>
      </c>
      <c r="J11" s="24">
        <v>16</v>
      </c>
    </row>
    <row r="12" spans="1:14" x14ac:dyDescent="0.25">
      <c r="A12" s="5" t="s">
        <v>5</v>
      </c>
      <c r="B12" s="9" t="s">
        <v>189</v>
      </c>
      <c r="C12" s="5" t="s">
        <v>41</v>
      </c>
      <c r="D12" s="23" t="str">
        <f t="shared" si="0"/>
        <v>APWORKS 2024.2 - PHASE 3: Broadcast Invoice: Manage Invoice Documents</v>
      </c>
      <c r="E12" s="10">
        <v>4</v>
      </c>
      <c r="F12" s="9">
        <v>82.86</v>
      </c>
      <c r="G12" s="10" t="s">
        <v>158</v>
      </c>
      <c r="H12" s="10" t="s">
        <v>167</v>
      </c>
      <c r="J12" s="24">
        <v>4</v>
      </c>
    </row>
    <row r="13" spans="1:14" x14ac:dyDescent="0.25">
      <c r="A13" s="5" t="s">
        <v>5</v>
      </c>
      <c r="B13" s="9" t="s">
        <v>191</v>
      </c>
      <c r="C13" s="5" t="s">
        <v>16</v>
      </c>
      <c r="D13" s="23" t="str">
        <f t="shared" si="0"/>
        <v>APWORKS 2024.2 - PHASE 3: Broadcast Invoice: EDI File Processing</v>
      </c>
      <c r="E13" s="10">
        <v>62</v>
      </c>
      <c r="F13" s="9">
        <v>128.47999999999999</v>
      </c>
      <c r="G13" s="10" t="s">
        <v>158</v>
      </c>
      <c r="H13" s="10" t="s">
        <v>194</v>
      </c>
      <c r="J13" s="24">
        <v>62</v>
      </c>
    </row>
    <row r="14" spans="1:14" x14ac:dyDescent="0.25">
      <c r="A14" s="5" t="s">
        <v>5</v>
      </c>
      <c r="B14" s="9" t="s">
        <v>195</v>
      </c>
      <c r="C14" s="5" t="s">
        <v>18</v>
      </c>
      <c r="D14" s="23" t="str">
        <f t="shared" si="0"/>
        <v>APWORKS 2024.2 - PHASE 3: Broadcast Invoice: PDF file generation</v>
      </c>
      <c r="E14" s="10">
        <v>50</v>
      </c>
      <c r="F14" s="9">
        <v>79.67</v>
      </c>
      <c r="G14" s="10" t="s">
        <v>194</v>
      </c>
      <c r="H14" s="10" t="s">
        <v>159</v>
      </c>
      <c r="J14" s="24">
        <v>3.73</v>
      </c>
      <c r="K14" s="24">
        <v>46.27</v>
      </c>
    </row>
    <row r="15" spans="1:14" x14ac:dyDescent="0.25">
      <c r="A15" s="5" t="s">
        <v>5</v>
      </c>
      <c r="B15" s="9" t="s">
        <v>198</v>
      </c>
      <c r="C15" s="5" t="s">
        <v>38</v>
      </c>
      <c r="D15" s="23" t="str">
        <f t="shared" si="0"/>
        <v>APWORKS 2024.2 - PHASE 3: Broadcast Invoice: Invoice View UI</v>
      </c>
      <c r="E15" s="10">
        <v>30</v>
      </c>
      <c r="F15" s="9">
        <v>128.47999999999999</v>
      </c>
      <c r="G15" s="10" t="s">
        <v>158</v>
      </c>
      <c r="H15" s="10" t="s">
        <v>194</v>
      </c>
      <c r="J15" s="24">
        <v>30</v>
      </c>
    </row>
    <row r="16" spans="1:14" ht="30" x14ac:dyDescent="0.25">
      <c r="A16" s="5" t="s">
        <v>5</v>
      </c>
      <c r="B16" s="14" t="s">
        <v>199</v>
      </c>
      <c r="C16" s="9"/>
      <c r="D16" s="23" t="str">
        <f t="shared" si="0"/>
        <v xml:space="preserve">APWORKS 2024.2 - PHASE 3: </v>
      </c>
      <c r="E16" s="10">
        <v>0</v>
      </c>
      <c r="F16" s="9">
        <v>125.72</v>
      </c>
      <c r="G16" s="10" t="s">
        <v>158</v>
      </c>
      <c r="H16" s="10" t="s">
        <v>194</v>
      </c>
      <c r="J16" s="24">
        <v>0</v>
      </c>
    </row>
    <row r="17" spans="1:14" ht="45" x14ac:dyDescent="0.25">
      <c r="A17" s="5" t="s">
        <v>5</v>
      </c>
      <c r="B17" s="9" t="s">
        <v>202</v>
      </c>
      <c r="C17" s="5" t="s">
        <v>21</v>
      </c>
      <c r="D17" s="23" t="str">
        <f t="shared" si="0"/>
        <v>APWORKS 2024.2 - PHASE 3: Customer Information: Select Client on Vendor Invoice</v>
      </c>
      <c r="E17" s="10">
        <v>16</v>
      </c>
      <c r="F17" s="9">
        <v>118.29</v>
      </c>
      <c r="G17" s="10" t="s">
        <v>204</v>
      </c>
      <c r="H17" s="10" t="s">
        <v>205</v>
      </c>
      <c r="J17" s="24">
        <v>4</v>
      </c>
      <c r="K17" s="24">
        <v>12</v>
      </c>
    </row>
    <row r="18" spans="1:14" ht="45" x14ac:dyDescent="0.25">
      <c r="A18" s="5" t="s">
        <v>5</v>
      </c>
      <c r="B18" s="15" t="s">
        <v>206</v>
      </c>
      <c r="C18" s="12"/>
      <c r="D18" s="23" t="str">
        <f t="shared" si="0"/>
        <v xml:space="preserve">APWORKS 2024.2 - PHASE 3: </v>
      </c>
      <c r="E18" s="13">
        <v>80</v>
      </c>
      <c r="F18" s="12">
        <v>142.86000000000001</v>
      </c>
      <c r="G18" s="13" t="s">
        <v>158</v>
      </c>
      <c r="H18" s="13" t="s">
        <v>209</v>
      </c>
      <c r="J18" s="24">
        <v>74.56</v>
      </c>
      <c r="K18" s="24">
        <v>5.44</v>
      </c>
    </row>
    <row r="19" spans="1:14" ht="30" x14ac:dyDescent="0.25">
      <c r="A19" s="5" t="s">
        <v>5</v>
      </c>
      <c r="B19" s="9" t="s">
        <v>210</v>
      </c>
      <c r="C19" s="5" t="s">
        <v>33</v>
      </c>
      <c r="D19" s="23" t="str">
        <f t="shared" si="0"/>
        <v>APWORKS 2024.2 - PHASE 3: Vendor/stations/sites associated to multiple pay to.</v>
      </c>
      <c r="E19" s="10">
        <v>32</v>
      </c>
      <c r="F19" s="9">
        <v>83</v>
      </c>
      <c r="G19" s="10" t="s">
        <v>167</v>
      </c>
      <c r="H19" s="10" t="s">
        <v>205</v>
      </c>
      <c r="J19" s="24">
        <v>15.6</v>
      </c>
      <c r="K19" s="24">
        <v>16.399999999999999</v>
      </c>
    </row>
    <row r="20" spans="1:14" x14ac:dyDescent="0.25">
      <c r="A20" s="5" t="s">
        <v>5</v>
      </c>
      <c r="B20" s="12" t="s">
        <v>213</v>
      </c>
      <c r="C20" s="5" t="s">
        <v>52</v>
      </c>
      <c r="D20" s="23" t="str">
        <f t="shared" si="0"/>
        <v>APWORKS 2024.2 - PHASE 3: Checkbox to filter discrepant lines</v>
      </c>
      <c r="E20" s="13">
        <v>8</v>
      </c>
      <c r="F20" s="12">
        <v>11.43</v>
      </c>
      <c r="G20" s="13" t="s">
        <v>205</v>
      </c>
      <c r="H20" s="13" t="s">
        <v>216</v>
      </c>
      <c r="K20" s="24">
        <v>8</v>
      </c>
    </row>
    <row r="21" spans="1:14" ht="30" x14ac:dyDescent="0.25">
      <c r="A21" s="5" t="s">
        <v>5</v>
      </c>
      <c r="B21" s="9" t="s">
        <v>217</v>
      </c>
      <c r="C21" s="5" t="s">
        <v>8</v>
      </c>
      <c r="D21" s="23" t="str">
        <f t="shared" si="0"/>
        <v>APWORKS 2024.2 - PHASE 3: Ability to assign Employees to Roles by Media type and by Client</v>
      </c>
      <c r="E21" s="10">
        <v>70</v>
      </c>
      <c r="F21" s="9">
        <v>110.14</v>
      </c>
      <c r="G21" s="10" t="s">
        <v>204</v>
      </c>
      <c r="H21" s="10" t="s">
        <v>220</v>
      </c>
      <c r="J21" s="24">
        <v>59.5</v>
      </c>
      <c r="K21" s="24">
        <v>10.5</v>
      </c>
    </row>
    <row r="22" spans="1:14" x14ac:dyDescent="0.25">
      <c r="A22" s="5" t="s">
        <v>5</v>
      </c>
      <c r="B22" s="12" t="s">
        <v>221</v>
      </c>
      <c r="C22" s="5" t="s">
        <v>85</v>
      </c>
      <c r="D22" s="23" t="str">
        <f t="shared" si="0"/>
        <v>APWORKS 2024.2 - PHASE 3: Invoice Editing: Make the tax editable</v>
      </c>
      <c r="E22" s="13">
        <v>0</v>
      </c>
      <c r="F22" s="16"/>
      <c r="G22" s="17"/>
      <c r="H22" s="17"/>
    </row>
    <row r="23" spans="1:14" s="8" customFormat="1" x14ac:dyDescent="0.25">
      <c r="A23" s="6"/>
      <c r="B23" s="6" t="s">
        <v>222</v>
      </c>
      <c r="C23" s="6"/>
      <c r="D23" s="6"/>
      <c r="E23" s="7">
        <v>389</v>
      </c>
      <c r="F23" s="6">
        <v>283.5</v>
      </c>
      <c r="G23" s="7" t="s">
        <v>225</v>
      </c>
      <c r="H23" s="7" t="s">
        <v>226</v>
      </c>
      <c r="I23" s="28"/>
      <c r="J23" s="28"/>
      <c r="K23" s="28">
        <v>71.260000000000005</v>
      </c>
      <c r="L23" s="28">
        <v>267.54000000000002</v>
      </c>
      <c r="M23" s="28">
        <v>50.2</v>
      </c>
      <c r="N23" s="28"/>
    </row>
    <row r="24" spans="1:14" x14ac:dyDescent="0.25">
      <c r="A24" s="5" t="s">
        <v>95</v>
      </c>
      <c r="B24" s="12" t="s">
        <v>227</v>
      </c>
      <c r="C24" s="12"/>
      <c r="D24" s="23" t="str">
        <f t="shared" ref="D24:D64" si="1">CONCATENATE(A24,": ",C24)</f>
        <v xml:space="preserve">APWORKS 2024.2 - PHASE 4        : </v>
      </c>
      <c r="E24" s="13">
        <v>60</v>
      </c>
      <c r="F24" s="12">
        <v>37.5</v>
      </c>
      <c r="G24" s="13" t="s">
        <v>230</v>
      </c>
      <c r="H24" s="13" t="s">
        <v>231</v>
      </c>
      <c r="K24" s="24">
        <v>60</v>
      </c>
    </row>
    <row r="25" spans="1:14" x14ac:dyDescent="0.25">
      <c r="A25" s="5" t="s">
        <v>95</v>
      </c>
      <c r="B25" s="14" t="s">
        <v>232</v>
      </c>
      <c r="C25" s="9"/>
      <c r="D25" s="23" t="str">
        <f t="shared" si="1"/>
        <v xml:space="preserve">APWORKS 2024.2 - PHASE 4        : </v>
      </c>
      <c r="E25" s="10">
        <v>12</v>
      </c>
      <c r="F25" s="9">
        <v>7</v>
      </c>
      <c r="G25" s="10" t="s">
        <v>231</v>
      </c>
      <c r="H25" s="10" t="s">
        <v>234</v>
      </c>
      <c r="K25" s="24">
        <v>3.26</v>
      </c>
      <c r="L25" s="24">
        <v>8.74</v>
      </c>
    </row>
    <row r="26" spans="1:14" ht="30" x14ac:dyDescent="0.25">
      <c r="A26" s="5" t="s">
        <v>95</v>
      </c>
      <c r="B26" s="12" t="s">
        <v>235</v>
      </c>
      <c r="C26" s="5" t="s">
        <v>96</v>
      </c>
      <c r="D26" s="23" t="str">
        <f t="shared" si="1"/>
        <v>APWORKS 2024.2 - PHASE 4        : Approve upto last level and auto post.</v>
      </c>
      <c r="E26" s="13">
        <v>8</v>
      </c>
      <c r="F26" s="12">
        <v>10</v>
      </c>
      <c r="G26" s="13" t="s">
        <v>234</v>
      </c>
      <c r="H26" s="13" t="s">
        <v>237</v>
      </c>
      <c r="L26" s="24">
        <v>8</v>
      </c>
    </row>
    <row r="27" spans="1:14" ht="30" x14ac:dyDescent="0.25">
      <c r="A27" s="5" t="s">
        <v>95</v>
      </c>
      <c r="B27" s="12" t="s">
        <v>238</v>
      </c>
      <c r="C27" s="5" t="s">
        <v>109</v>
      </c>
      <c r="D27" s="23" t="str">
        <f t="shared" si="1"/>
        <v>APWORKS 2024.2 - PHASE 4        : Currency Changes on Vendor Map</v>
      </c>
      <c r="E27" s="13">
        <v>16</v>
      </c>
      <c r="F27" s="12">
        <v>20</v>
      </c>
      <c r="G27" s="13" t="s">
        <v>234</v>
      </c>
      <c r="H27" s="13" t="s">
        <v>240</v>
      </c>
      <c r="L27" s="24">
        <v>16</v>
      </c>
    </row>
    <row r="28" spans="1:14" x14ac:dyDescent="0.25">
      <c r="A28" s="5" t="s">
        <v>95</v>
      </c>
      <c r="B28" s="12" t="s">
        <v>241</v>
      </c>
      <c r="C28" s="5" t="s">
        <v>97</v>
      </c>
      <c r="D28" s="23" t="str">
        <f t="shared" si="1"/>
        <v>APWORKS 2024.2 - PHASE 4        : Stamp multiple approvers.</v>
      </c>
      <c r="E28" s="13">
        <v>12</v>
      </c>
      <c r="F28" s="12">
        <v>15</v>
      </c>
      <c r="G28" s="13" t="s">
        <v>237</v>
      </c>
      <c r="H28" s="13" t="s">
        <v>240</v>
      </c>
      <c r="L28" s="24">
        <v>12</v>
      </c>
    </row>
    <row r="29" spans="1:14" ht="30" x14ac:dyDescent="0.25">
      <c r="A29" s="5" t="s">
        <v>95</v>
      </c>
      <c r="B29" s="12" t="s">
        <v>243</v>
      </c>
      <c r="C29" s="12"/>
      <c r="D29" s="23" t="str">
        <f t="shared" si="1"/>
        <v xml:space="preserve">APWORKS 2024.2 - PHASE 4        : </v>
      </c>
      <c r="E29" s="13">
        <v>30</v>
      </c>
      <c r="F29" s="12">
        <v>37.5</v>
      </c>
      <c r="G29" s="13" t="s">
        <v>240</v>
      </c>
      <c r="H29" s="13" t="s">
        <v>244</v>
      </c>
      <c r="L29" s="24">
        <v>30</v>
      </c>
    </row>
    <row r="30" spans="1:14" x14ac:dyDescent="0.25">
      <c r="A30" s="5" t="s">
        <v>95</v>
      </c>
      <c r="B30" s="12" t="s">
        <v>245</v>
      </c>
      <c r="C30" s="5" t="s">
        <v>104</v>
      </c>
      <c r="D30" s="23" t="str">
        <f t="shared" si="1"/>
        <v>APWORKS 2024.2 - PHASE 4        : EDI file updating and upload</v>
      </c>
      <c r="E30" s="13">
        <v>12</v>
      </c>
      <c r="F30" s="12">
        <v>15</v>
      </c>
      <c r="G30" s="13" t="s">
        <v>247</v>
      </c>
      <c r="H30" s="13" t="s">
        <v>248</v>
      </c>
      <c r="L30" s="24">
        <v>12</v>
      </c>
    </row>
    <row r="31" spans="1:14" x14ac:dyDescent="0.25">
      <c r="A31" s="5" t="s">
        <v>95</v>
      </c>
      <c r="B31" s="12" t="s">
        <v>249</v>
      </c>
      <c r="C31" s="12"/>
      <c r="D31" s="23" t="str">
        <f t="shared" si="1"/>
        <v xml:space="preserve">APWORKS 2024.2 - PHASE 4        : </v>
      </c>
      <c r="E31" s="13" t="s">
        <v>250</v>
      </c>
      <c r="F31" s="12">
        <v>1.25</v>
      </c>
      <c r="G31" s="13" t="s">
        <v>240</v>
      </c>
      <c r="H31" s="13" t="s">
        <v>240</v>
      </c>
      <c r="L31" s="24">
        <v>1</v>
      </c>
    </row>
    <row r="32" spans="1:14" x14ac:dyDescent="0.25">
      <c r="A32" s="5" t="s">
        <v>95</v>
      </c>
      <c r="B32" s="12" t="s">
        <v>252</v>
      </c>
      <c r="C32" s="12"/>
      <c r="D32" s="23" t="str">
        <f t="shared" si="1"/>
        <v xml:space="preserve">APWORKS 2024.2 - PHASE 4        : </v>
      </c>
      <c r="E32" s="13">
        <v>4</v>
      </c>
      <c r="F32" s="12">
        <v>5</v>
      </c>
      <c r="G32" s="13" t="s">
        <v>240</v>
      </c>
      <c r="H32" s="13" t="s">
        <v>253</v>
      </c>
      <c r="L32" s="24">
        <v>4</v>
      </c>
    </row>
    <row r="33" spans="1:13" x14ac:dyDescent="0.25">
      <c r="A33" s="5" t="s">
        <v>95</v>
      </c>
      <c r="B33" s="12" t="s">
        <v>254</v>
      </c>
      <c r="C33" s="5" t="s">
        <v>99</v>
      </c>
      <c r="D33" s="23" t="str">
        <f t="shared" si="1"/>
        <v>APWORKS 2024.2 - PHASE 4        : Production: Project should be available on summary as well.</v>
      </c>
      <c r="E33" s="13">
        <v>6</v>
      </c>
      <c r="F33" s="12">
        <v>7.5</v>
      </c>
      <c r="G33" s="13" t="s">
        <v>257</v>
      </c>
      <c r="H33" s="13" t="s">
        <v>258</v>
      </c>
      <c r="L33" s="24">
        <v>6</v>
      </c>
    </row>
    <row r="34" spans="1:13" x14ac:dyDescent="0.25">
      <c r="A34" s="5" t="s">
        <v>95</v>
      </c>
      <c r="B34" s="9" t="s">
        <v>259</v>
      </c>
      <c r="C34" s="5" t="s">
        <v>107</v>
      </c>
      <c r="D34" s="23" t="str">
        <f t="shared" si="1"/>
        <v>APWORKS 2024.2 - PHASE 4        : Production: Auto populate lines based PO during scanning</v>
      </c>
      <c r="E34" s="10">
        <v>8</v>
      </c>
      <c r="F34" s="9">
        <v>6.67</v>
      </c>
      <c r="G34" s="10" t="s">
        <v>258</v>
      </c>
      <c r="H34" s="10" t="s">
        <v>258</v>
      </c>
      <c r="L34" s="24">
        <v>8</v>
      </c>
    </row>
    <row r="35" spans="1:13" x14ac:dyDescent="0.25">
      <c r="A35" s="5" t="s">
        <v>95</v>
      </c>
      <c r="B35" s="9" t="s">
        <v>261</v>
      </c>
      <c r="C35" s="5" t="s">
        <v>106</v>
      </c>
      <c r="D35" s="23" t="str">
        <f t="shared" si="1"/>
        <v>APWORKS 2024.2 - PHASE 4        : Production: show keyvalue pairs for level2 mapping</v>
      </c>
      <c r="E35" s="10">
        <v>8</v>
      </c>
      <c r="F35" s="9">
        <v>178.5</v>
      </c>
      <c r="G35" s="10" t="s">
        <v>225</v>
      </c>
      <c r="H35" s="10" t="s">
        <v>247</v>
      </c>
      <c r="K35" s="24">
        <v>4</v>
      </c>
      <c r="L35" s="24">
        <v>4</v>
      </c>
    </row>
    <row r="36" spans="1:13" x14ac:dyDescent="0.25">
      <c r="A36" s="5" t="s">
        <v>95</v>
      </c>
      <c r="B36" s="18" t="s">
        <v>263</v>
      </c>
      <c r="C36" s="12"/>
      <c r="D36" s="23" t="str">
        <f t="shared" si="1"/>
        <v xml:space="preserve">APWORKS 2024.2 - PHASE 4        : </v>
      </c>
      <c r="E36" s="13">
        <v>0</v>
      </c>
      <c r="F36" s="16"/>
      <c r="G36" s="17"/>
      <c r="H36" s="17"/>
    </row>
    <row r="37" spans="1:13" ht="30" x14ac:dyDescent="0.25">
      <c r="A37" s="5" t="s">
        <v>95</v>
      </c>
      <c r="B37" s="9" t="s">
        <v>264</v>
      </c>
      <c r="C37" s="5" t="s">
        <v>42</v>
      </c>
      <c r="D37" s="23" t="str">
        <f t="shared" si="1"/>
        <v>APWORKS 2024.2 - PHASE 4        : Route invoice from one company - company identification</v>
      </c>
      <c r="E37" s="10">
        <v>70</v>
      </c>
      <c r="F37" s="9">
        <v>50</v>
      </c>
      <c r="G37" s="10" t="s">
        <v>248</v>
      </c>
      <c r="H37" s="10" t="s">
        <v>266</v>
      </c>
      <c r="L37" s="24">
        <v>70</v>
      </c>
    </row>
    <row r="38" spans="1:13" x14ac:dyDescent="0.25">
      <c r="A38" s="5" t="s">
        <v>95</v>
      </c>
      <c r="B38" s="9" t="s">
        <v>268</v>
      </c>
      <c r="C38" s="5" t="s">
        <v>103</v>
      </c>
      <c r="D38" s="23" t="str">
        <f t="shared" si="1"/>
        <v>APWORKS 2024.2 - PHASE 4        : A report to spot check the invoices processed</v>
      </c>
      <c r="E38" s="10">
        <v>30</v>
      </c>
      <c r="F38" s="9">
        <v>68</v>
      </c>
      <c r="G38" s="10" t="s">
        <v>247</v>
      </c>
      <c r="H38" s="10" t="s">
        <v>270</v>
      </c>
      <c r="L38" s="24">
        <v>27</v>
      </c>
      <c r="M38" s="24">
        <v>3</v>
      </c>
    </row>
    <row r="39" spans="1:13" x14ac:dyDescent="0.25">
      <c r="A39" s="5" t="s">
        <v>95</v>
      </c>
      <c r="B39" s="9" t="s">
        <v>273</v>
      </c>
      <c r="C39" s="9"/>
      <c r="D39" s="23" t="str">
        <f t="shared" si="1"/>
        <v xml:space="preserve">APWORKS 2024.2 - PHASE 4        : </v>
      </c>
      <c r="E39" s="10">
        <v>60</v>
      </c>
      <c r="F39" s="9">
        <v>75</v>
      </c>
      <c r="G39" s="10" t="s">
        <v>275</v>
      </c>
      <c r="H39" s="10" t="s">
        <v>226</v>
      </c>
      <c r="L39" s="24">
        <v>24.8</v>
      </c>
      <c r="M39" s="24">
        <v>35.200000000000003</v>
      </c>
    </row>
    <row r="40" spans="1:13" x14ac:dyDescent="0.25">
      <c r="A40" s="5" t="s">
        <v>95</v>
      </c>
      <c r="B40" s="9" t="s">
        <v>276</v>
      </c>
      <c r="C40" s="5" t="s">
        <v>105</v>
      </c>
      <c r="D40" s="23" t="str">
        <f t="shared" si="1"/>
        <v>APWORKS 2024.2 - PHASE 4        : PDF based broadcast invoices - Invoice Scan</v>
      </c>
      <c r="E40" s="10">
        <v>40</v>
      </c>
      <c r="F40" s="9">
        <v>50</v>
      </c>
      <c r="G40" s="10" t="s">
        <v>275</v>
      </c>
      <c r="H40" s="10" t="s">
        <v>277</v>
      </c>
      <c r="L40" s="24">
        <v>24.8</v>
      </c>
      <c r="M40" s="24">
        <v>15.2</v>
      </c>
    </row>
    <row r="41" spans="1:13" x14ac:dyDescent="0.25">
      <c r="A41" s="5" t="s">
        <v>95</v>
      </c>
      <c r="B41" s="9" t="s">
        <v>278</v>
      </c>
      <c r="C41" s="9"/>
      <c r="D41" s="23" t="str">
        <f t="shared" si="1"/>
        <v xml:space="preserve">APWORKS 2024.2 - PHASE 4        : </v>
      </c>
      <c r="E41" s="10">
        <v>10</v>
      </c>
      <c r="F41" s="9">
        <v>62.5</v>
      </c>
      <c r="G41" s="10" t="s">
        <v>275</v>
      </c>
      <c r="H41" s="10" t="s">
        <v>280</v>
      </c>
      <c r="M41" s="24">
        <v>10</v>
      </c>
    </row>
    <row r="42" spans="1:13" x14ac:dyDescent="0.25">
      <c r="A42" s="5" t="s">
        <v>95</v>
      </c>
      <c r="B42" s="9" t="s">
        <v>281</v>
      </c>
      <c r="C42" s="9"/>
      <c r="D42" s="23" t="str">
        <f t="shared" si="1"/>
        <v xml:space="preserve">APWORKS 2024.2 - PHASE 4        : </v>
      </c>
      <c r="E42" s="10">
        <v>10</v>
      </c>
      <c r="F42" s="9">
        <v>75</v>
      </c>
      <c r="G42" s="10" t="s">
        <v>275</v>
      </c>
      <c r="H42" s="10" t="s">
        <v>226</v>
      </c>
      <c r="M42" s="24">
        <v>10</v>
      </c>
    </row>
    <row r="43" spans="1:13" x14ac:dyDescent="0.25">
      <c r="A43" s="5" t="s">
        <v>95</v>
      </c>
      <c r="B43" s="12" t="s">
        <v>282</v>
      </c>
      <c r="C43" s="5" t="s">
        <v>114</v>
      </c>
      <c r="D43" s="23" t="str">
        <f t="shared" si="1"/>
        <v>APWORKS 2024.2 - PHASE 4        : PDF based broadcast invoices - Import / Export lines</v>
      </c>
      <c r="E43" s="13">
        <v>0</v>
      </c>
      <c r="F43" s="12">
        <v>7</v>
      </c>
      <c r="G43" s="13" t="s">
        <v>275</v>
      </c>
      <c r="H43" s="13" t="s">
        <v>275</v>
      </c>
    </row>
    <row r="44" spans="1:13" x14ac:dyDescent="0.25">
      <c r="A44" s="5" t="s">
        <v>95</v>
      </c>
      <c r="B44" s="12" t="s">
        <v>283</v>
      </c>
      <c r="C44" s="5" t="s">
        <v>101</v>
      </c>
      <c r="D44" s="23" t="str">
        <f t="shared" si="1"/>
        <v>APWORKS 2024.2 - PHASE 4        : Approval routing</v>
      </c>
      <c r="E44" s="13">
        <v>0</v>
      </c>
      <c r="F44" s="12">
        <v>7</v>
      </c>
      <c r="G44" s="13" t="s">
        <v>275</v>
      </c>
      <c r="H44" s="13" t="s">
        <v>275</v>
      </c>
    </row>
    <row r="45" spans="1:13" ht="30" x14ac:dyDescent="0.25">
      <c r="A45" s="5" t="s">
        <v>95</v>
      </c>
      <c r="B45" s="9" t="s">
        <v>284</v>
      </c>
      <c r="C45" s="9"/>
      <c r="D45" s="23" t="str">
        <f t="shared" si="1"/>
        <v xml:space="preserve">APWORKS 2024.2 - PHASE 4        : </v>
      </c>
      <c r="E45" s="10">
        <v>36</v>
      </c>
      <c r="F45" s="9">
        <v>7</v>
      </c>
      <c r="G45" s="10" t="s">
        <v>247</v>
      </c>
      <c r="H45" s="10" t="s">
        <v>247</v>
      </c>
      <c r="L45" s="24">
        <v>36</v>
      </c>
    </row>
    <row r="46" spans="1:13" x14ac:dyDescent="0.25">
      <c r="A46" s="5" t="s">
        <v>95</v>
      </c>
      <c r="B46" s="12" t="s">
        <v>286</v>
      </c>
      <c r="C46" s="12"/>
      <c r="D46" s="23" t="str">
        <f t="shared" si="1"/>
        <v xml:space="preserve">APWORKS 2024.2 - PHASE 4        : </v>
      </c>
      <c r="E46" s="13">
        <v>0</v>
      </c>
      <c r="F46" s="16"/>
      <c r="G46" s="17"/>
      <c r="H46" s="17"/>
    </row>
    <row r="47" spans="1:13" x14ac:dyDescent="0.25">
      <c r="A47" s="5" t="s">
        <v>95</v>
      </c>
      <c r="B47" s="12" t="s">
        <v>287</v>
      </c>
      <c r="C47" s="12"/>
      <c r="D47" s="23" t="str">
        <f t="shared" si="1"/>
        <v xml:space="preserve">APWORKS 2024.2 - PHASE 4        : </v>
      </c>
      <c r="E47" s="13">
        <v>12</v>
      </c>
      <c r="F47" s="12">
        <v>7</v>
      </c>
      <c r="G47" s="13" t="s">
        <v>270</v>
      </c>
      <c r="H47" s="13" t="s">
        <v>288</v>
      </c>
      <c r="M47" s="24">
        <v>12</v>
      </c>
    </row>
    <row r="48" spans="1:13" x14ac:dyDescent="0.25">
      <c r="A48" s="5" t="s">
        <v>95</v>
      </c>
      <c r="B48" s="12" t="s">
        <v>289</v>
      </c>
      <c r="C48" s="12"/>
      <c r="D48" s="23" t="str">
        <f t="shared" si="1"/>
        <v xml:space="preserve">APWORKS 2024.2 - PHASE 4        : </v>
      </c>
      <c r="E48" s="13">
        <v>0</v>
      </c>
      <c r="F48" s="12">
        <v>0</v>
      </c>
      <c r="G48" s="13" t="s">
        <v>225</v>
      </c>
      <c r="H48" s="13" t="s">
        <v>225</v>
      </c>
    </row>
    <row r="49" spans="1:14" x14ac:dyDescent="0.25">
      <c r="A49" s="5" t="s">
        <v>95</v>
      </c>
      <c r="B49" s="9" t="s">
        <v>291</v>
      </c>
      <c r="C49" s="5" t="s">
        <v>292</v>
      </c>
      <c r="D49" s="23" t="str">
        <f t="shared" si="1"/>
        <v>APWORKS 2024.2 - PHASE 4        : Vendor mapping enhancement for Non-media</v>
      </c>
      <c r="E49" s="10">
        <v>0</v>
      </c>
      <c r="F49" s="9">
        <v>7</v>
      </c>
      <c r="G49" s="10" t="s">
        <v>225</v>
      </c>
      <c r="H49" s="10" t="s">
        <v>225</v>
      </c>
    </row>
    <row r="50" spans="1:14" x14ac:dyDescent="0.25">
      <c r="A50" s="5" t="s">
        <v>95</v>
      </c>
      <c r="B50" s="12" t="s">
        <v>293</v>
      </c>
      <c r="C50" s="12"/>
      <c r="D50" s="23" t="str">
        <f t="shared" si="1"/>
        <v xml:space="preserve">APWORKS 2024.2 - PHASE 4        : </v>
      </c>
      <c r="E50" s="13">
        <v>4</v>
      </c>
      <c r="F50" s="12">
        <v>8</v>
      </c>
      <c r="G50" s="13" t="s">
        <v>225</v>
      </c>
      <c r="H50" s="13" t="s">
        <v>294</v>
      </c>
      <c r="K50" s="24">
        <v>4</v>
      </c>
    </row>
    <row r="51" spans="1:14" x14ac:dyDescent="0.25">
      <c r="A51" s="5" t="s">
        <v>95</v>
      </c>
      <c r="B51" s="12" t="s">
        <v>295</v>
      </c>
      <c r="C51" s="12"/>
      <c r="D51" s="23" t="str">
        <f t="shared" si="1"/>
        <v xml:space="preserve">APWORKS 2024.2 - PHASE 4        : </v>
      </c>
      <c r="E51" s="13">
        <v>0</v>
      </c>
      <c r="F51" s="12">
        <v>7</v>
      </c>
      <c r="G51" s="13" t="s">
        <v>225</v>
      </c>
      <c r="H51" s="13" t="s">
        <v>225</v>
      </c>
    </row>
    <row r="52" spans="1:14" x14ac:dyDescent="0.25">
      <c r="A52" s="5" t="s">
        <v>95</v>
      </c>
      <c r="B52" s="12" t="s">
        <v>296</v>
      </c>
      <c r="C52" s="12"/>
      <c r="D52" s="23" t="str">
        <f t="shared" si="1"/>
        <v xml:space="preserve">APWORKS 2024.2 - PHASE 4        : </v>
      </c>
      <c r="E52" s="13">
        <v>0</v>
      </c>
      <c r="F52" s="16"/>
      <c r="G52" s="17"/>
      <c r="H52" s="17"/>
    </row>
    <row r="53" spans="1:14" s="8" customFormat="1" x14ac:dyDescent="0.25">
      <c r="A53" s="6"/>
      <c r="B53" s="6" t="s">
        <v>297</v>
      </c>
      <c r="C53" s="6"/>
      <c r="D53" s="6" t="str">
        <f>CONCATENATE(A53,": ",B53)</f>
        <v>:          Sprint 5</v>
      </c>
      <c r="E53" s="7">
        <v>40</v>
      </c>
      <c r="F53" s="6">
        <v>635.24</v>
      </c>
      <c r="G53" s="7" t="s">
        <v>149</v>
      </c>
      <c r="H53" s="7" t="s">
        <v>154</v>
      </c>
      <c r="I53" s="28"/>
      <c r="J53" s="28"/>
      <c r="K53" s="28"/>
      <c r="L53" s="28"/>
      <c r="M53" s="28">
        <v>40</v>
      </c>
      <c r="N53" s="28"/>
    </row>
    <row r="54" spans="1:14" x14ac:dyDescent="0.25">
      <c r="A54" s="5" t="s">
        <v>95</v>
      </c>
      <c r="B54" s="12" t="s">
        <v>298</v>
      </c>
      <c r="C54" s="5" t="s">
        <v>113</v>
      </c>
      <c r="D54" s="23" t="str">
        <f t="shared" si="1"/>
        <v>APWORKS 2024.2 - PHASE 4        : Google Drive Setup (company configuration UI)</v>
      </c>
      <c r="E54" s="13">
        <v>40</v>
      </c>
      <c r="F54" s="12">
        <v>50</v>
      </c>
      <c r="G54" s="13" t="s">
        <v>299</v>
      </c>
      <c r="H54" s="13" t="s">
        <v>154</v>
      </c>
      <c r="M54" s="24">
        <v>40</v>
      </c>
    </row>
    <row r="55" spans="1:14" x14ac:dyDescent="0.25">
      <c r="A55" s="5" t="s">
        <v>95</v>
      </c>
      <c r="B55" s="12" t="s">
        <v>300</v>
      </c>
      <c r="C55" s="12"/>
      <c r="D55" s="23" t="str">
        <f t="shared" si="1"/>
        <v xml:space="preserve">APWORKS 2024.2 - PHASE 4        : </v>
      </c>
      <c r="E55" s="13">
        <v>0</v>
      </c>
      <c r="F55" s="12">
        <v>7</v>
      </c>
      <c r="G55" s="13" t="s">
        <v>149</v>
      </c>
      <c r="H55" s="13" t="s">
        <v>149</v>
      </c>
    </row>
    <row r="56" spans="1:14" s="8" customFormat="1" x14ac:dyDescent="0.25">
      <c r="A56" s="6"/>
      <c r="B56" s="6" t="s">
        <v>301</v>
      </c>
      <c r="C56" s="6"/>
      <c r="D56" s="6" t="str">
        <f>CONCATENATE(A56,": ",B56)</f>
        <v>:          Sprint #6</v>
      </c>
      <c r="E56" s="7">
        <v>0</v>
      </c>
      <c r="F56" s="6">
        <v>635.24</v>
      </c>
      <c r="G56" s="7" t="s">
        <v>149</v>
      </c>
      <c r="H56" s="7" t="s">
        <v>154</v>
      </c>
      <c r="I56" s="28">
        <v>0</v>
      </c>
      <c r="J56" s="28"/>
      <c r="K56" s="28"/>
      <c r="L56" s="28"/>
      <c r="M56" s="28">
        <v>0</v>
      </c>
      <c r="N56" s="28"/>
    </row>
    <row r="57" spans="1:14" x14ac:dyDescent="0.25">
      <c r="A57" s="5" t="s">
        <v>473</v>
      </c>
      <c r="B57" s="9" t="s">
        <v>302</v>
      </c>
      <c r="C57" s="9"/>
      <c r="D57" s="23" t="str">
        <f t="shared" si="1"/>
        <v xml:space="preserve">APWORKS 2024.2 - PHASE 6: </v>
      </c>
      <c r="E57" s="10">
        <v>0</v>
      </c>
      <c r="F57" s="9">
        <v>95.24</v>
      </c>
      <c r="G57" s="10" t="s">
        <v>270</v>
      </c>
      <c r="H57" s="10" t="s">
        <v>154</v>
      </c>
      <c r="M57" s="24">
        <v>0</v>
      </c>
    </row>
    <row r="58" spans="1:14" x14ac:dyDescent="0.25">
      <c r="A58" s="5" t="s">
        <v>473</v>
      </c>
      <c r="B58" s="12" t="s">
        <v>304</v>
      </c>
      <c r="C58" s="12"/>
      <c r="D58" s="23" t="str">
        <f t="shared" si="1"/>
        <v xml:space="preserve">APWORKS 2024.2 - PHASE 6: </v>
      </c>
      <c r="E58" s="13">
        <v>0</v>
      </c>
      <c r="F58" s="12">
        <v>0</v>
      </c>
      <c r="G58" s="13" t="s">
        <v>154</v>
      </c>
      <c r="H58" s="13" t="s">
        <v>154</v>
      </c>
      <c r="M58" s="24">
        <v>0</v>
      </c>
    </row>
    <row r="59" spans="1:14" x14ac:dyDescent="0.25">
      <c r="A59" s="5" t="s">
        <v>473</v>
      </c>
      <c r="B59" s="9" t="s">
        <v>305</v>
      </c>
      <c r="C59" s="9"/>
      <c r="D59" s="23" t="str">
        <f t="shared" si="1"/>
        <v xml:space="preserve">APWORKS 2024.2 - PHASE 6: </v>
      </c>
      <c r="E59" s="10">
        <v>0</v>
      </c>
      <c r="F59" s="9">
        <v>0</v>
      </c>
      <c r="G59" s="10" t="s">
        <v>306</v>
      </c>
      <c r="H59" s="10" t="s">
        <v>306</v>
      </c>
      <c r="I59" s="24">
        <v>0</v>
      </c>
    </row>
    <row r="60" spans="1:14" ht="30" x14ac:dyDescent="0.25">
      <c r="A60" s="5" t="s">
        <v>473</v>
      </c>
      <c r="B60" s="9" t="s">
        <v>307</v>
      </c>
      <c r="C60" s="9"/>
      <c r="D60" s="23" t="str">
        <f t="shared" si="1"/>
        <v xml:space="preserve">APWORKS 2024.2 - PHASE 6: </v>
      </c>
      <c r="E60" s="10">
        <v>0</v>
      </c>
      <c r="F60" s="9">
        <v>0</v>
      </c>
      <c r="G60" s="10" t="s">
        <v>306</v>
      </c>
      <c r="H60" s="10" t="s">
        <v>306</v>
      </c>
      <c r="I60" s="24">
        <v>0</v>
      </c>
    </row>
    <row r="61" spans="1:14" ht="30" x14ac:dyDescent="0.25">
      <c r="A61" s="5" t="s">
        <v>473</v>
      </c>
      <c r="B61" s="9" t="s">
        <v>308</v>
      </c>
      <c r="C61" s="9"/>
      <c r="D61" s="23" t="str">
        <f t="shared" si="1"/>
        <v xml:space="preserve">APWORKS 2024.2 - PHASE 6: </v>
      </c>
      <c r="E61" s="10">
        <v>0</v>
      </c>
      <c r="F61" s="9">
        <v>8</v>
      </c>
      <c r="G61" s="10" t="s">
        <v>149</v>
      </c>
      <c r="H61" s="10" t="s">
        <v>306</v>
      </c>
      <c r="I61" s="24">
        <v>0</v>
      </c>
    </row>
    <row r="62" spans="1:14" ht="30" x14ac:dyDescent="0.25">
      <c r="A62" s="5" t="s">
        <v>473</v>
      </c>
      <c r="B62" s="9" t="s">
        <v>310</v>
      </c>
      <c r="C62" s="9"/>
      <c r="D62" s="23" t="str">
        <f t="shared" si="1"/>
        <v xml:space="preserve">APWORKS 2024.2 - PHASE 6: </v>
      </c>
      <c r="E62" s="10">
        <v>0</v>
      </c>
      <c r="F62" s="9">
        <v>8</v>
      </c>
      <c r="G62" s="10" t="s">
        <v>149</v>
      </c>
      <c r="H62" s="10" t="s">
        <v>306</v>
      </c>
      <c r="I62" s="24">
        <v>0</v>
      </c>
    </row>
    <row r="63" spans="1:14" x14ac:dyDescent="0.25">
      <c r="A63" s="5" t="s">
        <v>473</v>
      </c>
      <c r="B63" s="12" t="s">
        <v>311</v>
      </c>
      <c r="C63" s="12"/>
      <c r="D63" s="23" t="str">
        <f t="shared" si="1"/>
        <v xml:space="preserve">APWORKS 2024.2 - PHASE 6: </v>
      </c>
      <c r="E63" s="13">
        <v>0</v>
      </c>
      <c r="F63" s="12">
        <v>7</v>
      </c>
      <c r="G63" s="13" t="s">
        <v>149</v>
      </c>
      <c r="H63" s="13" t="s">
        <v>149</v>
      </c>
    </row>
    <row r="64" spans="1:14" x14ac:dyDescent="0.25">
      <c r="A64" s="5" t="s">
        <v>473</v>
      </c>
      <c r="B64" s="12" t="s">
        <v>312</v>
      </c>
      <c r="C64" s="12"/>
      <c r="D64" s="23" t="str">
        <f t="shared" si="1"/>
        <v xml:space="preserve">APWORKS 2024.2 - PHASE 6: </v>
      </c>
      <c r="E64" s="13">
        <v>0</v>
      </c>
      <c r="F64" s="16"/>
      <c r="G64" s="17"/>
      <c r="H64" s="17"/>
    </row>
    <row r="65" spans="1:13" x14ac:dyDescent="0.25">
      <c r="A65" s="5" t="s">
        <v>473</v>
      </c>
      <c r="B65" s="12" t="s">
        <v>313</v>
      </c>
      <c r="C65" s="12"/>
      <c r="D65" s="23" t="str">
        <f t="shared" ref="D65:D107" si="2">CONCATENATE(A65,": ",C65)</f>
        <v xml:space="preserve">APWORKS 2024.2 - PHASE 6: </v>
      </c>
      <c r="E65" s="13">
        <v>0</v>
      </c>
      <c r="F65" s="12">
        <v>7</v>
      </c>
      <c r="G65" s="13" t="s">
        <v>149</v>
      </c>
      <c r="H65" s="13" t="s">
        <v>149</v>
      </c>
    </row>
    <row r="66" spans="1:13" x14ac:dyDescent="0.25">
      <c r="A66" s="5" t="s">
        <v>473</v>
      </c>
      <c r="B66" s="12" t="s">
        <v>314</v>
      </c>
      <c r="C66" s="12"/>
      <c r="D66" s="23" t="str">
        <f t="shared" si="2"/>
        <v xml:space="preserve">APWORKS 2024.2 - PHASE 6: </v>
      </c>
      <c r="E66" s="13">
        <v>0</v>
      </c>
      <c r="F66" s="16"/>
      <c r="G66" s="17"/>
      <c r="H66" s="17"/>
    </row>
    <row r="67" spans="1:13" x14ac:dyDescent="0.25">
      <c r="A67" s="5" t="s">
        <v>473</v>
      </c>
      <c r="B67" s="12" t="s">
        <v>315</v>
      </c>
      <c r="C67" s="12"/>
      <c r="D67" s="23" t="str">
        <f t="shared" si="2"/>
        <v xml:space="preserve">APWORKS 2024.2 - PHASE 6: </v>
      </c>
      <c r="E67" s="13">
        <v>0</v>
      </c>
      <c r="F67" s="16"/>
      <c r="G67" s="17"/>
      <c r="H67" s="17"/>
    </row>
    <row r="68" spans="1:13" x14ac:dyDescent="0.25">
      <c r="A68" s="5" t="s">
        <v>473</v>
      </c>
      <c r="B68" s="12" t="s">
        <v>316</v>
      </c>
      <c r="C68" s="12"/>
      <c r="D68" s="23" t="str">
        <f t="shared" si="2"/>
        <v xml:space="preserve">APWORKS 2024.2 - PHASE 6: </v>
      </c>
      <c r="E68" s="13">
        <v>70</v>
      </c>
      <c r="F68" s="12">
        <v>350</v>
      </c>
      <c r="G68" s="13" t="s">
        <v>149</v>
      </c>
      <c r="H68" s="13" t="s">
        <v>234</v>
      </c>
      <c r="I68" s="24">
        <v>6.2</v>
      </c>
      <c r="J68" s="24">
        <v>25.6</v>
      </c>
      <c r="K68" s="24">
        <v>36.799999999999997</v>
      </c>
      <c r="L68" s="24">
        <v>1.4</v>
      </c>
    </row>
    <row r="69" spans="1:13" x14ac:dyDescent="0.25">
      <c r="A69" s="5" t="s">
        <v>473</v>
      </c>
      <c r="B69" s="19" t="s">
        <v>318</v>
      </c>
      <c r="C69" s="19"/>
      <c r="D69" s="23" t="str">
        <f t="shared" si="2"/>
        <v xml:space="preserve">APWORKS 2024.2 - PHASE 6: </v>
      </c>
      <c r="E69" s="20">
        <v>70</v>
      </c>
      <c r="F69" s="16"/>
      <c r="G69" s="20" t="s">
        <v>149</v>
      </c>
      <c r="H69" s="20" t="s">
        <v>234</v>
      </c>
      <c r="I69" s="24">
        <v>6.2</v>
      </c>
      <c r="J69" s="24">
        <v>25.6</v>
      </c>
      <c r="K69" s="24">
        <v>36.799999999999997</v>
      </c>
      <c r="L69" s="24">
        <v>1.4</v>
      </c>
    </row>
    <row r="70" spans="1:13" x14ac:dyDescent="0.25">
      <c r="A70" s="5" t="s">
        <v>473</v>
      </c>
      <c r="B70" s="9" t="s">
        <v>319</v>
      </c>
      <c r="C70" s="9"/>
      <c r="D70" s="23" t="str">
        <f t="shared" si="2"/>
        <v xml:space="preserve">APWORKS 2024.2 - PHASE 6: </v>
      </c>
      <c r="E70" s="10">
        <v>343.4</v>
      </c>
      <c r="F70" s="9">
        <v>524.02</v>
      </c>
      <c r="G70" s="10" t="s">
        <v>167</v>
      </c>
      <c r="H70" s="10" t="s">
        <v>322</v>
      </c>
      <c r="J70" s="24">
        <v>23.2</v>
      </c>
      <c r="K70" s="24">
        <v>202.8</v>
      </c>
      <c r="L70" s="24">
        <v>48.3</v>
      </c>
      <c r="M70" s="24">
        <v>69.099999999999994</v>
      </c>
    </row>
    <row r="71" spans="1:13" x14ac:dyDescent="0.25">
      <c r="A71" s="5" t="s">
        <v>473</v>
      </c>
      <c r="B71" s="9" t="s">
        <v>323</v>
      </c>
      <c r="C71" s="9"/>
      <c r="D71" s="23" t="str">
        <f t="shared" si="2"/>
        <v xml:space="preserve">APWORKS 2024.2 - PHASE 6: </v>
      </c>
      <c r="E71" s="10">
        <v>226</v>
      </c>
      <c r="F71" s="9">
        <v>184.14</v>
      </c>
      <c r="G71" s="10" t="s">
        <v>167</v>
      </c>
      <c r="H71" s="10" t="s">
        <v>326</v>
      </c>
      <c r="J71" s="24">
        <v>23.2</v>
      </c>
      <c r="K71" s="24">
        <v>202.8</v>
      </c>
    </row>
    <row r="72" spans="1:13" x14ac:dyDescent="0.25">
      <c r="A72" s="5" t="s">
        <v>473</v>
      </c>
      <c r="B72" s="9" t="s">
        <v>327</v>
      </c>
      <c r="C72" s="9"/>
      <c r="D72" s="23" t="str">
        <f t="shared" si="2"/>
        <v xml:space="preserve">APWORKS 2024.2 - PHASE 6: </v>
      </c>
      <c r="E72" s="10">
        <v>226</v>
      </c>
      <c r="F72" s="9">
        <v>184.14</v>
      </c>
      <c r="G72" s="10" t="s">
        <v>167</v>
      </c>
      <c r="H72" s="10" t="s">
        <v>326</v>
      </c>
      <c r="J72" s="24">
        <v>23.2</v>
      </c>
      <c r="K72" s="24">
        <v>202.8</v>
      </c>
    </row>
    <row r="73" spans="1:13" ht="30" x14ac:dyDescent="0.25">
      <c r="A73" s="5" t="s">
        <v>473</v>
      </c>
      <c r="B73" s="12" t="s">
        <v>328</v>
      </c>
      <c r="C73" t="s">
        <v>10</v>
      </c>
      <c r="D73" s="23" t="str">
        <f t="shared" si="2"/>
        <v>APWORKS 2024.2 - PHASE 6: Google Drive integration. (Setup and Integration development)</v>
      </c>
      <c r="E73" s="13">
        <v>8</v>
      </c>
      <c r="F73" s="12">
        <v>10</v>
      </c>
      <c r="G73" s="13" t="s">
        <v>167</v>
      </c>
      <c r="H73" s="13" t="s">
        <v>329</v>
      </c>
      <c r="J73" s="24">
        <v>8</v>
      </c>
    </row>
    <row r="74" spans="1:13" ht="30" x14ac:dyDescent="0.25">
      <c r="A74" s="5" t="s">
        <v>473</v>
      </c>
      <c r="B74" s="12" t="s">
        <v>330</v>
      </c>
      <c r="C74" t="s">
        <v>6</v>
      </c>
      <c r="D74" s="23" t="str">
        <f t="shared" si="2"/>
        <v>APWORKS 2024.2 - PHASE 6: Ability to automatically attach additional documents to Invoice</v>
      </c>
      <c r="E74" s="13">
        <v>20</v>
      </c>
      <c r="F74" s="12">
        <v>25</v>
      </c>
      <c r="G74" s="13" t="s">
        <v>171</v>
      </c>
      <c r="H74" s="13" t="s">
        <v>209</v>
      </c>
      <c r="J74" s="24">
        <v>13.2</v>
      </c>
      <c r="K74" s="24">
        <v>6.8</v>
      </c>
    </row>
    <row r="75" spans="1:13" ht="45" x14ac:dyDescent="0.25">
      <c r="A75" s="5" t="s">
        <v>473</v>
      </c>
      <c r="B75" s="12" t="s">
        <v>333</v>
      </c>
      <c r="C75" s="12"/>
      <c r="D75" s="23" t="str">
        <f t="shared" si="2"/>
        <v xml:space="preserve">APWORKS 2024.2 - PHASE 6: </v>
      </c>
      <c r="E75" s="13">
        <v>20</v>
      </c>
      <c r="F75" s="12">
        <v>25</v>
      </c>
      <c r="G75" s="13" t="s">
        <v>205</v>
      </c>
      <c r="H75" s="13" t="s">
        <v>175</v>
      </c>
      <c r="K75" s="24">
        <v>20</v>
      </c>
    </row>
    <row r="76" spans="1:13" x14ac:dyDescent="0.25">
      <c r="A76" s="5" t="s">
        <v>473</v>
      </c>
      <c r="B76" s="9" t="s">
        <v>334</v>
      </c>
      <c r="C76" s="9"/>
      <c r="D76" s="23" t="str">
        <f t="shared" si="2"/>
        <v xml:space="preserve">APWORKS 2024.2 - PHASE 6: </v>
      </c>
      <c r="E76" s="10">
        <v>60</v>
      </c>
      <c r="F76" s="9">
        <v>50</v>
      </c>
      <c r="G76" s="10" t="s">
        <v>175</v>
      </c>
      <c r="H76" s="10" t="s">
        <v>335</v>
      </c>
      <c r="J76" s="24">
        <v>2</v>
      </c>
      <c r="K76" s="24">
        <v>58</v>
      </c>
    </row>
    <row r="77" spans="1:13" x14ac:dyDescent="0.25">
      <c r="A77" s="5" t="s">
        <v>473</v>
      </c>
      <c r="B77" s="21" t="s">
        <v>336</v>
      </c>
      <c r="C77" t="s">
        <v>79</v>
      </c>
      <c r="D77" s="23" t="str">
        <f t="shared" si="2"/>
        <v>APWORKS 2024.2 - PHASE 6: Broadcast Invoice: Manage Invoice Models List</v>
      </c>
      <c r="E77" s="22">
        <v>8</v>
      </c>
      <c r="F77" s="21">
        <v>10</v>
      </c>
      <c r="G77" s="22" t="s">
        <v>167</v>
      </c>
      <c r="H77" s="22" t="s">
        <v>329</v>
      </c>
      <c r="J77" s="24">
        <v>8</v>
      </c>
    </row>
    <row r="78" spans="1:13" x14ac:dyDescent="0.25">
      <c r="A78" s="5" t="s">
        <v>473</v>
      </c>
      <c r="B78" s="12" t="s">
        <v>337</v>
      </c>
      <c r="C78" t="s">
        <v>82</v>
      </c>
      <c r="D78" s="23" t="str">
        <f t="shared" si="2"/>
        <v>APWORKS 2024.2 - PHASE 6: Broadcast Invoice: User Group Management Changes</v>
      </c>
      <c r="E78" s="13">
        <v>2</v>
      </c>
      <c r="F78" s="16"/>
      <c r="G78" s="17"/>
      <c r="H78" s="17"/>
      <c r="J78" s="24">
        <v>2</v>
      </c>
    </row>
    <row r="79" spans="1:13" x14ac:dyDescent="0.25">
      <c r="A79" s="5" t="s">
        <v>473</v>
      </c>
      <c r="B79" s="12" t="s">
        <v>339</v>
      </c>
      <c r="C79" s="12"/>
      <c r="D79" s="23" t="str">
        <f t="shared" si="2"/>
        <v xml:space="preserve">APWORKS 2024.2 - PHASE 6: </v>
      </c>
      <c r="E79" s="13">
        <v>0</v>
      </c>
      <c r="F79" s="16"/>
      <c r="G79" s="17"/>
      <c r="H79" s="17"/>
    </row>
    <row r="80" spans="1:13" x14ac:dyDescent="0.25">
      <c r="A80" s="5" t="s">
        <v>473</v>
      </c>
      <c r="B80" s="12" t="s">
        <v>340</v>
      </c>
      <c r="C80"/>
      <c r="D80" s="23" t="str">
        <f t="shared" si="2"/>
        <v xml:space="preserve">APWORKS 2024.2 - PHASE 6: </v>
      </c>
      <c r="E80" s="13">
        <v>0</v>
      </c>
      <c r="F80" s="16"/>
      <c r="G80" s="17"/>
      <c r="H80" s="17"/>
    </row>
    <row r="81" spans="1:13" x14ac:dyDescent="0.25">
      <c r="A81" s="5" t="s">
        <v>473</v>
      </c>
      <c r="B81" s="12" t="s">
        <v>341</v>
      </c>
      <c r="C81" t="s">
        <v>83</v>
      </c>
      <c r="D81" s="23" t="str">
        <f t="shared" si="2"/>
        <v>APWORKS 2024.2 - PHASE 6: Broadcast Invoice: Manage Non-Mapped Broadcast Invoices</v>
      </c>
      <c r="E81" s="13">
        <v>0</v>
      </c>
      <c r="F81" s="16"/>
      <c r="G81" s="17"/>
      <c r="H81" s="17"/>
    </row>
    <row r="82" spans="1:13" x14ac:dyDescent="0.25">
      <c r="A82" s="5" t="s">
        <v>473</v>
      </c>
      <c r="B82" s="12" t="s">
        <v>342</v>
      </c>
      <c r="C82" t="s">
        <v>16</v>
      </c>
      <c r="D82" s="23" t="str">
        <f t="shared" si="2"/>
        <v>APWORKS 2024.2 - PHASE 6: Broadcast Invoice: EDI File Processing</v>
      </c>
      <c r="E82" s="13">
        <v>40</v>
      </c>
      <c r="F82" s="12">
        <v>50</v>
      </c>
      <c r="G82" s="13" t="s">
        <v>175</v>
      </c>
      <c r="H82" s="13" t="s">
        <v>335</v>
      </c>
      <c r="K82" s="24">
        <v>40</v>
      </c>
    </row>
    <row r="83" spans="1:13" x14ac:dyDescent="0.25">
      <c r="A83" s="5" t="s">
        <v>473</v>
      </c>
      <c r="B83" s="12" t="s">
        <v>343</v>
      </c>
      <c r="C83" t="s">
        <v>38</v>
      </c>
      <c r="D83" s="23" t="str">
        <f t="shared" si="2"/>
        <v>APWORKS 2024.2 - PHASE 6: Broadcast Invoice: Invoice View UI</v>
      </c>
      <c r="E83" s="13">
        <v>12</v>
      </c>
      <c r="F83" s="12">
        <v>15</v>
      </c>
      <c r="G83" s="13" t="s">
        <v>344</v>
      </c>
      <c r="H83" s="13" t="s">
        <v>345</v>
      </c>
      <c r="K83" s="24">
        <v>12</v>
      </c>
    </row>
    <row r="84" spans="1:13" x14ac:dyDescent="0.25">
      <c r="A84" s="5" t="s">
        <v>473</v>
      </c>
      <c r="B84" s="12" t="s">
        <v>346</v>
      </c>
      <c r="C84" t="s">
        <v>18</v>
      </c>
      <c r="D84" s="23" t="str">
        <f t="shared" si="2"/>
        <v>APWORKS 2024.2 - PHASE 6: Broadcast Invoice: PDF file generation</v>
      </c>
      <c r="E84" s="13">
        <v>6</v>
      </c>
      <c r="F84" s="12">
        <v>7.5</v>
      </c>
      <c r="G84" s="13" t="s">
        <v>159</v>
      </c>
      <c r="H84" s="13" t="s">
        <v>344</v>
      </c>
      <c r="K84" s="24">
        <v>6</v>
      </c>
    </row>
    <row r="85" spans="1:13" ht="45" x14ac:dyDescent="0.25">
      <c r="A85" s="5" t="s">
        <v>473</v>
      </c>
      <c r="B85" s="12" t="s">
        <v>347</v>
      </c>
      <c r="C85" t="s">
        <v>21</v>
      </c>
      <c r="D85" s="23" t="str">
        <f t="shared" si="2"/>
        <v>APWORKS 2024.2 - PHASE 6: Customer Information: Select Client on Vendor Invoice</v>
      </c>
      <c r="E85" s="13">
        <v>4</v>
      </c>
      <c r="F85" s="12">
        <v>5</v>
      </c>
      <c r="G85" s="13" t="s">
        <v>205</v>
      </c>
      <c r="H85" s="13" t="s">
        <v>205</v>
      </c>
      <c r="K85" s="24">
        <v>4</v>
      </c>
    </row>
    <row r="86" spans="1:13" ht="45" x14ac:dyDescent="0.25">
      <c r="A86" s="5" t="s">
        <v>473</v>
      </c>
      <c r="B86" s="12" t="s">
        <v>348</v>
      </c>
      <c r="C86" s="12"/>
      <c r="D86" s="23" t="str">
        <f t="shared" si="2"/>
        <v xml:space="preserve">APWORKS 2024.2 - PHASE 6: </v>
      </c>
      <c r="E86" s="13">
        <v>40</v>
      </c>
      <c r="F86" s="12">
        <v>50</v>
      </c>
      <c r="G86" s="13" t="s">
        <v>209</v>
      </c>
      <c r="H86" s="13" t="s">
        <v>349</v>
      </c>
      <c r="K86" s="24">
        <v>40</v>
      </c>
    </row>
    <row r="87" spans="1:13" ht="30" x14ac:dyDescent="0.25">
      <c r="A87" s="5" t="s">
        <v>473</v>
      </c>
      <c r="B87" s="12" t="s">
        <v>350</v>
      </c>
      <c r="C87" s="12"/>
      <c r="D87" s="23" t="str">
        <f t="shared" si="2"/>
        <v xml:space="preserve">APWORKS 2024.2 - PHASE 6: </v>
      </c>
      <c r="E87" s="13">
        <v>6</v>
      </c>
      <c r="F87" s="12">
        <v>7.5</v>
      </c>
      <c r="G87" s="13" t="s">
        <v>205</v>
      </c>
      <c r="H87" s="13" t="s">
        <v>216</v>
      </c>
      <c r="K87" s="24">
        <v>6</v>
      </c>
    </row>
    <row r="88" spans="1:13" ht="30" x14ac:dyDescent="0.25">
      <c r="A88" s="5" t="s">
        <v>473</v>
      </c>
      <c r="B88" s="12" t="s">
        <v>351</v>
      </c>
      <c r="C88" s="12"/>
      <c r="D88" s="23" t="str">
        <f t="shared" si="2"/>
        <v xml:space="preserve">APWORKS 2024.2 - PHASE 6: </v>
      </c>
      <c r="E88" s="13">
        <v>8</v>
      </c>
      <c r="F88" s="12">
        <v>26.67</v>
      </c>
      <c r="G88" s="13" t="s">
        <v>220</v>
      </c>
      <c r="H88" s="13" t="s">
        <v>353</v>
      </c>
      <c r="K88" s="24">
        <v>8</v>
      </c>
    </row>
    <row r="89" spans="1:13" x14ac:dyDescent="0.25">
      <c r="A89" s="5" t="s">
        <v>473</v>
      </c>
      <c r="B89" s="12" t="s">
        <v>354</v>
      </c>
      <c r="C89" s="12"/>
      <c r="D89" s="23" t="str">
        <f t="shared" si="2"/>
        <v xml:space="preserve">APWORKS 2024.2 - PHASE 6: </v>
      </c>
      <c r="E89" s="13">
        <v>60</v>
      </c>
      <c r="F89" s="12">
        <v>100</v>
      </c>
      <c r="G89" s="13" t="s">
        <v>205</v>
      </c>
      <c r="H89" s="13" t="s">
        <v>326</v>
      </c>
      <c r="K89" s="24">
        <v>60</v>
      </c>
    </row>
    <row r="90" spans="1:13" x14ac:dyDescent="0.25">
      <c r="A90" s="5" t="s">
        <v>473</v>
      </c>
      <c r="B90" s="9" t="s">
        <v>356</v>
      </c>
      <c r="C90" s="9"/>
      <c r="D90" s="23" t="str">
        <f t="shared" si="2"/>
        <v xml:space="preserve">APWORKS 2024.2 - PHASE 6: </v>
      </c>
      <c r="E90" s="10">
        <v>101.4</v>
      </c>
      <c r="F90" s="9">
        <v>131.44999999999999</v>
      </c>
      <c r="G90" s="10" t="s">
        <v>247</v>
      </c>
      <c r="H90" s="10" t="s">
        <v>359</v>
      </c>
      <c r="L90" s="24">
        <v>48.3</v>
      </c>
      <c r="M90" s="24">
        <v>53.1</v>
      </c>
    </row>
    <row r="91" spans="1:13" x14ac:dyDescent="0.25">
      <c r="A91" s="5" t="s">
        <v>473</v>
      </c>
      <c r="B91" s="12" t="s">
        <v>259</v>
      </c>
      <c r="C91" s="12"/>
      <c r="D91" s="23" t="str">
        <f t="shared" si="2"/>
        <v xml:space="preserve">APWORKS 2024.2 - PHASE 6: </v>
      </c>
      <c r="E91" s="13">
        <v>4</v>
      </c>
      <c r="F91" s="12">
        <v>4.4400000000000004</v>
      </c>
      <c r="G91" s="13" t="s">
        <v>247</v>
      </c>
      <c r="H91" s="13" t="s">
        <v>247</v>
      </c>
      <c r="L91" s="24">
        <v>4</v>
      </c>
    </row>
    <row r="92" spans="1:13" x14ac:dyDescent="0.25">
      <c r="A92" s="5" t="s">
        <v>473</v>
      </c>
      <c r="B92" s="12" t="s">
        <v>254</v>
      </c>
      <c r="C92" s="12"/>
      <c r="D92" s="23" t="str">
        <f t="shared" si="2"/>
        <v xml:space="preserve">APWORKS 2024.2 - PHASE 6: </v>
      </c>
      <c r="E92" s="13">
        <v>4</v>
      </c>
      <c r="F92" s="12">
        <v>4.45</v>
      </c>
      <c r="G92" s="13" t="s">
        <v>247</v>
      </c>
      <c r="H92" s="13" t="s">
        <v>248</v>
      </c>
      <c r="L92" s="24">
        <v>4</v>
      </c>
    </row>
    <row r="93" spans="1:13" x14ac:dyDescent="0.25">
      <c r="A93" s="5" t="s">
        <v>473</v>
      </c>
      <c r="B93" s="12" t="s">
        <v>261</v>
      </c>
      <c r="C93" s="12"/>
      <c r="D93" s="23" t="str">
        <f t="shared" si="2"/>
        <v xml:space="preserve">APWORKS 2024.2 - PHASE 6: </v>
      </c>
      <c r="E93" s="13">
        <v>4</v>
      </c>
      <c r="F93" s="12">
        <v>4.45</v>
      </c>
      <c r="G93" s="13" t="s">
        <v>248</v>
      </c>
      <c r="H93" s="13" t="s">
        <v>248</v>
      </c>
      <c r="L93" s="24">
        <v>4</v>
      </c>
    </row>
    <row r="94" spans="1:13" ht="30" x14ac:dyDescent="0.25">
      <c r="A94" s="5" t="s">
        <v>473</v>
      </c>
      <c r="B94" s="9" t="s">
        <v>264</v>
      </c>
      <c r="C94" s="9"/>
      <c r="D94" s="23" t="str">
        <f t="shared" si="2"/>
        <v xml:space="preserve">APWORKS 2024.2 - PHASE 6: </v>
      </c>
      <c r="E94" s="10">
        <v>51.4</v>
      </c>
      <c r="F94" s="9">
        <v>62.45</v>
      </c>
      <c r="G94" s="10" t="s">
        <v>248</v>
      </c>
      <c r="H94" s="10" t="s">
        <v>288</v>
      </c>
      <c r="L94" s="24">
        <v>28.4</v>
      </c>
      <c r="M94" s="24">
        <v>23</v>
      </c>
    </row>
    <row r="95" spans="1:13" x14ac:dyDescent="0.25">
      <c r="A95" s="5" t="s">
        <v>473</v>
      </c>
      <c r="B95" s="9" t="s">
        <v>367</v>
      </c>
      <c r="C95" s="9"/>
      <c r="D95" s="23" t="str">
        <f t="shared" si="2"/>
        <v xml:space="preserve">APWORKS 2024.2 - PHASE 6: </v>
      </c>
      <c r="E95" s="10">
        <v>8</v>
      </c>
      <c r="F95" s="9">
        <v>50.22</v>
      </c>
      <c r="G95" s="10" t="s">
        <v>365</v>
      </c>
      <c r="H95" s="10" t="s">
        <v>288</v>
      </c>
      <c r="L95" s="24">
        <v>4</v>
      </c>
      <c r="M95" s="24">
        <v>4</v>
      </c>
    </row>
    <row r="96" spans="1:13" x14ac:dyDescent="0.25">
      <c r="A96" s="5" t="s">
        <v>473</v>
      </c>
      <c r="B96" s="9" t="s">
        <v>369</v>
      </c>
      <c r="C96" s="9"/>
      <c r="D96" s="23" t="str">
        <f t="shared" si="2"/>
        <v xml:space="preserve">APWORKS 2024.2 - PHASE 6: </v>
      </c>
      <c r="E96" s="10">
        <v>30</v>
      </c>
      <c r="F96" s="9">
        <v>72.78</v>
      </c>
      <c r="G96" s="10" t="s">
        <v>266</v>
      </c>
      <c r="H96" s="10" t="s">
        <v>359</v>
      </c>
      <c r="L96" s="24">
        <v>3.9</v>
      </c>
      <c r="M96" s="24">
        <v>26.1</v>
      </c>
    </row>
    <row r="97" spans="1:14" x14ac:dyDescent="0.25">
      <c r="A97" s="5" t="s">
        <v>473</v>
      </c>
      <c r="B97" s="12" t="s">
        <v>371</v>
      </c>
      <c r="C97" s="12"/>
      <c r="D97" s="23" t="str">
        <f t="shared" si="2"/>
        <v xml:space="preserve">APWORKS 2024.2 - PHASE 6: </v>
      </c>
      <c r="E97" s="13">
        <v>0</v>
      </c>
      <c r="F97" s="12">
        <v>8.89</v>
      </c>
      <c r="G97" s="13" t="s">
        <v>248</v>
      </c>
      <c r="H97" s="13" t="s">
        <v>365</v>
      </c>
    </row>
    <row r="98" spans="1:14" x14ac:dyDescent="0.25">
      <c r="A98" s="5" t="s">
        <v>473</v>
      </c>
      <c r="B98" s="9" t="s">
        <v>372</v>
      </c>
      <c r="C98" s="9"/>
      <c r="D98" s="23" t="str">
        <f t="shared" si="2"/>
        <v xml:space="preserve">APWORKS 2024.2 - PHASE 6: </v>
      </c>
      <c r="E98" s="10">
        <v>16</v>
      </c>
      <c r="F98" s="9">
        <v>17.78</v>
      </c>
      <c r="G98" s="10" t="s">
        <v>154</v>
      </c>
      <c r="H98" s="10" t="s">
        <v>322</v>
      </c>
      <c r="M98" s="24">
        <v>16</v>
      </c>
    </row>
    <row r="99" spans="1:14" x14ac:dyDescent="0.25">
      <c r="A99" s="5" t="s">
        <v>473</v>
      </c>
      <c r="B99" s="9" t="s">
        <v>373</v>
      </c>
      <c r="C99" s="9"/>
      <c r="D99" s="23" t="str">
        <f t="shared" si="2"/>
        <v xml:space="preserve">APWORKS 2024.2 - PHASE 6: </v>
      </c>
      <c r="E99" s="10">
        <v>138</v>
      </c>
      <c r="F99" s="9">
        <v>661.91</v>
      </c>
      <c r="G99" s="10" t="s">
        <v>149</v>
      </c>
      <c r="H99" s="10" t="s">
        <v>152</v>
      </c>
      <c r="J99" s="24">
        <v>1.87</v>
      </c>
      <c r="K99" s="24">
        <v>98.13</v>
      </c>
      <c r="M99" s="24">
        <v>38</v>
      </c>
    </row>
    <row r="100" spans="1:14" x14ac:dyDescent="0.25">
      <c r="A100" s="5" t="s">
        <v>473</v>
      </c>
      <c r="B100" s="9" t="s">
        <v>375</v>
      </c>
      <c r="C100" s="9"/>
      <c r="D100" s="23" t="str">
        <f t="shared" si="2"/>
        <v xml:space="preserve">APWORKS 2024.2 - PHASE 6: </v>
      </c>
      <c r="E100" s="10">
        <v>100</v>
      </c>
      <c r="F100" s="9">
        <v>117.17</v>
      </c>
      <c r="G100" s="10" t="s">
        <v>194</v>
      </c>
      <c r="H100" s="10" t="s">
        <v>225</v>
      </c>
      <c r="J100" s="24">
        <v>1.87</v>
      </c>
      <c r="K100" s="24">
        <v>98.13</v>
      </c>
    </row>
    <row r="101" spans="1:14" x14ac:dyDescent="0.25">
      <c r="A101" s="5" t="s">
        <v>473</v>
      </c>
      <c r="B101" s="9" t="s">
        <v>356</v>
      </c>
      <c r="C101" s="9"/>
      <c r="D101" s="23" t="str">
        <f t="shared" si="2"/>
        <v xml:space="preserve">APWORKS 2024.2 - PHASE 6: </v>
      </c>
      <c r="E101" s="10">
        <v>30</v>
      </c>
      <c r="F101" s="9">
        <v>616.78</v>
      </c>
      <c r="G101" s="10" t="s">
        <v>149</v>
      </c>
      <c r="H101" s="10" t="s">
        <v>378</v>
      </c>
      <c r="M101" s="24">
        <v>30</v>
      </c>
    </row>
    <row r="102" spans="1:14" ht="30" x14ac:dyDescent="0.25">
      <c r="A102" s="5" t="s">
        <v>473</v>
      </c>
      <c r="B102" s="9" t="s">
        <v>264</v>
      </c>
      <c r="C102" s="9"/>
      <c r="D102" s="23" t="str">
        <f t="shared" si="2"/>
        <v xml:space="preserve">APWORKS 2024.2 - PHASE 6: </v>
      </c>
      <c r="E102" s="10">
        <v>11</v>
      </c>
      <c r="F102" s="9">
        <v>8.89</v>
      </c>
      <c r="G102" s="10" t="s">
        <v>288</v>
      </c>
      <c r="H102" s="10" t="s">
        <v>277</v>
      </c>
      <c r="M102" s="24">
        <v>11</v>
      </c>
    </row>
    <row r="103" spans="1:14" x14ac:dyDescent="0.25">
      <c r="A103" s="5" t="s">
        <v>473</v>
      </c>
      <c r="B103" s="9" t="s">
        <v>367</v>
      </c>
      <c r="C103" s="9"/>
      <c r="D103" s="23" t="str">
        <f t="shared" si="2"/>
        <v xml:space="preserve">APWORKS 2024.2 - PHASE 6: </v>
      </c>
      <c r="E103" s="10">
        <v>3</v>
      </c>
      <c r="F103" s="9">
        <v>3.33</v>
      </c>
      <c r="G103" s="10" t="s">
        <v>288</v>
      </c>
      <c r="H103" s="10" t="s">
        <v>288</v>
      </c>
      <c r="M103" s="24">
        <v>3</v>
      </c>
    </row>
    <row r="104" spans="1:14" x14ac:dyDescent="0.25">
      <c r="A104" s="5" t="s">
        <v>473</v>
      </c>
      <c r="B104" s="9" t="s">
        <v>369</v>
      </c>
      <c r="C104" s="9"/>
      <c r="D104" s="23" t="str">
        <f t="shared" si="2"/>
        <v xml:space="preserve">APWORKS 2024.2 - PHASE 6: </v>
      </c>
      <c r="E104" s="10">
        <v>16</v>
      </c>
      <c r="F104" s="9">
        <v>13.33</v>
      </c>
      <c r="G104" s="10" t="s">
        <v>359</v>
      </c>
      <c r="H104" s="10" t="s">
        <v>378</v>
      </c>
      <c r="M104" s="24">
        <v>16</v>
      </c>
    </row>
    <row r="105" spans="1:14" x14ac:dyDescent="0.25">
      <c r="A105" s="5" t="s">
        <v>473</v>
      </c>
      <c r="B105" s="9" t="s">
        <v>371</v>
      </c>
      <c r="C105" s="9"/>
      <c r="D105" s="23" t="str">
        <f t="shared" si="2"/>
        <v xml:space="preserve">APWORKS 2024.2 - PHASE 6: </v>
      </c>
      <c r="E105" s="10">
        <v>0</v>
      </c>
      <c r="F105" s="9">
        <v>0</v>
      </c>
      <c r="G105" s="10" t="s">
        <v>149</v>
      </c>
      <c r="H105" s="10" t="s">
        <v>149</v>
      </c>
    </row>
    <row r="106" spans="1:14" x14ac:dyDescent="0.25">
      <c r="A106" s="5" t="s">
        <v>473</v>
      </c>
      <c r="B106" s="9" t="s">
        <v>372</v>
      </c>
      <c r="C106" s="9"/>
      <c r="D106" s="23" t="str">
        <f t="shared" si="2"/>
        <v xml:space="preserve">APWORKS 2024.2 - PHASE 6: </v>
      </c>
      <c r="E106" s="10">
        <v>8</v>
      </c>
      <c r="F106" s="9">
        <v>661.91</v>
      </c>
      <c r="G106" s="10" t="s">
        <v>149</v>
      </c>
      <c r="H106" s="10" t="s">
        <v>152</v>
      </c>
      <c r="M106" s="24">
        <v>8</v>
      </c>
    </row>
    <row r="107" spans="1:14" x14ac:dyDescent="0.25">
      <c r="A107" s="5" t="s">
        <v>473</v>
      </c>
      <c r="B107" s="9" t="s">
        <v>383</v>
      </c>
      <c r="C107" s="9"/>
      <c r="D107" s="23" t="str">
        <f t="shared" si="2"/>
        <v xml:space="preserve">APWORKS 2024.2 - PHASE 6: </v>
      </c>
      <c r="E107" s="10">
        <v>160</v>
      </c>
      <c r="F107" s="9">
        <v>641.78</v>
      </c>
      <c r="G107" s="10" t="s">
        <v>149</v>
      </c>
      <c r="H107" s="10" t="s">
        <v>386</v>
      </c>
      <c r="I107" s="24">
        <v>27.9</v>
      </c>
      <c r="J107" s="24">
        <v>2.1</v>
      </c>
      <c r="K107" s="24">
        <v>50</v>
      </c>
      <c r="M107" s="24">
        <v>80</v>
      </c>
    </row>
    <row r="108" spans="1:14" x14ac:dyDescent="0.25">
      <c r="A108" s="5" t="s">
        <v>473</v>
      </c>
      <c r="B108" s="12" t="s">
        <v>387</v>
      </c>
      <c r="C108" s="12"/>
      <c r="D108" s="23" t="str">
        <f t="shared" ref="D108:D129" si="3">CONCATENATE(A108,": ",C108)</f>
        <v xml:space="preserve">APWORKS 2024.2 - PHASE 6: </v>
      </c>
      <c r="E108" s="13">
        <v>66</v>
      </c>
      <c r="F108" s="12">
        <v>24</v>
      </c>
      <c r="G108" s="13" t="s">
        <v>386</v>
      </c>
      <c r="H108" s="13" t="s">
        <v>150</v>
      </c>
      <c r="M108" s="24">
        <v>66</v>
      </c>
    </row>
    <row r="109" spans="1:14" x14ac:dyDescent="0.25">
      <c r="A109" s="5" t="s">
        <v>473</v>
      </c>
      <c r="B109" s="12" t="s">
        <v>389</v>
      </c>
      <c r="C109" s="12"/>
      <c r="D109" s="23" t="str">
        <f t="shared" si="3"/>
        <v xml:space="preserve">APWORKS 2024.2 - PHASE 6: </v>
      </c>
      <c r="E109" s="13">
        <v>40</v>
      </c>
      <c r="F109" s="12">
        <v>28.57</v>
      </c>
      <c r="G109" s="13" t="s">
        <v>386</v>
      </c>
      <c r="H109" s="13" t="s">
        <v>150</v>
      </c>
      <c r="M109" s="24">
        <v>40</v>
      </c>
    </row>
    <row r="110" spans="1:14" x14ac:dyDescent="0.25">
      <c r="A110" s="5" t="s">
        <v>473</v>
      </c>
      <c r="B110" s="12" t="s">
        <v>391</v>
      </c>
      <c r="C110" s="12"/>
      <c r="D110" s="23" t="str">
        <f t="shared" si="3"/>
        <v xml:space="preserve">APWORKS 2024.2 - PHASE 6: </v>
      </c>
      <c r="E110" s="13">
        <v>20</v>
      </c>
      <c r="F110" s="12">
        <v>7</v>
      </c>
      <c r="G110" s="13" t="s">
        <v>150</v>
      </c>
      <c r="H110" s="13" t="s">
        <v>393</v>
      </c>
      <c r="M110" s="24">
        <v>20</v>
      </c>
    </row>
    <row r="111" spans="1:14" x14ac:dyDescent="0.25">
      <c r="A111" s="16"/>
      <c r="B111" s="16"/>
      <c r="C111" s="16"/>
      <c r="D111" s="23" t="str">
        <f t="shared" si="3"/>
        <v xml:space="preserve">: </v>
      </c>
      <c r="E111" s="13">
        <v>0</v>
      </c>
      <c r="F111" s="16"/>
      <c r="G111" s="17"/>
      <c r="H111" s="17"/>
    </row>
    <row r="112" spans="1:14" s="8" customFormat="1" x14ac:dyDescent="0.25">
      <c r="A112" s="6"/>
      <c r="B112" s="6" t="s">
        <v>394</v>
      </c>
      <c r="C112" s="6"/>
      <c r="D112" s="6" t="str">
        <f>CONCATENATE(A112,": ",B112)</f>
        <v>: Nexelus 2024.1 SP2</v>
      </c>
      <c r="E112" s="7">
        <v>588</v>
      </c>
      <c r="F112" s="6">
        <v>405.45</v>
      </c>
      <c r="G112" s="7" t="s">
        <v>159</v>
      </c>
      <c r="H112" s="7" t="s">
        <v>152</v>
      </c>
      <c r="I112" s="28"/>
      <c r="J112" s="28"/>
      <c r="K112" s="28">
        <v>142.9</v>
      </c>
      <c r="L112" s="28">
        <v>260.39999999999998</v>
      </c>
      <c r="M112" s="28">
        <v>184.7</v>
      </c>
      <c r="N112" s="28"/>
    </row>
    <row r="113" spans="1:13" x14ac:dyDescent="0.25">
      <c r="A113" s="5" t="s">
        <v>23</v>
      </c>
      <c r="B113" s="9" t="s">
        <v>397</v>
      </c>
      <c r="C113" s="9"/>
      <c r="D113" s="23" t="str">
        <f t="shared" si="3"/>
        <v xml:space="preserve">NEXELUS 2024.1 SP2              : </v>
      </c>
      <c r="E113" s="10">
        <v>484</v>
      </c>
      <c r="F113" s="9">
        <v>360.95</v>
      </c>
      <c r="G113" s="10" t="s">
        <v>159</v>
      </c>
      <c r="H113" s="10" t="s">
        <v>378</v>
      </c>
      <c r="K113" s="24">
        <v>132.9</v>
      </c>
      <c r="L113" s="24">
        <v>260.39999999999998</v>
      </c>
      <c r="M113" s="24">
        <v>90.7</v>
      </c>
    </row>
    <row r="114" spans="1:13" x14ac:dyDescent="0.25">
      <c r="A114" s="5" t="s">
        <v>23</v>
      </c>
      <c r="B114" s="9" t="s">
        <v>400</v>
      </c>
      <c r="C114" s="5" t="s">
        <v>34</v>
      </c>
      <c r="D114" s="23" t="str">
        <f t="shared" si="3"/>
        <v>NEXELUS 2024.1 SP2              : Backup Table for vendor/client lines relationship</v>
      </c>
      <c r="E114" s="10">
        <v>58</v>
      </c>
      <c r="F114" s="9">
        <v>62.86</v>
      </c>
      <c r="G114" s="10" t="s">
        <v>403</v>
      </c>
      <c r="H114" s="10" t="s">
        <v>253</v>
      </c>
      <c r="K114" s="24">
        <v>24.1</v>
      </c>
      <c r="L114" s="24">
        <v>33.9</v>
      </c>
    </row>
    <row r="115" spans="1:13" ht="30" x14ac:dyDescent="0.25">
      <c r="A115" s="5" t="s">
        <v>23</v>
      </c>
      <c r="B115" s="9" t="s">
        <v>408</v>
      </c>
      <c r="C115" s="9"/>
      <c r="D115" s="23" t="str">
        <f t="shared" si="3"/>
        <v xml:space="preserve">NEXELUS 2024.1 SP2              : </v>
      </c>
      <c r="E115" s="10">
        <v>188</v>
      </c>
      <c r="F115" s="9">
        <v>182.86</v>
      </c>
      <c r="G115" s="10" t="s">
        <v>345</v>
      </c>
      <c r="H115" s="10" t="s">
        <v>257</v>
      </c>
      <c r="K115" s="24">
        <v>89.8</v>
      </c>
      <c r="L115" s="24">
        <v>98.2</v>
      </c>
    </row>
    <row r="116" spans="1:13" x14ac:dyDescent="0.25">
      <c r="A116" s="5" t="s">
        <v>23</v>
      </c>
      <c r="B116" s="9" t="s">
        <v>411</v>
      </c>
      <c r="C116" s="5" t="s">
        <v>59</v>
      </c>
      <c r="D116" s="23" t="str">
        <f t="shared" si="3"/>
        <v>NEXELUS 2024.1 SP2              : UDF &amp; Naming Convention in Vendor Portal - Proposal Import/exp</v>
      </c>
      <c r="E116" s="10">
        <v>114</v>
      </c>
      <c r="F116" s="9">
        <v>120</v>
      </c>
      <c r="G116" s="10" t="s">
        <v>345</v>
      </c>
      <c r="H116" s="10" t="s">
        <v>253</v>
      </c>
      <c r="K116" s="24">
        <v>77.8</v>
      </c>
      <c r="L116" s="24">
        <v>36.200000000000003</v>
      </c>
    </row>
    <row r="117" spans="1:13" x14ac:dyDescent="0.25">
      <c r="A117" s="5" t="s">
        <v>23</v>
      </c>
      <c r="B117" s="9" t="s">
        <v>417</v>
      </c>
      <c r="C117" s="5" t="s">
        <v>90</v>
      </c>
      <c r="D117" s="23" t="str">
        <f t="shared" si="3"/>
        <v>NEXELUS 2024.1 SP2              : UDF &amp; Naming Convention in Nexelus - Export on Proposal</v>
      </c>
      <c r="E117" s="10">
        <v>36</v>
      </c>
      <c r="F117" s="9">
        <v>125.72</v>
      </c>
      <c r="G117" s="10" t="s">
        <v>225</v>
      </c>
      <c r="H117" s="10" t="s">
        <v>418</v>
      </c>
      <c r="K117" s="24">
        <v>4</v>
      </c>
      <c r="L117" s="24">
        <v>32</v>
      </c>
    </row>
    <row r="118" spans="1:13" x14ac:dyDescent="0.25">
      <c r="A118" s="5" t="s">
        <v>23</v>
      </c>
      <c r="B118" s="9" t="s">
        <v>419</v>
      </c>
      <c r="C118" s="5" t="s">
        <v>91</v>
      </c>
      <c r="D118" s="23" t="str">
        <f t="shared" si="3"/>
        <v>NEXELUS 2024.1 SP2              : UDF &amp; Naming Convention in RFP - Nexelus RFP(Exp and Imp)</v>
      </c>
      <c r="E118" s="10">
        <v>38</v>
      </c>
      <c r="F118" s="9">
        <v>182.86</v>
      </c>
      <c r="G118" s="10" t="s">
        <v>345</v>
      </c>
      <c r="H118" s="10" t="s">
        <v>257</v>
      </c>
      <c r="K118" s="24">
        <v>8</v>
      </c>
      <c r="L118" s="24">
        <v>30</v>
      </c>
    </row>
    <row r="119" spans="1:13" x14ac:dyDescent="0.25">
      <c r="A119" s="5" t="s">
        <v>23</v>
      </c>
      <c r="B119" s="21" t="s">
        <v>421</v>
      </c>
      <c r="C119" s="21"/>
      <c r="D119" s="23" t="str">
        <f t="shared" si="3"/>
        <v xml:space="preserve">NEXELUS 2024.1 SP2              : </v>
      </c>
      <c r="E119" s="22">
        <v>68</v>
      </c>
      <c r="F119" s="21">
        <v>34.29</v>
      </c>
      <c r="G119" s="22" t="s">
        <v>345</v>
      </c>
      <c r="H119" s="22" t="s">
        <v>326</v>
      </c>
      <c r="K119" s="24">
        <v>68</v>
      </c>
    </row>
    <row r="120" spans="1:13" x14ac:dyDescent="0.25">
      <c r="A120" s="5" t="s">
        <v>23</v>
      </c>
      <c r="B120" s="9" t="s">
        <v>424</v>
      </c>
      <c r="C120" s="5" t="s">
        <v>24</v>
      </c>
      <c r="D120" s="23" t="str">
        <f t="shared" si="3"/>
        <v>NEXELUS 2024.1 SP2              : Generate Client Schedule Lines based on media type</v>
      </c>
      <c r="E120" s="10">
        <v>205</v>
      </c>
      <c r="F120" s="9">
        <v>360.95</v>
      </c>
      <c r="G120" s="10" t="s">
        <v>159</v>
      </c>
      <c r="H120" s="10" t="s">
        <v>378</v>
      </c>
      <c r="K120" s="24">
        <v>13</v>
      </c>
      <c r="L120" s="24">
        <v>101.3</v>
      </c>
      <c r="M120" s="24">
        <v>90.7</v>
      </c>
    </row>
    <row r="121" spans="1:13" x14ac:dyDescent="0.25">
      <c r="A121" s="5" t="s">
        <v>23</v>
      </c>
      <c r="B121" s="9" t="s">
        <v>426</v>
      </c>
      <c r="C121" s="9"/>
      <c r="D121" s="23" t="str">
        <f t="shared" si="3"/>
        <v xml:space="preserve">NEXELUS 2024.1 SP2              : </v>
      </c>
      <c r="E121" s="10" t="s">
        <v>250</v>
      </c>
      <c r="F121" s="9">
        <v>5</v>
      </c>
      <c r="G121" s="10" t="s">
        <v>415</v>
      </c>
      <c r="H121" s="10" t="s">
        <v>415</v>
      </c>
      <c r="K121" s="24">
        <v>1</v>
      </c>
    </row>
    <row r="122" spans="1:13" x14ac:dyDescent="0.25">
      <c r="A122" s="5" t="s">
        <v>23</v>
      </c>
      <c r="B122" s="9" t="s">
        <v>427</v>
      </c>
      <c r="C122" s="9"/>
      <c r="D122" s="23" t="str">
        <f t="shared" si="3"/>
        <v xml:space="preserve">NEXELUS 2024.1 SP2              : </v>
      </c>
      <c r="E122" s="10" t="s">
        <v>250</v>
      </c>
      <c r="F122" s="9">
        <v>5</v>
      </c>
      <c r="G122" s="10" t="s">
        <v>415</v>
      </c>
      <c r="H122" s="10" t="s">
        <v>230</v>
      </c>
      <c r="K122" s="24">
        <v>1</v>
      </c>
    </row>
    <row r="123" spans="1:13" x14ac:dyDescent="0.25">
      <c r="A123" s="5" t="s">
        <v>23</v>
      </c>
      <c r="B123" s="9" t="s">
        <v>428</v>
      </c>
      <c r="C123" s="9"/>
      <c r="D123" s="23" t="str">
        <f t="shared" si="3"/>
        <v xml:space="preserve">NEXELUS 2024.1 SP2              : </v>
      </c>
      <c r="E123" s="10">
        <v>66</v>
      </c>
      <c r="F123" s="9">
        <v>300.43</v>
      </c>
      <c r="G123" s="10" t="s">
        <v>159</v>
      </c>
      <c r="H123" s="10" t="s">
        <v>277</v>
      </c>
      <c r="K123" s="24">
        <v>4</v>
      </c>
      <c r="L123" s="24">
        <v>46</v>
      </c>
      <c r="M123" s="24">
        <v>16</v>
      </c>
    </row>
    <row r="124" spans="1:13" x14ac:dyDescent="0.25">
      <c r="A124" s="5" t="s">
        <v>23</v>
      </c>
      <c r="B124" s="9" t="s">
        <v>431</v>
      </c>
      <c r="C124" t="s">
        <v>92</v>
      </c>
      <c r="D124" s="23" t="str">
        <f t="shared" si="3"/>
        <v>NEXELUS 2024.1 SP2              : Billing by Media Type</v>
      </c>
      <c r="E124" s="10">
        <v>137</v>
      </c>
      <c r="F124" s="9">
        <v>276.95</v>
      </c>
      <c r="G124" s="10" t="s">
        <v>430</v>
      </c>
      <c r="H124" s="10" t="s">
        <v>378</v>
      </c>
      <c r="K124" s="24">
        <v>7</v>
      </c>
      <c r="L124" s="24">
        <v>55.3</v>
      </c>
      <c r="M124" s="24">
        <v>14.7</v>
      </c>
    </row>
    <row r="125" spans="1:13" x14ac:dyDescent="0.25">
      <c r="A125" s="5" t="s">
        <v>23</v>
      </c>
      <c r="B125" s="12" t="s">
        <v>414</v>
      </c>
      <c r="C125" s="12"/>
      <c r="D125" s="23" t="str">
        <f t="shared" si="3"/>
        <v xml:space="preserve">NEXELUS 2024.1 SP2              : </v>
      </c>
      <c r="E125" s="13">
        <v>7</v>
      </c>
      <c r="F125" s="12">
        <v>17.5</v>
      </c>
      <c r="G125" s="13" t="s">
        <v>430</v>
      </c>
      <c r="H125" s="13" t="s">
        <v>435</v>
      </c>
      <c r="K125" s="24">
        <v>7</v>
      </c>
    </row>
    <row r="126" spans="1:13" x14ac:dyDescent="0.25">
      <c r="A126" s="5" t="s">
        <v>23</v>
      </c>
      <c r="B126" s="21" t="s">
        <v>436</v>
      </c>
      <c r="C126" s="5" t="s">
        <v>119</v>
      </c>
      <c r="D126" s="23" t="str">
        <f t="shared" si="3"/>
        <v>NEXELUS 2024.1 SP2              : Media Plan Approval</v>
      </c>
      <c r="E126" s="22">
        <v>14</v>
      </c>
      <c r="F126" s="21">
        <v>26.67</v>
      </c>
      <c r="G126" s="22" t="s">
        <v>231</v>
      </c>
      <c r="H126" s="22" t="s">
        <v>407</v>
      </c>
      <c r="K126" s="24">
        <v>2.4</v>
      </c>
      <c r="L126" s="24">
        <v>11.6</v>
      </c>
    </row>
    <row r="127" spans="1:13" ht="45" x14ac:dyDescent="0.25">
      <c r="A127" s="5" t="s">
        <v>23</v>
      </c>
      <c r="B127" s="21" t="s">
        <v>437</v>
      </c>
      <c r="C127" s="21"/>
      <c r="D127" s="23" t="str">
        <f t="shared" si="3"/>
        <v xml:space="preserve">NEXELUS 2024.1 SP2              : </v>
      </c>
      <c r="E127" s="22">
        <v>0</v>
      </c>
      <c r="F127" s="21">
        <v>7</v>
      </c>
      <c r="G127" s="22" t="s">
        <v>159</v>
      </c>
      <c r="H127" s="22" t="s">
        <v>159</v>
      </c>
    </row>
    <row r="128" spans="1:13" x14ac:dyDescent="0.25">
      <c r="A128" s="5" t="s">
        <v>23</v>
      </c>
      <c r="B128" s="9" t="s">
        <v>438</v>
      </c>
      <c r="C128" s="5" t="s">
        <v>88</v>
      </c>
      <c r="D128" s="23" t="str">
        <f t="shared" si="3"/>
        <v>NEXELUS 2024.1 SP2              : Client Profile: Media &gt; Flag to make the vendor inactive</v>
      </c>
      <c r="E128" s="10">
        <v>24</v>
      </c>
      <c r="F128" s="9">
        <v>105.71</v>
      </c>
      <c r="G128" s="10" t="s">
        <v>415</v>
      </c>
      <c r="H128" s="10" t="s">
        <v>418</v>
      </c>
      <c r="K128" s="24">
        <v>6</v>
      </c>
      <c r="L128" s="24">
        <v>8</v>
      </c>
    </row>
    <row r="129" spans="1:12" x14ac:dyDescent="0.25">
      <c r="A129" s="5" t="s">
        <v>23</v>
      </c>
      <c r="B129" s="9" t="s">
        <v>440</v>
      </c>
      <c r="C129" t="s">
        <v>115</v>
      </c>
      <c r="D129" s="23" t="str">
        <f t="shared" si="3"/>
        <v>NEXELUS 2024.1 SP2              : AdTech Fee commission</v>
      </c>
      <c r="E129" s="10">
        <v>9</v>
      </c>
      <c r="F129" s="9">
        <v>175.43</v>
      </c>
      <c r="G129" s="10" t="s">
        <v>159</v>
      </c>
      <c r="H129" s="10" t="s">
        <v>244</v>
      </c>
      <c r="L129" s="24">
        <v>4</v>
      </c>
    </row>
    <row r="130" spans="1:12" x14ac:dyDescent="0.25">
      <c r="A130" s="5" t="s">
        <v>23</v>
      </c>
      <c r="B130" s="9" t="s">
        <v>443</v>
      </c>
      <c r="C130" s="9"/>
      <c r="D130" s="23" t="str">
        <f t="shared" ref="D130:D156" si="4">CONCATENATE(A130,": ",C130)</f>
        <v xml:space="preserve">NEXELUS 2024.1 SP2              : </v>
      </c>
      <c r="E130" s="10">
        <v>0</v>
      </c>
      <c r="F130" s="9">
        <v>0</v>
      </c>
      <c r="G130" s="10" t="s">
        <v>159</v>
      </c>
      <c r="H130" s="10" t="s">
        <v>159</v>
      </c>
    </row>
    <row r="131" spans="1:12" ht="30" x14ac:dyDescent="0.25">
      <c r="A131" s="5" t="s">
        <v>23</v>
      </c>
      <c r="B131" s="12" t="s">
        <v>444</v>
      </c>
      <c r="C131" s="12"/>
      <c r="D131" s="23" t="str">
        <f t="shared" si="4"/>
        <v xml:space="preserve">NEXELUS 2024.1 SP2              : </v>
      </c>
      <c r="E131" s="13">
        <v>0</v>
      </c>
      <c r="F131" s="16"/>
      <c r="G131" s="17"/>
      <c r="H131" s="17"/>
    </row>
    <row r="132" spans="1:12" ht="30" x14ac:dyDescent="0.25">
      <c r="A132" s="5" t="s">
        <v>23</v>
      </c>
      <c r="B132" s="12" t="s">
        <v>445</v>
      </c>
      <c r="C132" s="12"/>
      <c r="D132" s="23" t="str">
        <f t="shared" si="4"/>
        <v xml:space="preserve">NEXELUS 2024.1 SP2              : </v>
      </c>
      <c r="E132" s="13">
        <v>0</v>
      </c>
      <c r="F132" s="16"/>
      <c r="G132" s="17"/>
      <c r="H132" s="17"/>
    </row>
    <row r="133" spans="1:12" ht="30" x14ac:dyDescent="0.25">
      <c r="A133" s="5" t="s">
        <v>23</v>
      </c>
      <c r="B133" s="12" t="s">
        <v>446</v>
      </c>
      <c r="C133" s="12"/>
      <c r="D133" s="23" t="str">
        <f t="shared" si="4"/>
        <v xml:space="preserve">NEXELUS 2024.1 SP2              : </v>
      </c>
      <c r="E133" s="13">
        <v>0</v>
      </c>
      <c r="F133" s="16"/>
      <c r="G133" s="17"/>
      <c r="H133" s="17"/>
    </row>
    <row r="134" spans="1:12" ht="45" x14ac:dyDescent="0.25">
      <c r="A134" s="5" t="s">
        <v>23</v>
      </c>
      <c r="B134" s="12" t="s">
        <v>447</v>
      </c>
      <c r="C134" s="12"/>
      <c r="D134" s="23" t="str">
        <f t="shared" si="4"/>
        <v xml:space="preserve">NEXELUS 2024.1 SP2              : </v>
      </c>
      <c r="E134" s="13">
        <v>0</v>
      </c>
      <c r="F134" s="16"/>
      <c r="G134" s="17"/>
      <c r="H134" s="17"/>
    </row>
    <row r="135" spans="1:12" ht="30" x14ac:dyDescent="0.25">
      <c r="A135" s="5" t="s">
        <v>23</v>
      </c>
      <c r="B135" s="12" t="s">
        <v>448</v>
      </c>
      <c r="C135" s="12"/>
      <c r="D135" s="23" t="str">
        <f t="shared" si="4"/>
        <v xml:space="preserve">NEXELUS 2024.1 SP2              : </v>
      </c>
      <c r="E135" s="13">
        <v>0</v>
      </c>
      <c r="F135" s="16"/>
      <c r="G135" s="17"/>
      <c r="H135" s="17"/>
    </row>
    <row r="136" spans="1:12" ht="30" x14ac:dyDescent="0.25">
      <c r="A136" s="5" t="s">
        <v>23</v>
      </c>
      <c r="B136" s="12" t="s">
        <v>449</v>
      </c>
      <c r="C136" s="12"/>
      <c r="D136" s="23" t="str">
        <f t="shared" si="4"/>
        <v xml:space="preserve">NEXELUS 2024.1 SP2              : </v>
      </c>
      <c r="E136" s="13">
        <v>0</v>
      </c>
      <c r="F136" s="16"/>
      <c r="G136" s="17"/>
      <c r="H136" s="17"/>
    </row>
    <row r="137" spans="1:12" ht="45" x14ac:dyDescent="0.25">
      <c r="A137" s="5" t="s">
        <v>23</v>
      </c>
      <c r="B137" s="12" t="s">
        <v>450</v>
      </c>
      <c r="C137" s="12"/>
      <c r="D137" s="23" t="str">
        <f t="shared" si="4"/>
        <v xml:space="preserve">NEXELUS 2024.1 SP2              : </v>
      </c>
      <c r="E137" s="13">
        <v>0</v>
      </c>
      <c r="F137" s="16"/>
      <c r="G137" s="17"/>
      <c r="H137" s="17"/>
    </row>
    <row r="138" spans="1:12" ht="45" x14ac:dyDescent="0.25">
      <c r="A138" s="5" t="s">
        <v>23</v>
      </c>
      <c r="B138" s="12" t="s">
        <v>451</v>
      </c>
      <c r="C138" s="12"/>
      <c r="D138" s="23" t="str">
        <f t="shared" si="4"/>
        <v xml:space="preserve">NEXELUS 2024.1 SP2              : </v>
      </c>
      <c r="E138" s="13">
        <v>0</v>
      </c>
      <c r="F138" s="16"/>
      <c r="G138" s="17"/>
      <c r="H138" s="17"/>
    </row>
    <row r="139" spans="1:12" ht="60" x14ac:dyDescent="0.25">
      <c r="A139" s="5" t="s">
        <v>23</v>
      </c>
      <c r="B139" s="12" t="s">
        <v>452</v>
      </c>
      <c r="C139" s="12"/>
      <c r="D139" s="23" t="str">
        <f t="shared" si="4"/>
        <v xml:space="preserve">NEXELUS 2024.1 SP2              : </v>
      </c>
      <c r="E139" s="13">
        <v>0</v>
      </c>
      <c r="F139" s="16"/>
      <c r="G139" s="17"/>
      <c r="H139" s="17"/>
    </row>
    <row r="140" spans="1:12" ht="30" x14ac:dyDescent="0.25">
      <c r="A140" s="5" t="s">
        <v>23</v>
      </c>
      <c r="B140" s="12" t="s">
        <v>453</v>
      </c>
      <c r="C140" s="12"/>
      <c r="D140" s="23" t="str">
        <f t="shared" si="4"/>
        <v xml:space="preserve">NEXELUS 2024.1 SP2              : </v>
      </c>
      <c r="E140" s="13">
        <v>0</v>
      </c>
      <c r="F140" s="16"/>
      <c r="G140" s="17"/>
      <c r="H140" s="17"/>
    </row>
    <row r="141" spans="1:12" ht="60" x14ac:dyDescent="0.25">
      <c r="A141" s="5" t="s">
        <v>23</v>
      </c>
      <c r="B141" s="12" t="s">
        <v>454</v>
      </c>
      <c r="C141" s="12"/>
      <c r="D141" s="23" t="str">
        <f t="shared" si="4"/>
        <v xml:space="preserve">NEXELUS 2024.1 SP2              : </v>
      </c>
      <c r="E141" s="13">
        <v>0</v>
      </c>
      <c r="F141" s="16"/>
      <c r="G141" s="17"/>
      <c r="H141" s="17"/>
    </row>
    <row r="142" spans="1:12" x14ac:dyDescent="0.25">
      <c r="A142" s="5" t="s">
        <v>23</v>
      </c>
      <c r="B142" s="12" t="s">
        <v>455</v>
      </c>
      <c r="C142" s="12"/>
      <c r="D142" s="23" t="str">
        <f t="shared" si="4"/>
        <v xml:space="preserve">NEXELUS 2024.1 SP2              : </v>
      </c>
      <c r="E142" s="13">
        <v>0</v>
      </c>
      <c r="F142" s="16"/>
      <c r="G142" s="17"/>
      <c r="H142" s="17"/>
    </row>
    <row r="143" spans="1:12" x14ac:dyDescent="0.25">
      <c r="A143" s="5" t="s">
        <v>23</v>
      </c>
      <c r="B143" s="12" t="s">
        <v>456</v>
      </c>
      <c r="C143" s="12"/>
      <c r="D143" s="23" t="str">
        <f t="shared" si="4"/>
        <v xml:space="preserve">NEXELUS 2024.1 SP2              : </v>
      </c>
      <c r="E143" s="13">
        <v>0</v>
      </c>
      <c r="F143" s="16"/>
      <c r="G143" s="17"/>
      <c r="H143" s="17"/>
    </row>
    <row r="144" spans="1:12" x14ac:dyDescent="0.25">
      <c r="A144" s="5" t="s">
        <v>23</v>
      </c>
      <c r="B144" s="36" t="s">
        <v>457</v>
      </c>
      <c r="C144" s="9"/>
      <c r="D144" s="23" t="str">
        <f t="shared" si="4"/>
        <v xml:space="preserve">NEXELUS 2024.1 SP2              : </v>
      </c>
      <c r="E144" s="10">
        <v>0</v>
      </c>
      <c r="F144" s="9">
        <v>7</v>
      </c>
      <c r="G144" s="10" t="s">
        <v>159</v>
      </c>
      <c r="H144" s="10" t="s">
        <v>159</v>
      </c>
    </row>
    <row r="145" spans="1:14" x14ac:dyDescent="0.25">
      <c r="A145" s="5" t="s">
        <v>23</v>
      </c>
      <c r="B145" s="36" t="s">
        <v>458</v>
      </c>
      <c r="C145" s="9"/>
      <c r="D145" s="23" t="str">
        <f t="shared" si="4"/>
        <v xml:space="preserve">NEXELUS 2024.1 SP2              : </v>
      </c>
      <c r="E145" s="10">
        <v>0</v>
      </c>
      <c r="F145" s="9">
        <v>7</v>
      </c>
      <c r="G145" s="10" t="s">
        <v>159</v>
      </c>
      <c r="H145" s="10" t="s">
        <v>159</v>
      </c>
    </row>
    <row r="146" spans="1:14" x14ac:dyDescent="0.25">
      <c r="A146" s="5" t="s">
        <v>23</v>
      </c>
      <c r="B146" s="9" t="s">
        <v>459</v>
      </c>
      <c r="C146" s="9"/>
      <c r="D146" s="23" t="str">
        <f t="shared" si="4"/>
        <v xml:space="preserve">NEXELUS 2024.1 SP2              : </v>
      </c>
      <c r="E146" s="10">
        <v>0</v>
      </c>
      <c r="F146" s="9">
        <v>7</v>
      </c>
      <c r="G146" s="10" t="s">
        <v>159</v>
      </c>
      <c r="H146" s="10" t="s">
        <v>159</v>
      </c>
    </row>
    <row r="147" spans="1:14" ht="30" x14ac:dyDescent="0.25">
      <c r="A147" s="5" t="s">
        <v>23</v>
      </c>
      <c r="B147" s="9" t="s">
        <v>460</v>
      </c>
      <c r="C147" s="9"/>
      <c r="D147" s="23" t="str">
        <f t="shared" si="4"/>
        <v xml:space="preserve">NEXELUS 2024.1 SP2              : </v>
      </c>
      <c r="E147" s="10">
        <v>0</v>
      </c>
      <c r="F147" s="9">
        <v>7</v>
      </c>
      <c r="G147" s="10" t="s">
        <v>159</v>
      </c>
      <c r="H147" s="10" t="s">
        <v>159</v>
      </c>
    </row>
    <row r="148" spans="1:14" x14ac:dyDescent="0.25">
      <c r="A148" s="5" t="s">
        <v>23</v>
      </c>
      <c r="B148" s="12" t="s">
        <v>461</v>
      </c>
      <c r="C148" s="12"/>
      <c r="D148" s="23" t="str">
        <f t="shared" si="4"/>
        <v xml:space="preserve">NEXELUS 2024.1 SP2              : </v>
      </c>
      <c r="E148" s="13">
        <v>10</v>
      </c>
      <c r="F148" s="12">
        <v>31</v>
      </c>
      <c r="G148" s="13" t="s">
        <v>430</v>
      </c>
      <c r="H148" s="13" t="s">
        <v>231</v>
      </c>
      <c r="K148" s="24">
        <v>10</v>
      </c>
    </row>
    <row r="149" spans="1:14" x14ac:dyDescent="0.25">
      <c r="A149" s="16"/>
      <c r="B149" s="16"/>
      <c r="C149" s="16"/>
      <c r="D149" s="23" t="str">
        <f t="shared" si="4"/>
        <v xml:space="preserve">: </v>
      </c>
      <c r="E149" s="13">
        <v>0</v>
      </c>
      <c r="F149" s="16"/>
      <c r="G149" s="17"/>
      <c r="H149" s="17"/>
    </row>
    <row r="150" spans="1:14" s="8" customFormat="1" x14ac:dyDescent="0.25">
      <c r="A150" s="6"/>
      <c r="B150" s="6" t="s">
        <v>463</v>
      </c>
      <c r="C150" s="6"/>
      <c r="D150" s="6" t="str">
        <f>CONCATENATE(A150,": ",B150)</f>
        <v>: Hotfix 2024.1</v>
      </c>
      <c r="E150" s="7">
        <v>37</v>
      </c>
      <c r="F150" s="6">
        <v>42.86</v>
      </c>
      <c r="G150" s="7" t="s">
        <v>231</v>
      </c>
      <c r="H150" s="7" t="s">
        <v>253</v>
      </c>
      <c r="I150" s="28"/>
      <c r="J150" s="28"/>
      <c r="K150" s="28">
        <v>11.9</v>
      </c>
      <c r="L150" s="28">
        <v>25.1</v>
      </c>
      <c r="M150" s="28"/>
      <c r="N150" s="28"/>
    </row>
    <row r="151" spans="1:14" x14ac:dyDescent="0.25">
      <c r="A151" s="5" t="s">
        <v>23</v>
      </c>
      <c r="B151" s="9" t="s">
        <v>465</v>
      </c>
      <c r="C151" s="5" t="s">
        <v>67</v>
      </c>
      <c r="D151" s="23" t="str">
        <f t="shared" si="4"/>
        <v>NEXELUS 2024.1 SP2              : eConnect shell change to service</v>
      </c>
      <c r="E151" s="10">
        <v>30</v>
      </c>
      <c r="F151" s="9">
        <v>42.86</v>
      </c>
      <c r="G151" s="10" t="s">
        <v>231</v>
      </c>
      <c r="H151" s="10" t="s">
        <v>253</v>
      </c>
      <c r="K151" s="24">
        <v>4.9000000000000004</v>
      </c>
      <c r="L151" s="24">
        <v>25.1</v>
      </c>
    </row>
    <row r="152" spans="1:14" x14ac:dyDescent="0.25">
      <c r="A152" s="5" t="s">
        <v>23</v>
      </c>
      <c r="B152" s="12" t="s">
        <v>466</v>
      </c>
      <c r="C152" s="12"/>
      <c r="D152" s="23" t="str">
        <f t="shared" si="4"/>
        <v xml:space="preserve">NEXELUS 2024.1 SP2              : </v>
      </c>
      <c r="E152" s="13">
        <v>30</v>
      </c>
      <c r="F152" s="12">
        <v>42.86</v>
      </c>
      <c r="G152" s="13" t="s">
        <v>231</v>
      </c>
      <c r="H152" s="13" t="s">
        <v>253</v>
      </c>
      <c r="K152" s="24">
        <v>4.9000000000000004</v>
      </c>
      <c r="L152" s="24">
        <v>25.1</v>
      </c>
    </row>
    <row r="153" spans="1:14" x14ac:dyDescent="0.25">
      <c r="A153" s="5" t="s">
        <v>23</v>
      </c>
      <c r="B153" s="12" t="s">
        <v>467</v>
      </c>
      <c r="C153" s="12"/>
      <c r="D153" s="23" t="str">
        <f t="shared" si="4"/>
        <v xml:space="preserve">NEXELUS 2024.1 SP2              : </v>
      </c>
      <c r="E153" s="13">
        <v>7</v>
      </c>
      <c r="F153" s="16"/>
      <c r="G153" s="17"/>
      <c r="H153" s="17"/>
      <c r="K153" s="24">
        <v>7</v>
      </c>
    </row>
    <row r="154" spans="1:14" x14ac:dyDescent="0.25">
      <c r="A154" s="5" t="s">
        <v>23</v>
      </c>
      <c r="B154" s="19" t="s">
        <v>468</v>
      </c>
      <c r="C154" s="19"/>
      <c r="D154" s="23" t="str">
        <f t="shared" si="4"/>
        <v xml:space="preserve">NEXELUS 2024.1 SP2              : </v>
      </c>
      <c r="E154" s="20">
        <v>7</v>
      </c>
      <c r="F154" s="16"/>
      <c r="G154" s="20" t="s">
        <v>231</v>
      </c>
      <c r="H154" s="20" t="s">
        <v>231</v>
      </c>
      <c r="K154" s="24">
        <v>7</v>
      </c>
    </row>
    <row r="155" spans="1:14" x14ac:dyDescent="0.25">
      <c r="A155" s="5" t="s">
        <v>23</v>
      </c>
      <c r="B155" s="12" t="s">
        <v>469</v>
      </c>
      <c r="C155" s="12"/>
      <c r="D155" s="23" t="str">
        <f t="shared" si="4"/>
        <v xml:space="preserve">NEXELUS 2024.1 SP2              : </v>
      </c>
      <c r="E155" s="13">
        <v>0</v>
      </c>
      <c r="F155" s="16"/>
      <c r="G155" s="17"/>
      <c r="H155" s="17"/>
    </row>
    <row r="156" spans="1:14" x14ac:dyDescent="0.25">
      <c r="A156" s="5" t="s">
        <v>23</v>
      </c>
      <c r="B156" s="12" t="s">
        <v>470</v>
      </c>
      <c r="C156" s="12"/>
      <c r="D156" s="23" t="str">
        <f t="shared" si="4"/>
        <v xml:space="preserve">NEXELUS 2024.1 SP2              : </v>
      </c>
      <c r="E156" s="13">
        <v>0</v>
      </c>
      <c r="F156" s="16"/>
      <c r="G156" s="17"/>
      <c r="H156" s="17"/>
    </row>
  </sheetData>
  <autoFilter ref="A2:N156" xr:uid="{4B120F0D-9E5A-407C-8E05-B5FCB36075B7}"/>
  <mergeCells count="1">
    <mergeCell ref="I1:M1"/>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AI Usage</vt:lpstr>
      <vt:lpstr>By Employee - Task</vt:lpstr>
      <vt:lpstr>By Project - Employee</vt:lpstr>
      <vt:lpstr>By Employee -Task</vt:lpstr>
      <vt:lpstr>By Task - Employee</vt:lpstr>
      <vt:lpstr>OH Tasks</vt:lpstr>
      <vt:lpstr>data</vt:lpstr>
      <vt:lpstr>Const</vt:lpstr>
      <vt:lpstr>Planned Dev</vt:lpstr>
      <vt:lpstr>Planned QA</vt:lpstr>
      <vt:lpstr>Planned BugFix</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Rahman</dc:creator>
  <cp:lastModifiedBy>Tauseef Shahzad</cp:lastModifiedBy>
  <dcterms:created xsi:type="dcterms:W3CDTF">2024-12-12T15:29:44Z</dcterms:created>
  <dcterms:modified xsi:type="dcterms:W3CDTF">2025-03-04T12:28:19Z</dcterms:modified>
</cp:coreProperties>
</file>