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517C8676-5709-4C53-82B8-93EC55F4315D}" xr6:coauthVersionLast="47" xr6:coauthVersionMax="47" xr10:uidLastSave="{00000000-0000-0000-0000-000000000000}"/>
  <bookViews>
    <workbookView xWindow="-120" yWindow="-120" windowWidth="29040" windowHeight="15720" activeTab="2" xr2:uid="{C18F1D24-2B51-47D5-ADD3-847EF68750D1}"/>
  </bookViews>
  <sheets>
    <sheet name="Employee" sheetId="2" r:id="rId1"/>
    <sheet name="Quarterly Evaluation" sheetId="3" r:id="rId2"/>
    <sheet name="September 2024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M9" i="1"/>
  <c r="M10" i="1"/>
  <c r="M11" i="1"/>
  <c r="M12" i="1"/>
  <c r="Q12" i="1"/>
  <c r="M14" i="1"/>
  <c r="Q11" i="1"/>
  <c r="Q10" i="1"/>
  <c r="Q9" i="1"/>
  <c r="Y14" i="1"/>
  <c r="X14" i="1"/>
  <c r="W14" i="1"/>
  <c r="V14" i="1"/>
  <c r="P14" i="1"/>
  <c r="O14" i="1"/>
  <c r="Q14" i="1" s="1"/>
  <c r="L14" i="1"/>
  <c r="K14" i="1"/>
  <c r="I14" i="1"/>
  <c r="H14" i="1"/>
  <c r="G14" i="1"/>
  <c r="F14" i="1"/>
  <c r="E14" i="1"/>
  <c r="D14" i="1"/>
  <c r="C10" i="2"/>
  <c r="B3" i="1"/>
  <c r="S14" i="1" l="1"/>
</calcChain>
</file>

<file path=xl/sharedStrings.xml><?xml version="1.0" encoding="utf-8"?>
<sst xmlns="http://schemas.openxmlformats.org/spreadsheetml/2006/main" count="102" uniqueCount="97">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</sst>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[1]Employee!$B$15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D-4BB3-B6E4-9035BCC9B948}"/>
            </c:ext>
          </c:extLst>
        </c:ser>
        <c:ser>
          <c:idx val="2"/>
          <c:order val="2"/>
          <c:tx>
            <c:strRef>
              <c:f>[1]Employee!$B$16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D-4BB3-B6E4-9035BCC9B948}"/>
            </c:ext>
          </c:extLst>
        </c:ser>
        <c:ser>
          <c:idx val="3"/>
          <c:order val="3"/>
          <c:tx>
            <c:strRef>
              <c:f>[1]Employee!$B$17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D-4BB3-B6E4-9035BCC9B948}"/>
            </c:ext>
          </c:extLst>
        </c:ser>
        <c:ser>
          <c:idx val="4"/>
          <c:order val="4"/>
          <c:tx>
            <c:strRef>
              <c:f>[1]Employee!$B$18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D-4BB3-B6E4-9035BCC9B948}"/>
            </c:ext>
          </c:extLst>
        </c:ser>
        <c:ser>
          <c:idx val="5"/>
          <c:order val="5"/>
          <c:tx>
            <c:strRef>
              <c:f>[1]Employee!$B$19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D-4BB3-B6E4-9035BCC9B948}"/>
            </c:ext>
          </c:extLst>
        </c:ser>
        <c:ser>
          <c:idx val="6"/>
          <c:order val="6"/>
          <c:tx>
            <c:strRef>
              <c:f>[1]Employee!$B$20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D-4BB3-B6E4-9035BCC9B948}"/>
            </c:ext>
          </c:extLst>
        </c:ser>
        <c:ser>
          <c:idx val="7"/>
          <c:order val="7"/>
          <c:tx>
            <c:strRef>
              <c:f>[1]Employee!$B$21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[1]Employee!$C$21:$N$21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D-4BB3-B6E4-9035BCC9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s\hiqu\Performance%20Evaluation\September%202024\Dev\Abid%20Ali.xlsx" TargetMode="External"/><Relationship Id="rId1" Type="http://schemas.openxmlformats.org/officeDocument/2006/relationships/externalLinkPath" Target="Abid%20A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Quarterly Evaluation"/>
      <sheetName val="September 2024"/>
    </sheetNames>
    <sheetDataSet>
      <sheetData sheetId="0">
        <row r="13">
          <cell r="C13" t="str">
            <v>July</v>
          </cell>
          <cell r="D13" t="str">
            <v>August</v>
          </cell>
          <cell r="E13" t="str">
            <v>September</v>
          </cell>
          <cell r="F13" t="str">
            <v>October</v>
          </cell>
          <cell r="G13" t="str">
            <v>November</v>
          </cell>
          <cell r="H13" t="str">
            <v>December</v>
          </cell>
          <cell r="I13" t="str">
            <v>January</v>
          </cell>
          <cell r="J13" t="str">
            <v>February</v>
          </cell>
          <cell r="K13" t="str">
            <v>March</v>
          </cell>
          <cell r="L13" t="str">
            <v>April</v>
          </cell>
          <cell r="M13" t="str">
            <v>May</v>
          </cell>
          <cell r="N13" t="str">
            <v>June</v>
          </cell>
        </row>
        <row r="14">
          <cell r="B14" t="str">
            <v>Total Working Days</v>
          </cell>
          <cell r="C14">
            <v>21</v>
          </cell>
          <cell r="D14">
            <v>22</v>
          </cell>
          <cell r="E14">
            <v>19</v>
          </cell>
        </row>
        <row r="15">
          <cell r="B15" t="str">
            <v>Employee Working Days</v>
          </cell>
          <cell r="C15">
            <v>21</v>
          </cell>
          <cell r="D15">
            <v>22</v>
          </cell>
          <cell r="E15">
            <v>19</v>
          </cell>
        </row>
        <row r="16">
          <cell r="B16" t="str">
            <v>Leaves</v>
          </cell>
          <cell r="C16">
            <v>0</v>
          </cell>
          <cell r="D16">
            <v>0</v>
          </cell>
          <cell r="E16">
            <v>0</v>
          </cell>
        </row>
        <row r="17">
          <cell r="B17" t="str">
            <v>Days Worked over 8 hours</v>
          </cell>
          <cell r="C17">
            <v>18</v>
          </cell>
          <cell r="D17">
            <v>22</v>
          </cell>
          <cell r="E17">
            <v>17</v>
          </cell>
        </row>
        <row r="18">
          <cell r="B18" t="str">
            <v>Days Worked under 8 hours</v>
          </cell>
          <cell r="C18">
            <v>3</v>
          </cell>
          <cell r="D18">
            <v>0</v>
          </cell>
          <cell r="E18">
            <v>2</v>
          </cell>
        </row>
        <row r="19">
          <cell r="B19" t="str">
            <v>Weekends</v>
          </cell>
          <cell r="C19">
            <v>0</v>
          </cell>
          <cell r="D19">
            <v>1</v>
          </cell>
          <cell r="E19">
            <v>0</v>
          </cell>
        </row>
        <row r="20">
          <cell r="B20" t="str">
            <v>Late Arrivals</v>
          </cell>
          <cell r="C20">
            <v>0</v>
          </cell>
          <cell r="D20">
            <v>0</v>
          </cell>
          <cell r="E20">
            <v>0</v>
          </cell>
        </row>
        <row r="21">
          <cell r="B21" t="str">
            <v>Short Leaves</v>
          </cell>
          <cell r="C21">
            <v>3</v>
          </cell>
          <cell r="D21">
            <v>0</v>
          </cell>
          <cell r="E21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4" sqref="E14:E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6" t="s">
        <v>61</v>
      </c>
      <c r="C2" s="36"/>
    </row>
    <row r="4" spans="2:14" x14ac:dyDescent="0.25">
      <c r="B4" s="35" t="s">
        <v>4</v>
      </c>
      <c r="C4" s="35"/>
      <c r="D4" s="35"/>
      <c r="E4" s="35"/>
      <c r="F4" s="20"/>
      <c r="G4" s="20"/>
    </row>
    <row r="5" spans="2:14" x14ac:dyDescent="0.25">
      <c r="B5" s="3" t="s">
        <v>1</v>
      </c>
      <c r="C5" s="33" t="s">
        <v>78</v>
      </c>
      <c r="D5" s="33"/>
      <c r="E5" s="33"/>
      <c r="F5" s="4"/>
      <c r="G5" s="4"/>
    </row>
    <row r="6" spans="2:14" x14ac:dyDescent="0.25">
      <c r="B6" s="3" t="s">
        <v>0</v>
      </c>
      <c r="C6" s="33" t="s">
        <v>6</v>
      </c>
      <c r="D6" s="33"/>
      <c r="E6" s="33"/>
      <c r="F6" s="4"/>
      <c r="G6" s="4"/>
    </row>
    <row r="7" spans="2:14" x14ac:dyDescent="0.25">
      <c r="B7" s="3" t="s">
        <v>2</v>
      </c>
      <c r="C7" s="33" t="s">
        <v>7</v>
      </c>
      <c r="D7" s="33"/>
      <c r="E7" s="33"/>
      <c r="F7" s="4"/>
      <c r="G7" s="4"/>
    </row>
    <row r="8" spans="2:14" x14ac:dyDescent="0.25">
      <c r="B8" s="3" t="s">
        <v>3</v>
      </c>
      <c r="C8" s="33" t="s">
        <v>8</v>
      </c>
      <c r="D8" s="33"/>
      <c r="E8" s="33"/>
      <c r="F8" s="4"/>
      <c r="G8" s="4"/>
    </row>
    <row r="9" spans="2:14" x14ac:dyDescent="0.25">
      <c r="B9" s="3" t="s">
        <v>5</v>
      </c>
      <c r="C9" s="33" t="s">
        <v>79</v>
      </c>
      <c r="D9" s="33"/>
      <c r="E9" s="33"/>
      <c r="F9" s="4"/>
      <c r="G9" s="4"/>
    </row>
    <row r="10" spans="2:14" x14ac:dyDescent="0.25">
      <c r="B10" s="3" t="s">
        <v>63</v>
      </c>
      <c r="C10" s="34">
        <f ca="1">(_xlfn.DAYS(TODAY(),C9)/365)</f>
        <v>1.0273972602739727</v>
      </c>
      <c r="D10" s="34"/>
      <c r="E10" s="34"/>
      <c r="F10" s="16"/>
      <c r="G10" s="16"/>
    </row>
    <row r="11" spans="2:14" x14ac:dyDescent="0.25">
      <c r="B11" s="3" t="s">
        <v>9</v>
      </c>
      <c r="C11" s="33" t="s">
        <v>10</v>
      </c>
      <c r="D11" s="33"/>
      <c r="E11" s="33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workbookViewId="0">
      <selection activeCell="B26" sqref="B26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37" t="s">
        <v>92</v>
      </c>
      <c r="C2" s="37"/>
      <c r="D2" s="37"/>
      <c r="E2" s="37"/>
      <c r="F2" s="37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38" t="s">
        <v>91</v>
      </c>
      <c r="D4" s="39"/>
      <c r="E4" s="39"/>
      <c r="F4" s="39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40" t="s">
        <v>24</v>
      </c>
      <c r="C6" s="41"/>
      <c r="D6" s="41"/>
      <c r="E6" s="41"/>
      <c r="F6" s="42"/>
    </row>
    <row r="7" spans="2:12" x14ac:dyDescent="0.25">
      <c r="B7" s="13" t="s">
        <v>38</v>
      </c>
      <c r="C7" s="26">
        <v>0.8</v>
      </c>
      <c r="D7" s="26"/>
      <c r="E7" s="26"/>
      <c r="F7" s="26"/>
    </row>
    <row r="8" spans="2:12" x14ac:dyDescent="0.25">
      <c r="B8" s="13" t="s">
        <v>39</v>
      </c>
      <c r="C8" s="26">
        <v>0.7</v>
      </c>
      <c r="D8" s="26"/>
      <c r="E8" s="26"/>
      <c r="F8" s="26"/>
    </row>
    <row r="9" spans="2:12" x14ac:dyDescent="0.25">
      <c r="B9" s="13" t="s">
        <v>40</v>
      </c>
      <c r="C9" s="26">
        <v>0.8</v>
      </c>
      <c r="D9" s="26"/>
      <c r="E9" s="26"/>
      <c r="F9" s="26"/>
    </row>
    <row r="10" spans="2:12" x14ac:dyDescent="0.25">
      <c r="B10" s="13" t="s">
        <v>41</v>
      </c>
      <c r="C10" s="26">
        <v>0.8</v>
      </c>
      <c r="D10" s="26"/>
      <c r="E10" s="26"/>
      <c r="F10" s="26"/>
    </row>
    <row r="11" spans="2:12" x14ac:dyDescent="0.25">
      <c r="B11" s="13" t="s">
        <v>42</v>
      </c>
      <c r="C11" s="26">
        <v>0.8</v>
      </c>
      <c r="D11" s="26"/>
      <c r="E11" s="26"/>
      <c r="F11" s="26"/>
    </row>
    <row r="12" spans="2:12" x14ac:dyDescent="0.25">
      <c r="B12" s="13" t="s">
        <v>43</v>
      </c>
      <c r="C12" s="26">
        <v>0.8</v>
      </c>
      <c r="D12" s="26"/>
      <c r="E12" s="26"/>
      <c r="F12" s="26"/>
    </row>
    <row r="13" spans="2:12" x14ac:dyDescent="0.25">
      <c r="B13" s="13" t="s">
        <v>56</v>
      </c>
      <c r="C13" s="26">
        <v>0.7</v>
      </c>
      <c r="D13" s="26"/>
      <c r="E13" s="26"/>
      <c r="F13" s="26"/>
    </row>
    <row r="14" spans="2:12" x14ac:dyDescent="0.25">
      <c r="B14" s="13" t="s">
        <v>57</v>
      </c>
      <c r="C14" s="26">
        <v>0.7</v>
      </c>
      <c r="D14" s="26"/>
      <c r="E14" s="26"/>
      <c r="F14" s="26"/>
    </row>
    <row r="15" spans="2:12" x14ac:dyDescent="0.25">
      <c r="B15" s="43" t="s">
        <v>55</v>
      </c>
      <c r="C15" s="41"/>
      <c r="D15" s="41"/>
      <c r="E15" s="41"/>
      <c r="F15" s="42"/>
    </row>
    <row r="16" spans="2:12" x14ac:dyDescent="0.25">
      <c r="B16" s="17" t="s">
        <v>60</v>
      </c>
      <c r="C16" s="26">
        <v>0.5</v>
      </c>
      <c r="D16" s="26"/>
      <c r="E16" s="26"/>
      <c r="F16" s="26"/>
    </row>
    <row r="17" spans="2:6" x14ac:dyDescent="0.25">
      <c r="B17" s="17" t="s">
        <v>44</v>
      </c>
      <c r="C17" s="26">
        <v>0.7</v>
      </c>
      <c r="D17" s="26"/>
      <c r="E17" s="26"/>
      <c r="F17" s="26"/>
    </row>
    <row r="18" spans="2:6" x14ac:dyDescent="0.25">
      <c r="B18" s="17" t="s">
        <v>45</v>
      </c>
      <c r="C18" s="26">
        <v>0.9</v>
      </c>
      <c r="D18" s="26"/>
      <c r="E18" s="26"/>
      <c r="F18" s="26"/>
    </row>
    <row r="19" spans="2:6" x14ac:dyDescent="0.25">
      <c r="B19" s="17" t="s">
        <v>46</v>
      </c>
      <c r="C19" s="26">
        <v>0.8</v>
      </c>
      <c r="D19" s="26"/>
      <c r="E19" s="26"/>
      <c r="F19" s="26"/>
    </row>
    <row r="20" spans="2:6" x14ac:dyDescent="0.25">
      <c r="B20" s="17" t="s">
        <v>47</v>
      </c>
      <c r="C20" s="26">
        <v>0.8</v>
      </c>
      <c r="D20" s="26"/>
      <c r="E20" s="26"/>
      <c r="F20" s="26"/>
    </row>
    <row r="21" spans="2:6" x14ac:dyDescent="0.25">
      <c r="B21" s="17" t="s">
        <v>55</v>
      </c>
      <c r="C21" s="26">
        <v>0.8</v>
      </c>
      <c r="D21" s="26"/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43" t="s">
        <v>48</v>
      </c>
      <c r="C23" s="41"/>
      <c r="D23" s="41"/>
      <c r="E23" s="41"/>
      <c r="F23" s="42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{A7E8C12D-A005-4B7E-AB4E-435B315AE77C}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7E8C12D-A005-4B7E-AB4E-435B315AE77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5"/>
  <sheetViews>
    <sheetView tabSelected="1" workbookViewId="0">
      <selection activeCell="L9" sqref="L9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9.28515625" style="5"/>
    <col min="12" max="12" width="6.5703125" style="5" bestFit="1" customWidth="1"/>
    <col min="13" max="13" width="7.42578125" style="5" bestFit="1" customWidth="1"/>
    <col min="14" max="14" width="2.28515625" style="5" customWidth="1"/>
    <col min="15" max="15" width="8.28515625" style="5" bestFit="1" customWidth="1"/>
    <col min="16" max="16" width="6.5703125" style="5" bestFit="1" customWidth="1"/>
    <col min="17" max="17" width="8.7109375" style="5" bestFit="1" customWidth="1"/>
    <col min="18" max="18" width="1.7109375" style="5" customWidth="1"/>
    <col min="19" max="19" width="9.7109375" style="5" customWidth="1"/>
    <col min="20" max="20" width="2.28515625" style="5" customWidth="1"/>
    <col min="21" max="21" width="8.42578125" style="5" customWidth="1"/>
    <col min="22" max="24" width="9.28515625" style="5"/>
    <col min="25" max="25" width="9.7109375" style="5" bestFit="1" customWidth="1"/>
  </cols>
  <sheetData>
    <row r="2" spans="2:25" ht="26.25" x14ac:dyDescent="0.4">
      <c r="B2" s="46" t="s">
        <v>17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2:25" ht="15.75" x14ac:dyDescent="0.25">
      <c r="B3" s="44" t="str">
        <f>Employee!C6</f>
        <v>Asad Mahmood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2:25" x14ac:dyDescent="0.25">
      <c r="B4" s="47" t="s">
        <v>77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6" spans="2:25" x14ac:dyDescent="0.25">
      <c r="B6" s="7" t="s">
        <v>12</v>
      </c>
      <c r="C6" s="3" t="s">
        <v>11</v>
      </c>
      <c r="D6" s="51" t="s">
        <v>80</v>
      </c>
      <c r="E6" s="51"/>
      <c r="F6" s="51"/>
      <c r="G6" s="51"/>
      <c r="H6" s="51" t="s">
        <v>81</v>
      </c>
      <c r="I6" s="51" t="s">
        <v>82</v>
      </c>
      <c r="K6" s="48" t="s">
        <v>18</v>
      </c>
      <c r="L6" s="49"/>
      <c r="M6" s="50"/>
      <c r="O6" s="51" t="s">
        <v>21</v>
      </c>
      <c r="P6" s="51"/>
      <c r="Q6" s="51"/>
      <c r="S6" s="8" t="s">
        <v>14</v>
      </c>
      <c r="U6" s="8"/>
      <c r="V6" s="48" t="s">
        <v>22</v>
      </c>
      <c r="W6" s="49"/>
      <c r="X6" s="49"/>
      <c r="Y6" s="50"/>
    </row>
    <row r="7" spans="2:25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52"/>
      <c r="I7" s="52"/>
      <c r="K7" s="8" t="s">
        <v>13</v>
      </c>
      <c r="L7" s="8" t="s">
        <v>16</v>
      </c>
      <c r="M7" s="8" t="s">
        <v>23</v>
      </c>
      <c r="O7" s="8" t="s">
        <v>20</v>
      </c>
      <c r="P7" s="8" t="s">
        <v>16</v>
      </c>
      <c r="Q7" s="8" t="s">
        <v>19</v>
      </c>
      <c r="S7" s="25" t="s">
        <v>96</v>
      </c>
      <c r="U7" s="25" t="s">
        <v>32</v>
      </c>
      <c r="V7" s="8" t="s">
        <v>33</v>
      </c>
      <c r="W7" s="8" t="s">
        <v>34</v>
      </c>
      <c r="X7" s="8" t="s">
        <v>15</v>
      </c>
      <c r="Y7" s="8" t="s">
        <v>14</v>
      </c>
    </row>
    <row r="8" spans="2:25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6"/>
      <c r="N8" s="2"/>
      <c r="O8" s="2"/>
      <c r="P8" s="2"/>
      <c r="Q8" s="6"/>
      <c r="R8" s="2"/>
      <c r="S8" s="6"/>
      <c r="T8" s="2"/>
      <c r="U8" s="6"/>
      <c r="V8" s="2"/>
      <c r="W8" s="2"/>
      <c r="X8" s="2"/>
      <c r="Y8" s="6"/>
    </row>
    <row r="9" spans="2:25" x14ac:dyDescent="0.25">
      <c r="B9" s="1"/>
      <c r="C9" s="23" t="s">
        <v>88</v>
      </c>
      <c r="D9" s="21"/>
      <c r="E9" s="21">
        <v>5</v>
      </c>
      <c r="F9" s="21"/>
      <c r="G9" s="21"/>
      <c r="H9" s="2"/>
      <c r="I9" s="2"/>
      <c r="J9" s="2"/>
      <c r="K9" s="2">
        <v>40</v>
      </c>
      <c r="L9" s="2">
        <v>56</v>
      </c>
      <c r="M9" s="32">
        <f>IF(K9=0,0,IF(L9=0,0,(L9/K9)))</f>
        <v>1.4</v>
      </c>
      <c r="N9" s="2"/>
      <c r="O9" s="2">
        <v>0</v>
      </c>
      <c r="P9" s="2">
        <v>0</v>
      </c>
      <c r="Q9" s="9">
        <f>IF(O9=0,0,(P9-O9)/O9)</f>
        <v>0</v>
      </c>
      <c r="R9" s="26"/>
      <c r="S9" s="22">
        <f>D9+E9+F9+G9+H9+I9+L9+P9</f>
        <v>61</v>
      </c>
      <c r="T9" s="2"/>
      <c r="U9" s="9"/>
      <c r="V9" s="2"/>
      <c r="W9" s="2"/>
      <c r="X9" s="2"/>
      <c r="Y9" s="6"/>
    </row>
    <row r="10" spans="2:25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9">
        <f t="shared" ref="M10:M14" si="0">IF(K10=0,0,(L10-K10)/K10)</f>
        <v>0</v>
      </c>
      <c r="N10" s="2"/>
      <c r="O10" s="2"/>
      <c r="P10" s="2"/>
      <c r="Q10" s="9">
        <f>IF(O10=0,0,(P10-O10)/O10)</f>
        <v>0</v>
      </c>
      <c r="R10" s="26"/>
      <c r="S10" s="22">
        <f>D10+E10+F10+G10+H10+I10+L10+P10</f>
        <v>0</v>
      </c>
      <c r="T10" s="2"/>
      <c r="U10" s="9"/>
      <c r="V10" s="2"/>
      <c r="W10" s="2"/>
      <c r="X10" s="2"/>
      <c r="Y10" s="6"/>
    </row>
    <row r="11" spans="2:25" x14ac:dyDescent="0.25">
      <c r="B11" s="1"/>
      <c r="C11" s="23" t="s">
        <v>89</v>
      </c>
      <c r="D11" s="2"/>
      <c r="E11" s="2"/>
      <c r="F11" s="2"/>
      <c r="G11" s="2">
        <v>4</v>
      </c>
      <c r="H11" s="2"/>
      <c r="I11" s="2"/>
      <c r="J11" s="2"/>
      <c r="K11" s="2"/>
      <c r="L11" s="2"/>
      <c r="M11" s="9">
        <f t="shared" si="0"/>
        <v>0</v>
      </c>
      <c r="N11" s="2"/>
      <c r="O11" s="2"/>
      <c r="P11" s="2"/>
      <c r="Q11" s="9">
        <f>IF(O11=0,0,(P11-O11)/O11)</f>
        <v>0</v>
      </c>
      <c r="R11" s="26"/>
      <c r="S11" s="22">
        <f>D11+E11+F11+G11+H11+I11+L11+P11</f>
        <v>4</v>
      </c>
      <c r="T11" s="2"/>
      <c r="U11" s="9"/>
      <c r="V11" s="2"/>
      <c r="W11" s="2"/>
      <c r="X11" s="2"/>
      <c r="Y11" s="6"/>
    </row>
    <row r="12" spans="2:25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9">
        <f t="shared" si="0"/>
        <v>0</v>
      </c>
      <c r="N12" s="2"/>
      <c r="O12" s="2">
        <v>0</v>
      </c>
      <c r="P12" s="2">
        <v>83</v>
      </c>
      <c r="Q12" s="9">
        <f>IF(O12=0,0,(P12-O12)/O12)</f>
        <v>0</v>
      </c>
      <c r="R12" s="2"/>
      <c r="S12" s="22">
        <f>D12+E12+F12+G12+H12+I12+L12+P12</f>
        <v>83</v>
      </c>
      <c r="T12" s="2"/>
      <c r="U12" s="6"/>
      <c r="V12" s="2"/>
      <c r="W12" s="2"/>
      <c r="X12" s="2"/>
      <c r="Y12" s="6"/>
    </row>
    <row r="13" spans="2:25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5.75" thickBot="1" x14ac:dyDescent="0.3">
      <c r="B14" s="10" t="s">
        <v>24</v>
      </c>
      <c r="C14" s="10"/>
      <c r="D14" s="11">
        <f>SUM(D8:D13)</f>
        <v>0</v>
      </c>
      <c r="E14" s="11">
        <f t="shared" ref="E14:I14" si="1">SUM(E8:E13)</f>
        <v>5</v>
      </c>
      <c r="F14" s="11">
        <f t="shared" si="1"/>
        <v>0</v>
      </c>
      <c r="G14" s="11">
        <f t="shared" si="1"/>
        <v>4</v>
      </c>
      <c r="H14" s="11">
        <f t="shared" si="1"/>
        <v>0</v>
      </c>
      <c r="I14" s="11">
        <f t="shared" si="1"/>
        <v>0</v>
      </c>
      <c r="J14" s="11"/>
      <c r="K14" s="11">
        <f t="shared" ref="K14:L14" si="2">SUM(K8:K13)</f>
        <v>40</v>
      </c>
      <c r="L14" s="11">
        <f t="shared" si="2"/>
        <v>56</v>
      </c>
      <c r="M14" s="12">
        <f t="shared" si="0"/>
        <v>0.4</v>
      </c>
      <c r="N14" s="11"/>
      <c r="O14" s="11">
        <f t="shared" ref="O14" si="3">SUM(O8:O13)</f>
        <v>0</v>
      </c>
      <c r="P14" s="11">
        <f t="shared" ref="P14" si="4">SUM(P8:P13)</f>
        <v>83</v>
      </c>
      <c r="Q14" s="12">
        <f>IF(O14=0,0,(P14-O14)/O14)</f>
        <v>0</v>
      </c>
      <c r="R14" s="11"/>
      <c r="S14" s="11">
        <f>SUM(S8:S12)</f>
        <v>148</v>
      </c>
      <c r="T14" s="11"/>
      <c r="U14" s="11"/>
      <c r="V14" s="11">
        <f t="shared" ref="V14" si="5">SUM(V8:V13)</f>
        <v>0</v>
      </c>
      <c r="W14" s="11">
        <f t="shared" ref="W14" si="6">SUM(W8:W13)</f>
        <v>0</v>
      </c>
      <c r="X14" s="11">
        <f t="shared" ref="X14:Y14" si="7">SUM(X8:X13)</f>
        <v>0</v>
      </c>
      <c r="Y14" s="11">
        <f t="shared" si="7"/>
        <v>0</v>
      </c>
    </row>
    <row r="15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H6:H7"/>
    <mergeCell ref="I6:I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2024-10-11T13:28:15Z</dcterms:modified>
</cp:coreProperties>
</file>