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Dev\"/>
    </mc:Choice>
  </mc:AlternateContent>
  <xr:revisionPtr revIDLastSave="0" documentId="13_ncr:1_{7E7A34B6-6F65-4E8E-9AF2-3E1D2A08F617}" xr6:coauthVersionLast="47" xr6:coauthVersionMax="47" xr10:uidLastSave="{00000000-0000-0000-0000-000000000000}"/>
  <bookViews>
    <workbookView xWindow="-120" yWindow="-120" windowWidth="29040" windowHeight="15720" activeTab="2" xr2:uid="{C18F1D24-2B51-47D5-ADD3-847EF68750D1}"/>
  </bookViews>
  <sheets>
    <sheet name="Employee" sheetId="2" r:id="rId1"/>
    <sheet name="Quarterly Evaluation" sheetId="3" r:id="rId2"/>
    <sheet name="September 202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R9" i="1"/>
  <c r="P11" i="1"/>
  <c r="P9" i="1"/>
  <c r="W13" i="1"/>
  <c r="V13" i="1"/>
  <c r="U13" i="1"/>
  <c r="O13" i="1"/>
  <c r="N13" i="1"/>
  <c r="L13" i="1"/>
  <c r="K13" i="1"/>
  <c r="J13" i="1"/>
  <c r="I13" i="1"/>
  <c r="H13" i="1"/>
  <c r="G13" i="1"/>
  <c r="F13" i="1"/>
  <c r="E13" i="1"/>
  <c r="D13" i="1"/>
  <c r="L11" i="1"/>
  <c r="L9" i="1"/>
  <c r="C10" i="2"/>
  <c r="X9" i="1"/>
  <c r="X13" i="1" s="1"/>
  <c r="R13" i="1" l="1"/>
  <c r="P13" i="1"/>
</calcChain>
</file>

<file path=xl/sharedStrings.xml><?xml version="1.0" encoding="utf-8"?>
<sst xmlns="http://schemas.openxmlformats.org/spreadsheetml/2006/main" count="102" uniqueCount="96">
  <si>
    <t>Employee Name</t>
  </si>
  <si>
    <t>Employee ID</t>
  </si>
  <si>
    <t>Designation</t>
  </si>
  <si>
    <t>Department</t>
  </si>
  <si>
    <t>Employee Information</t>
  </si>
  <si>
    <t>Joining Date</t>
  </si>
  <si>
    <t>Software Engineer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</si>
  <si>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</si>
  <si>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</si>
  <si>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</si>
  <si>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</si>
  <si>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</si>
  <si>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</si>
  <si>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</si>
  <si>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</si>
  <si>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</si>
  <si>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</si>
  <si>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</si>
  <si>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</si>
  <si>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</si>
  <si>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</si>
  <si>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</si>
  <si>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</si>
  <si>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</si>
  <si>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</si>
  <si>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</si>
  <si>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</si>
  <si>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</si>
  <si>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</si>
  <si>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</si>
  <si>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</si>
  <si>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</si>
  <si>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</si>
  <si>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</si>
  <si>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</si>
  <si>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</si>
  <si>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</si>
  <si>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</si>
  <si>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</si>
  <si>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</si>
  <si>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</si>
  <si>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</si>
  <si>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</si>
  <si>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</si>
  <si>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</si>
  <si>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</si>
  <si>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</si>
  <si>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</si>
  <si>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</si>
  <si>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</si>
  <si>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</si>
  <si>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</si>
  <si>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</si>
  <si>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</si>
  <si>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</si>
  <si>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</si>
  <si>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</si>
  <si>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</si>
  <si>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</si>
  <si>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</si>
  <si>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</si>
  <si>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</si>
  <si>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</si>
  <si>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</si>
  <si>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</si>
  <si>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</si>
  <si>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</si>
  <si>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</si>
  <si>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</si>
  <si>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</si>
  <si>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</si>
  <si>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</si>
  <si>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</si>
  <si>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</si>
  <si>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</si>
  <si>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</si>
  <si>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Nexelus 2024.2</t>
  </si>
  <si>
    <t>Fawad Ahmad</t>
  </si>
  <si>
    <t>025</t>
  </si>
  <si>
    <t>Fawad Ahmed</t>
  </si>
  <si>
    <t>08/07/2024</t>
  </si>
  <si>
    <t>2024-25</t>
  </si>
  <si>
    <t>APWORKS 2024.2 - PHASE 3</t>
  </si>
  <si>
    <t>Ability to assign Employees to Roles by Media type and by Client</t>
  </si>
  <si>
    <t>Regular bug fixing activity</t>
  </si>
  <si>
    <t>Project Overhead</t>
  </si>
  <si>
    <t>Analysis</t>
  </si>
  <si>
    <t>Design</t>
  </si>
  <si>
    <t>Mgmt</t>
  </si>
  <si>
    <t>Meetings</t>
  </si>
  <si>
    <t>Deployments</t>
  </si>
  <si>
    <t>Time</t>
  </si>
  <si>
    <t>Quarterly Evaluation (%)</t>
  </si>
  <si>
    <t>Jul-Sep</t>
  </si>
  <si>
    <t>Oct-Dec</t>
  </si>
  <si>
    <t>Jan-Mar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</si>
</sst>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1" fillId="0" borderId="0" xfId="0" applyFont="1" applyAlignment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2" fontId="0" fillId="3" borderId="1" xfId="0" applyNumberFormat="1" applyFill="1" applyBorder="1" applyAlignment="1">
      <alignment horizontal="center"/>
    </xf>
    <xf numFmtId="2" fontId="0" fillId="3" borderId="1" xfId="5" applyNumberFormat="1" applyFont="1" applyFill="1" applyBorder="1" applyAlignment="1">
      <alignment horizontal="center"/>
    </xf>
    <xf numFmtId="2" fontId="0" fillId="4" borderId="6" xfId="5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9" fontId="12" fillId="3" borderId="1" xfId="1" applyFont="1" applyFill="1" applyBorder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0" fontId="9" fillId="0" borderId="0" xfId="0" applyFont="1" applyAlignment="1">
      <alignment horizontal="center"/>
    </xf>
    <xf numFmtId="0" fontId="11" fillId="0" borderId="1" xfId="0" applyFont="1" applyBorder="1" applyAlignment="1">
      <alignment vertical="top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1">
                  <c:v>22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1-4CF2-9C48-4D159698A625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1">
                  <c:v>18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1-4CF2-9C48-4D159698A625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1-4CF2-9C48-4D159698A625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1">
                  <c:v>16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1-4CF2-9C48-4D159698A625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1">
                  <c:v>2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1-4CF2-9C48-4D159698A625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61-4CF2-9C48-4D159698A625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61-4CF2-9C48-4D159698A625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1">
                  <c:v>2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61-4CF2-9C48-4D159698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41186-22C6-4FB6-A914-C4614BC3D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I6" sqref="I6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48" t="s">
        <v>59</v>
      </c>
      <c r="C2" s="48"/>
    </row>
    <row r="4" spans="2:14" x14ac:dyDescent="0.25">
      <c r="B4" s="47" t="s">
        <v>4</v>
      </c>
      <c r="C4" s="47"/>
      <c r="D4" s="47"/>
      <c r="E4" s="47"/>
      <c r="F4" s="29"/>
      <c r="G4" s="29"/>
    </row>
    <row r="5" spans="2:14" x14ac:dyDescent="0.25">
      <c r="B5" s="3" t="s">
        <v>1</v>
      </c>
      <c r="C5" s="45" t="s">
        <v>78</v>
      </c>
      <c r="D5" s="45"/>
      <c r="E5" s="45"/>
      <c r="F5" s="4"/>
      <c r="G5" s="4"/>
    </row>
    <row r="6" spans="2:14" x14ac:dyDescent="0.25">
      <c r="B6" s="3" t="s">
        <v>0</v>
      </c>
      <c r="C6" s="45" t="s">
        <v>79</v>
      </c>
      <c r="D6" s="45"/>
      <c r="E6" s="45"/>
      <c r="F6" s="4"/>
      <c r="G6" s="4"/>
    </row>
    <row r="7" spans="2:14" x14ac:dyDescent="0.25">
      <c r="B7" s="3" t="s">
        <v>2</v>
      </c>
      <c r="C7" s="45" t="s">
        <v>6</v>
      </c>
      <c r="D7" s="45"/>
      <c r="E7" s="45"/>
      <c r="F7" s="4"/>
      <c r="G7" s="4"/>
    </row>
    <row r="8" spans="2:14" x14ac:dyDescent="0.25">
      <c r="B8" s="3" t="s">
        <v>3</v>
      </c>
      <c r="C8" s="45" t="s">
        <v>7</v>
      </c>
      <c r="D8" s="45"/>
      <c r="E8" s="45"/>
      <c r="F8" s="4"/>
      <c r="G8" s="4"/>
    </row>
    <row r="9" spans="2:14" x14ac:dyDescent="0.25">
      <c r="B9" s="3" t="s">
        <v>5</v>
      </c>
      <c r="C9" s="45" t="s">
        <v>80</v>
      </c>
      <c r="D9" s="45"/>
      <c r="E9" s="45"/>
      <c r="F9" s="4"/>
      <c r="G9" s="4"/>
    </row>
    <row r="10" spans="2:14" x14ac:dyDescent="0.25">
      <c r="B10" s="3" t="s">
        <v>61</v>
      </c>
      <c r="C10" s="46">
        <f ca="1">(_xlfn.DAYS(TODAY(),C9)/365)</f>
        <v>0.17808219178082191</v>
      </c>
      <c r="D10" s="46"/>
      <c r="E10" s="46"/>
      <c r="F10" s="25"/>
      <c r="G10" s="25"/>
    </row>
    <row r="11" spans="2:14" x14ac:dyDescent="0.25">
      <c r="B11" s="3" t="s">
        <v>8</v>
      </c>
      <c r="C11" s="45" t="s">
        <v>81</v>
      </c>
      <c r="D11" s="45"/>
      <c r="E11" s="45"/>
      <c r="F11" s="4"/>
      <c r="G11" s="4"/>
    </row>
    <row r="12" spans="2:14" ht="6.75" customHeight="1" x14ac:dyDescent="0.25"/>
    <row r="13" spans="2:14" x14ac:dyDescent="0.25">
      <c r="B13" s="27" t="s">
        <v>23</v>
      </c>
      <c r="C13" s="24" t="s">
        <v>63</v>
      </c>
      <c r="D13" s="28" t="s">
        <v>64</v>
      </c>
      <c r="E13" s="24" t="s">
        <v>65</v>
      </c>
      <c r="F13" s="28" t="s">
        <v>66</v>
      </c>
      <c r="G13" s="24" t="s">
        <v>67</v>
      </c>
      <c r="H13" s="28" t="s">
        <v>68</v>
      </c>
      <c r="I13" s="24" t="s">
        <v>69</v>
      </c>
      <c r="J13" s="28" t="s">
        <v>70</v>
      </c>
      <c r="K13" s="24" t="s">
        <v>71</v>
      </c>
      <c r="L13" s="28" t="s">
        <v>72</v>
      </c>
      <c r="M13" s="24" t="s">
        <v>73</v>
      </c>
      <c r="N13" s="28" t="s">
        <v>74</v>
      </c>
    </row>
    <row r="14" spans="2:14" x14ac:dyDescent="0.25">
      <c r="B14" s="26" t="s">
        <v>27</v>
      </c>
      <c r="C14" s="36"/>
      <c r="D14" s="2">
        <v>22</v>
      </c>
      <c r="E14" s="2">
        <v>19</v>
      </c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26" t="s">
        <v>33</v>
      </c>
      <c r="C15" s="36"/>
      <c r="D15" s="2">
        <v>18</v>
      </c>
      <c r="E15" s="2">
        <v>19</v>
      </c>
      <c r="F15" s="1"/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26" t="s">
        <v>24</v>
      </c>
      <c r="C16" s="36"/>
      <c r="D16" s="2">
        <v>0</v>
      </c>
      <c r="E16" s="2">
        <v>0</v>
      </c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26" t="s">
        <v>25</v>
      </c>
      <c r="C17" s="36"/>
      <c r="D17" s="2">
        <v>16</v>
      </c>
      <c r="E17" s="2">
        <v>12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26" t="s">
        <v>29</v>
      </c>
      <c r="C18" s="36"/>
      <c r="D18" s="2">
        <v>2</v>
      </c>
      <c r="E18" s="2">
        <v>7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26" t="s">
        <v>26</v>
      </c>
      <c r="C19" s="36"/>
      <c r="D19" s="2">
        <v>1</v>
      </c>
      <c r="E19" s="2">
        <v>0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26" t="s">
        <v>28</v>
      </c>
      <c r="C20" s="36"/>
      <c r="D20" s="2">
        <v>0</v>
      </c>
      <c r="E20" s="2">
        <v>0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26" t="s">
        <v>34</v>
      </c>
      <c r="C21" s="36"/>
      <c r="D21" s="2">
        <v>2</v>
      </c>
      <c r="E21" s="2">
        <v>7</v>
      </c>
      <c r="F21" s="1"/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9F4B-5067-4737-8530-43E9A567B062}">
  <dimension ref="B3:M31"/>
  <sheetViews>
    <sheetView workbookViewId="0">
      <selection activeCell="J13" sqref="J13"/>
    </sheetView>
  </sheetViews>
  <sheetFormatPr defaultRowHeight="15" x14ac:dyDescent="0.25"/>
  <cols>
    <col min="2" max="2" width="38.85546875" customWidth="1"/>
    <col min="3" max="6" width="26.42578125" style="6" customWidth="1"/>
  </cols>
  <sheetData>
    <row r="3" spans="2:13" ht="18.75" x14ac:dyDescent="0.3">
      <c r="B3" s="39" t="s">
        <v>22</v>
      </c>
      <c r="C3" s="43"/>
      <c r="D3" s="43"/>
      <c r="E3" s="43"/>
      <c r="F3" s="43"/>
      <c r="G3" s="39"/>
      <c r="H3" s="39"/>
      <c r="I3" s="39"/>
      <c r="J3" s="39"/>
      <c r="K3" s="39"/>
      <c r="L3" s="39"/>
      <c r="M3" s="39"/>
    </row>
    <row r="4" spans="2:13" x14ac:dyDescent="0.25">
      <c r="B4" s="41"/>
      <c r="C4" s="49" t="s">
        <v>92</v>
      </c>
      <c r="D4" s="50"/>
      <c r="E4" s="50"/>
      <c r="F4" s="50"/>
    </row>
    <row r="5" spans="2:13" x14ac:dyDescent="0.25">
      <c r="B5" s="42" t="s">
        <v>35</v>
      </c>
      <c r="C5" s="23" t="s">
        <v>93</v>
      </c>
      <c r="D5" s="23" t="s">
        <v>94</v>
      </c>
      <c r="E5" s="23" t="s">
        <v>95</v>
      </c>
      <c r="F5" s="23" t="s">
        <v>95</v>
      </c>
    </row>
    <row r="6" spans="2:13" x14ac:dyDescent="0.25">
      <c r="B6" s="51" t="s">
        <v>22</v>
      </c>
      <c r="C6" s="52"/>
      <c r="D6" s="52"/>
      <c r="E6" s="52"/>
      <c r="F6" s="53"/>
    </row>
    <row r="7" spans="2:13" x14ac:dyDescent="0.25">
      <c r="B7" s="22" t="s">
        <v>36</v>
      </c>
      <c r="C7" s="37">
        <v>0.7</v>
      </c>
      <c r="D7" s="37"/>
      <c r="E7" s="37"/>
      <c r="F7" s="37"/>
    </row>
    <row r="8" spans="2:13" x14ac:dyDescent="0.25">
      <c r="B8" s="22" t="s">
        <v>37</v>
      </c>
      <c r="C8" s="37">
        <v>0.8</v>
      </c>
      <c r="D8" s="37"/>
      <c r="E8" s="37"/>
      <c r="F8" s="37"/>
    </row>
    <row r="9" spans="2:13" x14ac:dyDescent="0.25">
      <c r="B9" s="22" t="s">
        <v>38</v>
      </c>
      <c r="C9" s="37">
        <v>0.7</v>
      </c>
      <c r="D9" s="37"/>
      <c r="E9" s="37"/>
      <c r="F9" s="37"/>
    </row>
    <row r="10" spans="2:13" x14ac:dyDescent="0.25">
      <c r="B10" s="22" t="s">
        <v>39</v>
      </c>
      <c r="C10" s="37">
        <v>0.7</v>
      </c>
      <c r="D10" s="37"/>
      <c r="E10" s="37"/>
      <c r="F10" s="37"/>
    </row>
    <row r="11" spans="2:13" x14ac:dyDescent="0.25">
      <c r="B11" s="22" t="s">
        <v>40</v>
      </c>
      <c r="C11" s="37">
        <v>0.7</v>
      </c>
      <c r="D11" s="37"/>
      <c r="E11" s="37"/>
      <c r="F11" s="37"/>
    </row>
    <row r="12" spans="2:13" x14ac:dyDescent="0.25">
      <c r="B12" s="22" t="s">
        <v>41</v>
      </c>
      <c r="C12" s="37">
        <v>0.7</v>
      </c>
      <c r="D12" s="37"/>
      <c r="E12" s="37"/>
      <c r="F12" s="37"/>
    </row>
    <row r="13" spans="2:13" x14ac:dyDescent="0.25">
      <c r="B13" s="22" t="s">
        <v>54</v>
      </c>
      <c r="C13" s="37">
        <v>0.8</v>
      </c>
      <c r="D13" s="37"/>
      <c r="E13" s="37"/>
      <c r="F13" s="37"/>
    </row>
    <row r="14" spans="2:13" x14ac:dyDescent="0.25">
      <c r="B14" s="22" t="s">
        <v>55</v>
      </c>
      <c r="C14" s="37">
        <v>0.7</v>
      </c>
      <c r="D14" s="37"/>
      <c r="E14" s="37"/>
      <c r="F14" s="37"/>
    </row>
    <row r="15" spans="2:13" x14ac:dyDescent="0.25">
      <c r="B15" s="54" t="s">
        <v>53</v>
      </c>
      <c r="C15" s="52"/>
      <c r="D15" s="52"/>
      <c r="E15" s="52"/>
      <c r="F15" s="53"/>
    </row>
    <row r="16" spans="2:13" x14ac:dyDescent="0.25">
      <c r="B16" s="26" t="s">
        <v>58</v>
      </c>
      <c r="C16" s="37">
        <v>0.2</v>
      </c>
      <c r="D16" s="37"/>
      <c r="E16" s="37"/>
      <c r="F16" s="37"/>
    </row>
    <row r="17" spans="2:6" x14ac:dyDescent="0.25">
      <c r="B17" s="26" t="s">
        <v>42</v>
      </c>
      <c r="C17" s="37">
        <v>0.6</v>
      </c>
      <c r="D17" s="37"/>
      <c r="E17" s="37"/>
      <c r="F17" s="37"/>
    </row>
    <row r="18" spans="2:6" x14ac:dyDescent="0.25">
      <c r="B18" s="26" t="s">
        <v>43</v>
      </c>
      <c r="C18" s="37">
        <v>0.7</v>
      </c>
      <c r="D18" s="37"/>
      <c r="E18" s="37"/>
      <c r="F18" s="37"/>
    </row>
    <row r="19" spans="2:6" x14ac:dyDescent="0.25">
      <c r="B19" s="26" t="s">
        <v>44</v>
      </c>
      <c r="C19" s="37">
        <v>0.8</v>
      </c>
      <c r="D19" s="37"/>
      <c r="E19" s="37"/>
      <c r="F19" s="37"/>
    </row>
    <row r="20" spans="2:6" x14ac:dyDescent="0.25">
      <c r="B20" s="26" t="s">
        <v>45</v>
      </c>
      <c r="C20" s="37">
        <v>0.7</v>
      </c>
      <c r="D20" s="37"/>
      <c r="E20" s="37"/>
      <c r="F20" s="37"/>
    </row>
    <row r="21" spans="2:6" x14ac:dyDescent="0.25">
      <c r="B21" s="26" t="s">
        <v>53</v>
      </c>
      <c r="C21" s="37">
        <v>0.7</v>
      </c>
      <c r="D21" s="37"/>
      <c r="E21" s="37"/>
      <c r="F21" s="37"/>
    </row>
    <row r="22" spans="2:6" x14ac:dyDescent="0.25">
      <c r="B22" s="26" t="s">
        <v>52</v>
      </c>
      <c r="C22" s="37"/>
      <c r="D22" s="37"/>
      <c r="E22" s="37"/>
      <c r="F22" s="37"/>
    </row>
    <row r="23" spans="2:6" x14ac:dyDescent="0.25">
      <c r="B23" s="54" t="s">
        <v>46</v>
      </c>
      <c r="C23" s="52"/>
      <c r="D23" s="52"/>
      <c r="E23" s="52"/>
      <c r="F23" s="53"/>
    </row>
    <row r="24" spans="2:6" x14ac:dyDescent="0.25">
      <c r="B24" s="38" t="s">
        <v>47</v>
      </c>
      <c r="C24" s="37"/>
      <c r="D24" s="37"/>
      <c r="E24" s="37"/>
      <c r="F24" s="37"/>
    </row>
    <row r="25" spans="2:6" x14ac:dyDescent="0.25">
      <c r="B25" s="38" t="s">
        <v>60</v>
      </c>
      <c r="C25" s="37"/>
      <c r="D25" s="37"/>
      <c r="E25" s="37"/>
      <c r="F25" s="37"/>
    </row>
    <row r="26" spans="2:6" x14ac:dyDescent="0.25">
      <c r="B26" s="38" t="s">
        <v>48</v>
      </c>
      <c r="C26" s="37"/>
      <c r="D26" s="37"/>
      <c r="E26" s="37"/>
      <c r="F26" s="37"/>
    </row>
    <row r="27" spans="2:6" x14ac:dyDescent="0.25">
      <c r="B27" s="38" t="s">
        <v>49</v>
      </c>
      <c r="C27" s="37"/>
      <c r="D27" s="37"/>
      <c r="E27" s="37"/>
      <c r="F27" s="37"/>
    </row>
    <row r="28" spans="2:6" x14ac:dyDescent="0.25">
      <c r="B28" s="38" t="s">
        <v>50</v>
      </c>
      <c r="C28" s="37"/>
      <c r="D28" s="37"/>
      <c r="E28" s="37"/>
      <c r="F28" s="37"/>
    </row>
    <row r="29" spans="2:6" x14ac:dyDescent="0.25">
      <c r="B29" s="38" t="s">
        <v>51</v>
      </c>
      <c r="C29" s="37"/>
      <c r="D29" s="37"/>
      <c r="E29" s="37"/>
      <c r="F29" s="37"/>
    </row>
    <row r="30" spans="2:6" x14ac:dyDescent="0.25">
      <c r="B30" s="38" t="s">
        <v>56</v>
      </c>
      <c r="C30" s="37"/>
      <c r="D30" s="37"/>
      <c r="E30" s="37"/>
      <c r="F30" s="37"/>
    </row>
    <row r="31" spans="2:6" x14ac:dyDescent="0.25">
      <c r="B31" s="38" t="s">
        <v>57</v>
      </c>
      <c r="C31" s="37"/>
      <c r="D31" s="37"/>
      <c r="E31" s="37"/>
      <c r="F31" s="37"/>
    </row>
  </sheetData>
  <mergeCells count="4">
    <mergeCell ref="C4:F4"/>
    <mergeCell ref="B6:F6"/>
    <mergeCell ref="B15:F15"/>
    <mergeCell ref="B23:F23"/>
  </mergeCells>
  <conditionalFormatting sqref="C7:C14">
    <cfRule type="dataBar" priority="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{526690AA-05EC-4589-88C5-5C19BE1BE306}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{19DB8008-65CE-4C85-832B-8674645FD59C}</x14:id>
        </ext>
      </extLst>
    </cfRule>
  </conditionalFormatting>
  <conditionalFormatting sqref="C24:C31">
    <cfRule type="dataBar" priority="12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{E0646212-DEFE-4F42-89BC-0A29A32B5665}</x14:id>
        </ext>
      </extLst>
    </cfRule>
  </conditionalFormatting>
  <conditionalFormatting sqref="D7:D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{A19B4C56-DD82-4020-AB78-A1EA9ED5C25B}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{EDC25928-7935-4D5D-AEDA-5B5846D585CF}</x14:id>
        </ext>
      </extLst>
    </cfRule>
  </conditionalFormatting>
  <conditionalFormatting sqref="D24:D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{C4883859-0A5A-4AB2-B3E1-9ECAC2BDC385}</x14:id>
        </ext>
      </extLst>
    </cfRule>
  </conditionalFormatting>
  <conditionalFormatting sqref="E7:E14">
    <cfRule type="dataBar" priority="10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{141D0501-A03A-47AC-9343-14C3933BA530}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{63CF2CBC-2048-4E24-984D-E2CAF9BA85E6}</x14:id>
        </ext>
      </extLst>
    </cfRule>
  </conditionalFormatting>
  <conditionalFormatting sqref="E24:E31">
    <cfRule type="dataBar" priority="6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{8919A3A2-B15B-44BB-8ED3-180905CF695C}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{E3E4C4F6-A376-426A-A814-174A9E43FC9D}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{A2E701F1-7A86-4455-BBA1-AAE6C78BE3FD}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{8182E0DE-79F3-4EF2-8560-7FFFB5758718}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6690AA-05EC-4589-88C5-5C19BE1BE30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19DB8008-65CE-4C85-832B-8674645FD59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E0646212-DEFE-4F42-89BC-0A29A32B566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A19B4C56-DD82-4020-AB78-A1EA9ED5C25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EDC25928-7935-4D5D-AEDA-5B5846D585C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C4883859-0A5A-4AB2-B3E1-9ECAC2BDC38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141D0501-A03A-47AC-9343-14C3933BA53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63CF2CBC-2048-4E24-984D-E2CAF9BA85E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8919A3A2-B15B-44BB-8ED3-180905CF695C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E3E4C4F6-A376-426A-A814-174A9E43FC9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A2E701F1-7A86-4455-BBA1-AAE6C78BE3F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8182E0DE-79F3-4EF2-8560-7FFFB575871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X14"/>
  <sheetViews>
    <sheetView tabSelected="1" workbookViewId="0">
      <selection activeCell="J9" sqref="J9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8" width="10.5703125" style="6" bestFit="1" customWidth="1"/>
    <col min="9" max="9" width="10.5703125" style="6" customWidth="1"/>
    <col min="10" max="10" width="9.28515625" style="6"/>
    <col min="11" max="11" width="6.5703125" style="6" bestFit="1" customWidth="1"/>
    <col min="12" max="12" width="7.42578125" style="6" bestFit="1" customWidth="1"/>
    <col min="13" max="13" width="2.28515625" style="6" customWidth="1"/>
    <col min="14" max="14" width="8.28515625" style="6" bestFit="1" customWidth="1"/>
    <col min="15" max="15" width="6.5703125" style="6" bestFit="1" customWidth="1"/>
    <col min="16" max="16" width="8.7109375" style="6" bestFit="1" customWidth="1"/>
    <col min="17" max="17" width="1.7109375" style="6" customWidth="1"/>
    <col min="18" max="18" width="9.7109375" style="6" customWidth="1"/>
    <col min="19" max="19" width="2.28515625" style="6" customWidth="1"/>
    <col min="20" max="20" width="8.42578125" style="6" customWidth="1"/>
    <col min="21" max="23" width="9.28515625" style="6"/>
    <col min="24" max="24" width="9.7109375" style="6" bestFit="1" customWidth="1"/>
  </cols>
  <sheetData>
    <row r="2" spans="2:24" ht="26.25" x14ac:dyDescent="0.4">
      <c r="B2" s="57" t="s">
        <v>15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</row>
    <row r="3" spans="2:24" ht="15.75" x14ac:dyDescent="0.25">
      <c r="B3" s="55" t="s">
        <v>77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2:24" x14ac:dyDescent="0.25">
      <c r="B4" s="58" t="s">
        <v>75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</row>
    <row r="6" spans="2:24" x14ac:dyDescent="0.25">
      <c r="B6" s="9" t="s">
        <v>10</v>
      </c>
      <c r="C6" s="10" t="s">
        <v>9</v>
      </c>
      <c r="D6" s="59" t="s">
        <v>85</v>
      </c>
      <c r="E6" s="60"/>
      <c r="F6" s="60"/>
      <c r="G6" s="61"/>
      <c r="H6" s="63" t="s">
        <v>86</v>
      </c>
      <c r="I6" s="63" t="s">
        <v>87</v>
      </c>
      <c r="J6" s="62" t="s">
        <v>16</v>
      </c>
      <c r="K6" s="62"/>
      <c r="L6" s="62"/>
      <c r="N6" s="62" t="s">
        <v>19</v>
      </c>
      <c r="O6" s="62"/>
      <c r="P6" s="62"/>
      <c r="R6" s="14" t="s">
        <v>12</v>
      </c>
      <c r="T6" s="14"/>
      <c r="U6" s="59" t="s">
        <v>20</v>
      </c>
      <c r="V6" s="60"/>
      <c r="W6" s="60"/>
      <c r="X6" s="61"/>
    </row>
    <row r="7" spans="2:24" x14ac:dyDescent="0.25">
      <c r="B7" s="12"/>
      <c r="C7" s="13"/>
      <c r="D7" s="31" t="s">
        <v>88</v>
      </c>
      <c r="E7" s="31" t="s">
        <v>89</v>
      </c>
      <c r="F7" s="31" t="s">
        <v>90</v>
      </c>
      <c r="G7" s="31" t="s">
        <v>62</v>
      </c>
      <c r="H7" s="64"/>
      <c r="I7" s="64"/>
      <c r="J7" s="11" t="s">
        <v>11</v>
      </c>
      <c r="K7" s="11" t="s">
        <v>14</v>
      </c>
      <c r="L7" s="11" t="s">
        <v>21</v>
      </c>
      <c r="N7" s="11" t="s">
        <v>18</v>
      </c>
      <c r="O7" s="11" t="s">
        <v>14</v>
      </c>
      <c r="P7" s="11" t="s">
        <v>17</v>
      </c>
      <c r="R7" s="15" t="s">
        <v>91</v>
      </c>
      <c r="T7" s="15" t="s">
        <v>30</v>
      </c>
      <c r="U7" s="11" t="s">
        <v>31</v>
      </c>
      <c r="V7" s="11" t="s">
        <v>32</v>
      </c>
      <c r="W7" s="11" t="s">
        <v>13</v>
      </c>
      <c r="X7" s="11" t="s">
        <v>12</v>
      </c>
    </row>
    <row r="8" spans="2:24" x14ac:dyDescent="0.25">
      <c r="B8" s="44" t="s">
        <v>82</v>
      </c>
      <c r="C8" s="1"/>
      <c r="D8" s="5"/>
      <c r="E8" s="5"/>
      <c r="F8" s="5"/>
      <c r="G8" s="5"/>
      <c r="H8" s="5"/>
      <c r="I8" s="5"/>
      <c r="J8" s="2"/>
      <c r="K8" s="2"/>
      <c r="L8" s="8"/>
      <c r="N8" s="2"/>
      <c r="O8" s="2"/>
      <c r="P8" s="8"/>
      <c r="R8" s="33"/>
      <c r="T8" s="8"/>
      <c r="U8" s="2"/>
      <c r="V8" s="2"/>
      <c r="W8" s="2"/>
      <c r="X8" s="8"/>
    </row>
    <row r="9" spans="2:24" x14ac:dyDescent="0.25">
      <c r="B9" s="1"/>
      <c r="C9" s="30" t="s">
        <v>83</v>
      </c>
      <c r="D9" s="32"/>
      <c r="E9" s="32"/>
      <c r="F9" s="32"/>
      <c r="G9" s="32"/>
      <c r="H9" s="5"/>
      <c r="I9" s="5"/>
      <c r="J9" s="2">
        <v>50</v>
      </c>
      <c r="K9" s="2">
        <v>106</v>
      </c>
      <c r="L9" s="40">
        <f t="shared" ref="L9" si="0">IF(J9=0,0,(K9-J9)/J9)</f>
        <v>1.1200000000000001</v>
      </c>
      <c r="N9" s="2">
        <v>0</v>
      </c>
      <c r="O9" s="2">
        <v>0</v>
      </c>
      <c r="P9" s="16">
        <f t="shared" ref="P9" si="1">IF(N9=0,0,(O9-N9)/N9)</f>
        <v>0</v>
      </c>
      <c r="Q9" s="7"/>
      <c r="R9" s="34">
        <f>D9+E9+F9+G9+H9+I9+K9+O9</f>
        <v>106</v>
      </c>
      <c r="T9" s="16"/>
      <c r="U9" s="2">
        <v>0</v>
      </c>
      <c r="V9" s="2">
        <v>0</v>
      </c>
      <c r="W9" s="2">
        <v>0</v>
      </c>
      <c r="X9" s="8">
        <f>SUM(U9:W9)</f>
        <v>0</v>
      </c>
    </row>
    <row r="10" spans="2:24" x14ac:dyDescent="0.25">
      <c r="B10" s="1" t="s">
        <v>76</v>
      </c>
      <c r="C10" s="1"/>
      <c r="D10" s="32"/>
      <c r="E10" s="32"/>
      <c r="F10" s="32"/>
      <c r="G10" s="32"/>
      <c r="H10" s="5"/>
      <c r="I10" s="5"/>
      <c r="J10" s="2"/>
      <c r="K10" s="2"/>
      <c r="L10" s="8"/>
      <c r="M10" s="2"/>
      <c r="N10" s="2"/>
      <c r="O10" s="2"/>
      <c r="P10" s="16"/>
      <c r="Q10" s="2"/>
      <c r="R10" s="34"/>
      <c r="S10" s="2"/>
      <c r="T10" s="8"/>
      <c r="U10" s="2"/>
      <c r="V10" s="2"/>
      <c r="W10" s="2"/>
      <c r="X10" s="8"/>
    </row>
    <row r="11" spans="2:24" x14ac:dyDescent="0.25">
      <c r="B11" s="1"/>
      <c r="C11" s="30" t="s">
        <v>84</v>
      </c>
      <c r="D11" s="32"/>
      <c r="E11" s="32"/>
      <c r="F11" s="32"/>
      <c r="G11" s="32"/>
      <c r="H11" s="5"/>
      <c r="I11" s="5"/>
      <c r="J11" s="2"/>
      <c r="K11" s="2"/>
      <c r="L11" s="16">
        <f t="shared" ref="L11" si="2">IF(J11=0,0,(K11-J11)/J11)</f>
        <v>0</v>
      </c>
      <c r="M11" s="2"/>
      <c r="N11" s="2">
        <v>0</v>
      </c>
      <c r="O11" s="2">
        <v>44</v>
      </c>
      <c r="P11" s="16">
        <f t="shared" ref="P11" si="3">IF(N11=0,0,(O11-N11)/N11)</f>
        <v>0</v>
      </c>
      <c r="Q11" s="2"/>
      <c r="R11" s="34">
        <f>D11+E11+F11+G11+H11+I11+K11+O11</f>
        <v>44</v>
      </c>
      <c r="S11" s="2"/>
      <c r="T11" s="16"/>
      <c r="U11" s="2">
        <v>1</v>
      </c>
      <c r="V11" s="2"/>
      <c r="W11" s="2"/>
      <c r="X11" s="8"/>
    </row>
    <row r="12" spans="2:24" x14ac:dyDescent="0.25">
      <c r="B12" s="1"/>
      <c r="C12" s="1"/>
      <c r="D12" s="32"/>
      <c r="E12" s="32"/>
      <c r="F12" s="32"/>
      <c r="G12" s="32"/>
      <c r="H12" s="5"/>
      <c r="I12" s="5"/>
      <c r="J12" s="2"/>
      <c r="K12" s="2"/>
      <c r="L12" s="17"/>
      <c r="M12" s="2"/>
      <c r="N12" s="2"/>
      <c r="O12" s="2"/>
      <c r="P12" s="2"/>
      <c r="Q12" s="2"/>
      <c r="R12" s="33"/>
      <c r="S12" s="2"/>
      <c r="T12" s="8"/>
      <c r="U12" s="2"/>
      <c r="V12" s="2"/>
      <c r="W12" s="2"/>
      <c r="X12" s="18"/>
    </row>
    <row r="13" spans="2:24" ht="15.75" thickBot="1" x14ac:dyDescent="0.3">
      <c r="B13" s="19" t="s">
        <v>22</v>
      </c>
      <c r="C13" s="19"/>
      <c r="D13" s="20">
        <f>SUM(D8:D12)</f>
        <v>0</v>
      </c>
      <c r="E13" s="20">
        <f t="shared" ref="E13:O13" si="4">SUM(E8:E12)</f>
        <v>0</v>
      </c>
      <c r="F13" s="20">
        <f t="shared" si="4"/>
        <v>0</v>
      </c>
      <c r="G13" s="20">
        <f t="shared" si="4"/>
        <v>0</v>
      </c>
      <c r="H13" s="20">
        <f t="shared" si="4"/>
        <v>0</v>
      </c>
      <c r="I13" s="20">
        <f t="shared" si="4"/>
        <v>0</v>
      </c>
      <c r="J13" s="20">
        <f t="shared" si="4"/>
        <v>50</v>
      </c>
      <c r="K13" s="20">
        <f t="shared" si="4"/>
        <v>106</v>
      </c>
      <c r="L13" s="20">
        <f t="shared" si="4"/>
        <v>1.1200000000000001</v>
      </c>
      <c r="M13" s="20"/>
      <c r="N13" s="20">
        <f t="shared" si="4"/>
        <v>0</v>
      </c>
      <c r="O13" s="20">
        <f t="shared" si="4"/>
        <v>44</v>
      </c>
      <c r="P13" s="21">
        <f t="shared" ref="P13" si="5">IF(N13=0,0,(O13-N13)/N13)</f>
        <v>0</v>
      </c>
      <c r="Q13" s="20"/>
      <c r="R13" s="35">
        <f t="shared" ref="R13" si="6">SUM(R8:R12)</f>
        <v>150</v>
      </c>
      <c r="S13" s="20"/>
      <c r="T13" s="20"/>
      <c r="U13" s="20">
        <f t="shared" ref="U13:X13" si="7">SUM(U8:U12)</f>
        <v>1</v>
      </c>
      <c r="V13" s="20">
        <f t="shared" si="7"/>
        <v>0</v>
      </c>
      <c r="W13" s="20">
        <f t="shared" si="7"/>
        <v>0</v>
      </c>
      <c r="X13" s="20">
        <f t="shared" si="7"/>
        <v>0</v>
      </c>
    </row>
    <row r="14" spans="2:24" ht="15.75" thickTop="1" x14ac:dyDescent="0.25"/>
  </sheetData>
  <mergeCells count="9">
    <mergeCell ref="B3:X3"/>
    <mergeCell ref="B2:X2"/>
    <mergeCell ref="B4:X4"/>
    <mergeCell ref="U6:X6"/>
    <mergeCell ref="J6:L6"/>
    <mergeCell ref="N6:P6"/>
    <mergeCell ref="D6:G6"/>
    <mergeCell ref="H6:H7"/>
    <mergeCell ref="I6:I7"/>
  </mergeCells>
  <conditionalFormatting sqref="U9">
    <cfRule type="expression" priority="3">
      <formula>U9/$X9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Quarterly Evaluation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2024-10-11T13:27:59Z</dcterms:modified>
</cp:coreProperties>
</file>