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Dev\"/>
    </mc:Choice>
  </mc:AlternateContent>
  <xr:revisionPtr revIDLastSave="0" documentId="13_ncr:1_{FDE5982B-847C-425C-A995-3817C6F290A4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" sheetId="3" r:id="rId2"/>
    <sheet name="Consolidated" sheetId="5" r:id="rId3"/>
    <sheet name="December 2024" sheetId="7" r:id="rId4"/>
    <sheet name="November 2024" sheetId="6" r:id="rId5"/>
    <sheet name="September 24" sheetId="1" r:id="rId6"/>
    <sheet name="October 202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5" l="1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Q26" i="7"/>
  <c r="P26" i="7"/>
  <c r="R26" i="7" s="1"/>
  <c r="M26" i="7"/>
  <c r="N26" i="7" s="1"/>
  <c r="L26" i="7"/>
  <c r="J26" i="7"/>
  <c r="I26" i="7"/>
  <c r="H26" i="7"/>
  <c r="G26" i="7"/>
  <c r="F26" i="7"/>
  <c r="E26" i="7"/>
  <c r="D26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9" i="5"/>
  <c r="R49" i="5"/>
  <c r="R48" i="5"/>
  <c r="R47" i="5"/>
  <c r="R46" i="5"/>
  <c r="R45" i="5"/>
  <c r="R44" i="5"/>
  <c r="R43" i="5"/>
  <c r="R42" i="5"/>
  <c r="R41" i="5"/>
  <c r="R39" i="5"/>
  <c r="R38" i="5"/>
  <c r="R37" i="5"/>
  <c r="R32" i="5"/>
  <c r="R31" i="5"/>
  <c r="R30" i="5"/>
  <c r="R29" i="5"/>
  <c r="R28" i="5"/>
  <c r="R27" i="5"/>
  <c r="R26" i="5"/>
  <c r="R25" i="5"/>
  <c r="R24" i="5"/>
  <c r="R20" i="5"/>
  <c r="R19" i="5"/>
  <c r="R18" i="5"/>
  <c r="R17" i="5"/>
  <c r="R16" i="5"/>
  <c r="R13" i="5"/>
  <c r="R12" i="5"/>
  <c r="R11" i="5"/>
  <c r="R10" i="5"/>
  <c r="R9" i="5"/>
  <c r="N49" i="5"/>
  <c r="N48" i="5"/>
  <c r="N47" i="5"/>
  <c r="N46" i="5"/>
  <c r="N45" i="5"/>
  <c r="N44" i="5"/>
  <c r="N43" i="5"/>
  <c r="N42" i="5"/>
  <c r="N41" i="5"/>
  <c r="N39" i="5"/>
  <c r="N38" i="5"/>
  <c r="N37" i="5"/>
  <c r="N32" i="5"/>
  <c r="N31" i="5"/>
  <c r="N30" i="5"/>
  <c r="N29" i="5"/>
  <c r="N28" i="5"/>
  <c r="N27" i="5"/>
  <c r="N26" i="5"/>
  <c r="N25" i="5"/>
  <c r="N24" i="5"/>
  <c r="N20" i="5"/>
  <c r="N19" i="5"/>
  <c r="N18" i="5"/>
  <c r="N17" i="5"/>
  <c r="N16" i="5"/>
  <c r="N13" i="5"/>
  <c r="N12" i="5"/>
  <c r="N11" i="5"/>
  <c r="N10" i="5"/>
  <c r="N9" i="5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H26" i="6"/>
  <c r="N26" i="6"/>
  <c r="Q26" i="6"/>
  <c r="P26" i="6"/>
  <c r="R26" i="6" s="1"/>
  <c r="M26" i="6"/>
  <c r="L26" i="6"/>
  <c r="J26" i="6"/>
  <c r="I26" i="6"/>
  <c r="G26" i="6"/>
  <c r="F26" i="6"/>
  <c r="E26" i="6"/>
  <c r="D26" i="6"/>
  <c r="D50" i="5"/>
  <c r="E50" i="5"/>
  <c r="F50" i="5"/>
  <c r="G50" i="5"/>
  <c r="I50" i="5"/>
  <c r="J50" i="5"/>
  <c r="L50" i="5"/>
  <c r="M50" i="5"/>
  <c r="P50" i="5"/>
  <c r="R50" i="5" s="1"/>
  <c r="Q50" i="5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O27" i="4"/>
  <c r="N27" i="4"/>
  <c r="P27" i="4" s="1"/>
  <c r="K27" i="4"/>
  <c r="J27" i="4"/>
  <c r="L27" i="4" s="1"/>
  <c r="I27" i="4"/>
  <c r="H27" i="4"/>
  <c r="G27" i="4"/>
  <c r="F27" i="4"/>
  <c r="E27" i="4"/>
  <c r="D27" i="4"/>
  <c r="R12" i="4"/>
  <c r="R11" i="4"/>
  <c r="P11" i="4"/>
  <c r="R9" i="4"/>
  <c r="L9" i="4"/>
  <c r="P12" i="1"/>
  <c r="R17" i="1"/>
  <c r="R19" i="1" s="1"/>
  <c r="R16" i="1"/>
  <c r="R15" i="1"/>
  <c r="R13" i="1"/>
  <c r="R12" i="1"/>
  <c r="R11" i="1"/>
  <c r="R9" i="1"/>
  <c r="O19" i="1"/>
  <c r="N19" i="1"/>
  <c r="K19" i="1"/>
  <c r="J19" i="1"/>
  <c r="I19" i="1"/>
  <c r="H19" i="1"/>
  <c r="G19" i="1"/>
  <c r="F19" i="1"/>
  <c r="E19" i="1"/>
  <c r="D19" i="1"/>
  <c r="L15" i="1"/>
  <c r="P11" i="1"/>
  <c r="L11" i="1"/>
  <c r="L9" i="1"/>
  <c r="C10" i="2"/>
  <c r="T26" i="7" l="1"/>
  <c r="N50" i="5"/>
  <c r="T26" i="6"/>
  <c r="T50" i="5"/>
  <c r="R27" i="4"/>
  <c r="L19" i="1"/>
  <c r="P19" i="1"/>
</calcChain>
</file>

<file path=xl/sharedStrings.xml><?xml version="1.0" encoding="utf-8"?>
<sst xmlns="http://schemas.openxmlformats.org/spreadsheetml/2006/main" count="288" uniqueCount="129">
  <si>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</si>
  <si>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</si>
  <si>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</si>
  <si>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</si>
  <si>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</si>
  <si>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</si>
  <si>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</si>
  <si>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</si>
  <si>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</si>
  <si>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</si>
  <si>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</si>
  <si>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</si>
  <si>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</si>
  <si>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</si>
  <si>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</si>
  <si>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</si>
  <si>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</si>
  <si>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</si>
  <si>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</si>
  <si>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</si>
  <si>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</si>
  <si>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</si>
  <si>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</si>
  <si>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</si>
  <si>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</si>
  <si>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</si>
  <si>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</si>
  <si>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</si>
  <si>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</si>
  <si>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</si>
  <si>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</si>
  <si>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</si>
  <si>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</si>
  <si>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</si>
  <si>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</si>
  <si>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</si>
  <si>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</si>
  <si>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</si>
  <si>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</si>
  <si>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</si>
  <si>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</si>
  <si>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</si>
  <si>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</si>
  <si>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</si>
  <si>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</si>
  <si>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</si>
  <si>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</si>
  <si>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</si>
  <si>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</si>
  <si>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</si>
  <si>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</si>
  <si>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</si>
  <si>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</si>
  <si>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</si>
  <si>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</si>
  <si>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</si>
  <si>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</si>
  <si>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</si>
  <si>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</si>
  <si>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</si>
  <si>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</si>
  <si>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</si>
  <si>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</si>
  <si>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</si>
  <si>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</si>
  <si>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</si>
  <si>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</si>
  <si>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</si>
  <si>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</si>
  <si>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</si>
  <si>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</si>
  <si>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</si>
  <si>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</si>
  <si>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</si>
  <si>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</si>
  <si>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</si>
  <si>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Imran Haq</t>
  </si>
  <si>
    <t>PR-013</t>
  </si>
  <si>
    <t>015</t>
  </si>
  <si>
    <t>Imran ul Haq</t>
  </si>
  <si>
    <t>DB Architect</t>
  </si>
  <si>
    <t>DB</t>
  </si>
  <si>
    <t>2024-25</t>
  </si>
  <si>
    <t>02/15/2023</t>
  </si>
  <si>
    <t>Meetings</t>
  </si>
  <si>
    <t>Support Items</t>
  </si>
  <si>
    <t>Development of new project/assignment/task</t>
  </si>
  <si>
    <t>Meetings, mails, communication, TFS, Interviews</t>
  </si>
  <si>
    <t>Hours</t>
  </si>
  <si>
    <t>Quarterly Evaluation (%)</t>
  </si>
  <si>
    <t>Jul-Sep</t>
  </si>
  <si>
    <t>Oct-Dec</t>
  </si>
  <si>
    <t>Jan-Mar</t>
  </si>
  <si>
    <t>Apr-Jun</t>
  </si>
  <si>
    <t xml:space="preserve">APWORKS 2024.2 - PHASE 3        </t>
  </si>
  <si>
    <t>Ability to assign Employees to Roles by Media type and by Client</t>
  </si>
  <si>
    <t xml:space="preserve">APWORKS PHASE2                  </t>
  </si>
  <si>
    <t>Regular bug fixing activity</t>
  </si>
  <si>
    <t xml:space="preserve">NEXELUS 2024.2                  </t>
  </si>
  <si>
    <t>In-house Training</t>
  </si>
  <si>
    <t>Analysis of production issues reported by support team</t>
  </si>
  <si>
    <t xml:space="preserve">PR-0013                         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</si>
  <si>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</si>
  <si>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</si>
  <si>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</si>
  <si>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</si>
  <si>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</si>
  <si>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</si>
  <si>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Period: November 2024</t>
  </si>
  <si>
    <t xml:space="preserve">APWORKS 2024.2 - PHASE 4        </t>
  </si>
  <si>
    <t>CI-PlusCo</t>
  </si>
  <si>
    <t>Post Dep</t>
  </si>
  <si>
    <t>Fixes</t>
  </si>
  <si>
    <t xml:space="preserve">AP WORKFLOW                     </t>
  </si>
  <si>
    <t>Release Environment Upgrade</t>
  </si>
  <si>
    <t>Internal Meetings</t>
  </si>
  <si>
    <t>Production upgrades</t>
  </si>
  <si>
    <t>Diff</t>
  </si>
  <si>
    <t>Period: December 2024</t>
  </si>
  <si>
    <t>Integration Testing</t>
  </si>
  <si>
    <t>Pull Client &amp; Sites, Service types as Media Types from Nexelus</t>
  </si>
  <si>
    <t xml:space="preserve">NEXELUS 2024.1 SP2              </t>
  </si>
  <si>
    <t>Billing by Media Type</t>
  </si>
  <si>
    <t xml:space="preserve">NEXELUS SUPPORT                 </t>
  </si>
  <si>
    <t>Maintenance Activity</t>
  </si>
  <si>
    <t>Support Tickets - HY</t>
  </si>
  <si>
    <t>Tasks by US Team - TheShipyard</t>
  </si>
  <si>
    <t>QA Environment Upgrade</t>
  </si>
  <si>
    <t>Tasks by US Team - TheShipYard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</si>
</sst>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4" borderId="6" xfId="1" applyNumberFormat="1" applyFont="1" applyFill="1" applyBorder="1" applyAlignment="1">
      <alignment horizontal="center"/>
    </xf>
    <xf numFmtId="43" fontId="0" fillId="3" borderId="2" xfId="5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3" fontId="0" fillId="4" borderId="12" xfId="5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B-4687-BB13-2ED6985445D0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B-4687-BB13-2ED6985445D0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B-4687-BB13-2ED6985445D0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B-4687-BB13-2ED6985445D0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B-4687-BB13-2ED6985445D0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B-4687-BB13-2ED6985445D0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B-4687-BB13-2ED6985445D0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B-4687-BB13-2ED69854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F9BFF-2AF1-475C-BE96-02BBF2A3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59" t="s">
        <v>52</v>
      </c>
      <c r="C2" s="59"/>
    </row>
    <row r="4" spans="2:14" x14ac:dyDescent="0.25">
      <c r="B4" s="58" t="s">
        <v>4</v>
      </c>
      <c r="C4" s="58"/>
      <c r="D4" s="58"/>
      <c r="E4" s="58"/>
      <c r="F4" s="28"/>
      <c r="G4" s="28"/>
    </row>
    <row r="5" spans="2:14" x14ac:dyDescent="0.25">
      <c r="B5" s="3" t="s">
        <v>1</v>
      </c>
      <c r="C5" s="56" t="s">
        <v>78</v>
      </c>
      <c r="D5" s="56"/>
      <c r="E5" s="56"/>
      <c r="F5" s="4"/>
      <c r="G5" s="4"/>
    </row>
    <row r="6" spans="2:14" x14ac:dyDescent="0.25">
      <c r="B6" s="3" t="s">
        <v>0</v>
      </c>
      <c r="C6" s="56" t="s">
        <v>79</v>
      </c>
      <c r="D6" s="56"/>
      <c r="E6" s="56"/>
      <c r="F6" s="4"/>
      <c r="G6" s="4"/>
    </row>
    <row r="7" spans="2:14" x14ac:dyDescent="0.25">
      <c r="B7" s="3" t="s">
        <v>2</v>
      </c>
      <c r="C7" s="56" t="s">
        <v>80</v>
      </c>
      <c r="D7" s="56"/>
      <c r="E7" s="56"/>
      <c r="F7" s="4"/>
      <c r="G7" s="4"/>
    </row>
    <row r="8" spans="2:14" x14ac:dyDescent="0.25">
      <c r="B8" s="3" t="s">
        <v>3</v>
      </c>
      <c r="C8" s="56" t="s">
        <v>81</v>
      </c>
      <c r="D8" s="56"/>
      <c r="E8" s="56"/>
      <c r="F8" s="4"/>
      <c r="G8" s="4"/>
    </row>
    <row r="9" spans="2:14" x14ac:dyDescent="0.25">
      <c r="B9" s="3" t="s">
        <v>5</v>
      </c>
      <c r="C9" s="56" t="s">
        <v>83</v>
      </c>
      <c r="D9" s="56"/>
      <c r="E9" s="56"/>
      <c r="F9" s="4"/>
      <c r="G9" s="4"/>
    </row>
    <row r="10" spans="2:14" x14ac:dyDescent="0.25">
      <c r="B10" s="3" t="s">
        <v>54</v>
      </c>
      <c r="C10" s="57">
        <f ca="1">(_xlfn.DAYS(TODAY(),C9)/365)</f>
        <v>1.9561643835616438</v>
      </c>
      <c r="D10" s="57"/>
      <c r="E10" s="57"/>
      <c r="F10" s="24"/>
      <c r="G10" s="24"/>
    </row>
    <row r="11" spans="2:14" x14ac:dyDescent="0.25">
      <c r="B11" s="3" t="s">
        <v>6</v>
      </c>
      <c r="C11" s="56" t="s">
        <v>82</v>
      </c>
      <c r="D11" s="56"/>
      <c r="E11" s="56"/>
      <c r="F11" s="4"/>
      <c r="G11" s="4"/>
    </row>
    <row r="12" spans="2:14" ht="6" customHeight="1" x14ac:dyDescent="0.25"/>
    <row r="13" spans="2:14" x14ac:dyDescent="0.25">
      <c r="B13" s="26" t="s">
        <v>19</v>
      </c>
      <c r="C13" s="23" t="s">
        <v>56</v>
      </c>
      <c r="D13" s="27" t="s">
        <v>57</v>
      </c>
      <c r="E13" s="23" t="s">
        <v>58</v>
      </c>
      <c r="F13" s="27" t="s">
        <v>59</v>
      </c>
      <c r="G13" s="23" t="s">
        <v>60</v>
      </c>
      <c r="H13" s="27" t="s">
        <v>61</v>
      </c>
      <c r="I13" s="23" t="s">
        <v>62</v>
      </c>
      <c r="J13" s="27" t="s">
        <v>63</v>
      </c>
      <c r="K13" s="23" t="s">
        <v>64</v>
      </c>
      <c r="L13" s="27" t="s">
        <v>65</v>
      </c>
      <c r="M13" s="23" t="s">
        <v>66</v>
      </c>
      <c r="N13" s="27" t="s">
        <v>67</v>
      </c>
    </row>
    <row r="14" spans="2:14" x14ac:dyDescent="0.25">
      <c r="B14" s="25" t="s">
        <v>23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5" t="s">
        <v>26</v>
      </c>
      <c r="C15" s="2">
        <v>21</v>
      </c>
      <c r="D15" s="2">
        <v>22</v>
      </c>
      <c r="E15" s="2">
        <v>19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5" t="s">
        <v>20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5" t="s">
        <v>21</v>
      </c>
      <c r="C17" s="2">
        <v>20</v>
      </c>
      <c r="D17" s="2">
        <v>22</v>
      </c>
      <c r="E17" s="2">
        <v>18</v>
      </c>
      <c r="F17" s="2">
        <v>11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5" t="s">
        <v>25</v>
      </c>
      <c r="C18" s="2">
        <v>1</v>
      </c>
      <c r="D18" s="2">
        <v>0</v>
      </c>
      <c r="E18" s="2">
        <v>1</v>
      </c>
      <c r="F18" s="2">
        <v>0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5" t="s">
        <v>22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5" t="s">
        <v>24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5" t="s">
        <v>27</v>
      </c>
      <c r="C21" s="2">
        <v>1</v>
      </c>
      <c r="D21" s="2">
        <v>0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A620-233E-46CF-8428-8B80CB6EF082}">
  <dimension ref="B3:M31"/>
  <sheetViews>
    <sheetView workbookViewId="0">
      <selection activeCell="J15" sqref="J15"/>
    </sheetView>
  </sheetViews>
  <sheetFormatPr defaultRowHeight="15" x14ac:dyDescent="0.25"/>
  <cols>
    <col min="2" max="2" width="43.42578125" customWidth="1"/>
    <col min="3" max="6" width="23.7109375" style="6" customWidth="1"/>
  </cols>
  <sheetData>
    <row r="3" spans="2:13" ht="18.75" x14ac:dyDescent="0.3">
      <c r="B3" s="38" t="s">
        <v>18</v>
      </c>
      <c r="C3" s="41"/>
      <c r="D3" s="41"/>
      <c r="E3" s="41"/>
      <c r="F3" s="41"/>
      <c r="G3" s="38"/>
      <c r="H3" s="38"/>
      <c r="I3" s="38"/>
      <c r="J3" s="38"/>
      <c r="K3" s="38"/>
      <c r="L3" s="38"/>
      <c r="M3" s="38"/>
    </row>
    <row r="4" spans="2:13" x14ac:dyDescent="0.25">
      <c r="B4" s="39"/>
      <c r="C4" s="60" t="s">
        <v>89</v>
      </c>
      <c r="D4" s="61"/>
      <c r="E4" s="61"/>
      <c r="F4" s="61"/>
    </row>
    <row r="5" spans="2:13" x14ac:dyDescent="0.25">
      <c r="B5" s="40" t="s">
        <v>28</v>
      </c>
      <c r="C5" s="22" t="s">
        <v>90</v>
      </c>
      <c r="D5" s="22" t="s">
        <v>91</v>
      </c>
      <c r="E5" s="22" t="s">
        <v>92</v>
      </c>
      <c r="F5" s="22" t="s">
        <v>93</v>
      </c>
    </row>
    <row r="6" spans="2:13" x14ac:dyDescent="0.25">
      <c r="B6" s="62" t="s">
        <v>18</v>
      </c>
      <c r="C6" s="63"/>
      <c r="D6" s="63"/>
      <c r="E6" s="63"/>
      <c r="F6" s="64"/>
    </row>
    <row r="7" spans="2:13" x14ac:dyDescent="0.25">
      <c r="B7" s="21" t="s">
        <v>29</v>
      </c>
      <c r="C7" s="33">
        <v>0.8</v>
      </c>
      <c r="D7" s="33"/>
      <c r="E7" s="33"/>
      <c r="F7" s="33"/>
    </row>
    <row r="8" spans="2:13" x14ac:dyDescent="0.25">
      <c r="B8" s="21" t="s">
        <v>30</v>
      </c>
      <c r="C8" s="33">
        <v>0.8</v>
      </c>
      <c r="D8" s="33"/>
      <c r="E8" s="33"/>
      <c r="F8" s="33"/>
    </row>
    <row r="9" spans="2:13" x14ac:dyDescent="0.25">
      <c r="B9" s="21" t="s">
        <v>31</v>
      </c>
      <c r="C9" s="33">
        <v>0.8</v>
      </c>
      <c r="D9" s="33"/>
      <c r="E9" s="33"/>
      <c r="F9" s="33"/>
    </row>
    <row r="10" spans="2:13" x14ac:dyDescent="0.25">
      <c r="B10" s="21" t="s">
        <v>32</v>
      </c>
      <c r="C10" s="33">
        <v>0.8</v>
      </c>
      <c r="D10" s="33"/>
      <c r="E10" s="33"/>
      <c r="F10" s="33"/>
    </row>
    <row r="11" spans="2:13" x14ac:dyDescent="0.25">
      <c r="B11" s="21" t="s">
        <v>33</v>
      </c>
      <c r="C11" s="33">
        <v>0.75</v>
      </c>
      <c r="D11" s="33"/>
      <c r="E11" s="33"/>
      <c r="F11" s="33"/>
    </row>
    <row r="12" spans="2:13" x14ac:dyDescent="0.25">
      <c r="B12" s="21" t="s">
        <v>34</v>
      </c>
      <c r="C12" s="33">
        <v>0.8</v>
      </c>
      <c r="D12" s="33"/>
      <c r="E12" s="33"/>
      <c r="F12" s="33"/>
    </row>
    <row r="13" spans="2:13" x14ac:dyDescent="0.25">
      <c r="B13" s="21" t="s">
        <v>47</v>
      </c>
      <c r="C13" s="33">
        <v>0.8</v>
      </c>
      <c r="D13" s="33"/>
      <c r="E13" s="33"/>
      <c r="F13" s="33"/>
    </row>
    <row r="14" spans="2:13" x14ac:dyDescent="0.25">
      <c r="B14" s="21" t="s">
        <v>48</v>
      </c>
      <c r="C14" s="33">
        <v>0.75</v>
      </c>
      <c r="D14" s="33"/>
      <c r="E14" s="33"/>
      <c r="F14" s="33"/>
    </row>
    <row r="15" spans="2:13" x14ac:dyDescent="0.25">
      <c r="B15" s="65" t="s">
        <v>46</v>
      </c>
      <c r="C15" s="63"/>
      <c r="D15" s="63"/>
      <c r="E15" s="63"/>
      <c r="F15" s="64"/>
    </row>
    <row r="16" spans="2:13" x14ac:dyDescent="0.25">
      <c r="B16" s="25" t="s">
        <v>51</v>
      </c>
      <c r="C16" s="33">
        <v>0.7</v>
      </c>
      <c r="D16" s="33"/>
      <c r="E16" s="33"/>
      <c r="F16" s="33"/>
    </row>
    <row r="17" spans="2:6" x14ac:dyDescent="0.25">
      <c r="B17" s="25" t="s">
        <v>35</v>
      </c>
      <c r="C17" s="33">
        <v>0.8</v>
      </c>
      <c r="D17" s="33"/>
      <c r="E17" s="33"/>
      <c r="F17" s="33"/>
    </row>
    <row r="18" spans="2:6" x14ac:dyDescent="0.25">
      <c r="B18" s="25" t="s">
        <v>36</v>
      </c>
      <c r="C18" s="33">
        <v>0.8</v>
      </c>
      <c r="D18" s="33"/>
      <c r="E18" s="33"/>
      <c r="F18" s="33"/>
    </row>
    <row r="19" spans="2:6" x14ac:dyDescent="0.25">
      <c r="B19" s="25" t="s">
        <v>37</v>
      </c>
      <c r="C19" s="33">
        <v>0.75</v>
      </c>
      <c r="D19" s="33"/>
      <c r="E19" s="33"/>
      <c r="F19" s="33"/>
    </row>
    <row r="20" spans="2:6" x14ac:dyDescent="0.25">
      <c r="B20" s="25" t="s">
        <v>38</v>
      </c>
      <c r="C20" s="33">
        <v>0.75</v>
      </c>
      <c r="D20" s="33"/>
      <c r="E20" s="33"/>
      <c r="F20" s="33"/>
    </row>
    <row r="21" spans="2:6" x14ac:dyDescent="0.25">
      <c r="B21" s="25" t="s">
        <v>46</v>
      </c>
      <c r="C21" s="33">
        <v>0.8</v>
      </c>
      <c r="D21" s="33"/>
      <c r="E21" s="33"/>
      <c r="F21" s="33"/>
    </row>
    <row r="22" spans="2:6" x14ac:dyDescent="0.25">
      <c r="B22" s="25" t="s">
        <v>45</v>
      </c>
      <c r="C22" s="33">
        <v>0.7</v>
      </c>
      <c r="D22" s="33"/>
      <c r="E22" s="33"/>
      <c r="F22" s="33"/>
    </row>
    <row r="23" spans="2:6" x14ac:dyDescent="0.25">
      <c r="B23" s="65" t="s">
        <v>39</v>
      </c>
      <c r="C23" s="63"/>
      <c r="D23" s="63"/>
      <c r="E23" s="63"/>
      <c r="F23" s="64"/>
    </row>
    <row r="24" spans="2:6" x14ac:dyDescent="0.25">
      <c r="B24" s="37" t="s">
        <v>40</v>
      </c>
      <c r="C24" s="33">
        <v>0</v>
      </c>
      <c r="D24" s="33"/>
      <c r="E24" s="33"/>
      <c r="F24" s="33"/>
    </row>
    <row r="25" spans="2:6" x14ac:dyDescent="0.25">
      <c r="B25" s="37" t="s">
        <v>53</v>
      </c>
      <c r="C25" s="33">
        <v>0.5</v>
      </c>
      <c r="D25" s="33"/>
      <c r="E25" s="33"/>
      <c r="F25" s="33"/>
    </row>
    <row r="26" spans="2:6" x14ac:dyDescent="0.25">
      <c r="B26" s="37" t="s">
        <v>41</v>
      </c>
      <c r="C26" s="33">
        <v>0</v>
      </c>
      <c r="D26" s="33"/>
      <c r="E26" s="33"/>
      <c r="F26" s="33"/>
    </row>
    <row r="27" spans="2:6" x14ac:dyDescent="0.25">
      <c r="B27" s="37" t="s">
        <v>42</v>
      </c>
      <c r="C27" s="33">
        <v>0</v>
      </c>
      <c r="D27" s="33"/>
      <c r="E27" s="33"/>
      <c r="F27" s="33"/>
    </row>
    <row r="28" spans="2:6" x14ac:dyDescent="0.25">
      <c r="B28" s="37" t="s">
        <v>43</v>
      </c>
      <c r="C28" s="33">
        <v>0</v>
      </c>
      <c r="D28" s="33"/>
      <c r="E28" s="33"/>
      <c r="F28" s="33"/>
    </row>
    <row r="29" spans="2:6" x14ac:dyDescent="0.25">
      <c r="B29" s="37" t="s">
        <v>44</v>
      </c>
      <c r="C29" s="33">
        <v>0</v>
      </c>
      <c r="D29" s="33"/>
      <c r="E29" s="33"/>
      <c r="F29" s="33"/>
    </row>
    <row r="30" spans="2:6" x14ac:dyDescent="0.25">
      <c r="B30" s="37" t="s">
        <v>49</v>
      </c>
      <c r="C30" s="33">
        <v>0</v>
      </c>
      <c r="D30" s="33"/>
      <c r="E30" s="33"/>
      <c r="F30" s="33"/>
    </row>
    <row r="31" spans="2:6" x14ac:dyDescent="0.25">
      <c r="B31" s="37" t="s">
        <v>50</v>
      </c>
      <c r="C31" s="33">
        <v>0</v>
      </c>
      <c r="D31" s="33"/>
      <c r="E31" s="33"/>
      <c r="F31" s="33"/>
    </row>
  </sheetData>
  <mergeCells count="4"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{E55CCDA7-A4C6-4033-AE3D-4BD7638CB4DE}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{F11AB4BF-EBF3-4C0E-93CE-F4A5BE5CD076}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{470B708A-5487-4D35-B59D-A7001EE203E4}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{5998B0C4-46F5-4514-830F-CAFB76EA44A6}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{89F5B50F-BBE8-48DA-8B97-8449AC19DF89}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{2E5373AC-BB22-486D-816A-5529C97A5F27}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{780BD23A-052C-4C09-90C6-D58DFE62C6CD}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{00E866DB-83A9-4343-A260-7D279D2D8F3A}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{42225619-D553-4D75-9D90-18ECF3708BE9}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{CAAE4422-EAFB-4ED3-838A-03BDACDA7990}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{0FB09F97-1FA9-4234-934E-36A23DEB728D}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{1683F59B-EF19-45AE-9C26-0668A8A7771D}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CCDA7-A4C6-4033-AE3D-4BD7638CB4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F11AB4BF-EBF3-4C0E-93CE-F4A5BE5CD07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70B708A-5487-4D35-B59D-A7001EE203E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5998B0C4-46F5-4514-830F-CAFB76EA44A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89F5B50F-BBE8-48DA-8B97-8449AC19DF8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2E5373AC-BB22-486D-816A-5529C97A5F2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780BD23A-052C-4C09-90C6-D58DFE62C6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0E866DB-83A9-4343-A260-7D279D2D8F3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42225619-D553-4D75-9D90-18ECF3708BE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AAE4422-EAFB-4ED3-838A-03BDACDA799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0FB09F97-1FA9-4234-934E-36A23DEB728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1683F59B-EF19-45AE-9C26-0668A8A7771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77BB-E10D-483E-845F-0AA84C11103D}">
  <dimension ref="B2:T55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56" sqref="C56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</cols>
  <sheetData>
    <row r="2" spans="2:20" ht="26.25" x14ac:dyDescent="0.4">
      <c r="B2" s="66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2:20" ht="15.75" x14ac:dyDescent="0.25">
      <c r="B3" s="67" t="s">
        <v>76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2:20" x14ac:dyDescent="0.25">
      <c r="B4" s="69" t="s">
        <v>69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6" spans="2:20" x14ac:dyDescent="0.25">
      <c r="B6" s="9" t="s">
        <v>8</v>
      </c>
      <c r="C6" s="10" t="s">
        <v>7</v>
      </c>
      <c r="D6" s="70" t="s">
        <v>70</v>
      </c>
      <c r="E6" s="70"/>
      <c r="F6" s="70"/>
      <c r="G6" s="70"/>
      <c r="H6" s="14" t="s">
        <v>111</v>
      </c>
      <c r="I6" s="71" t="s">
        <v>72</v>
      </c>
      <c r="J6" s="73" t="s">
        <v>74</v>
      </c>
      <c r="K6" s="47"/>
      <c r="L6" s="75" t="s">
        <v>13</v>
      </c>
      <c r="M6" s="70"/>
      <c r="N6" s="70"/>
      <c r="P6" s="70" t="s">
        <v>16</v>
      </c>
      <c r="Q6" s="70"/>
      <c r="R6" s="70"/>
      <c r="T6" s="14" t="s">
        <v>10</v>
      </c>
    </row>
    <row r="7" spans="2:20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30" t="s">
        <v>112</v>
      </c>
      <c r="I7" s="72"/>
      <c r="J7" s="74"/>
      <c r="K7" s="47"/>
      <c r="L7" s="42" t="s">
        <v>9</v>
      </c>
      <c r="M7" s="11" t="s">
        <v>11</v>
      </c>
      <c r="N7" s="11" t="s">
        <v>117</v>
      </c>
      <c r="P7" s="11" t="s">
        <v>15</v>
      </c>
      <c r="Q7" s="11" t="s">
        <v>11</v>
      </c>
      <c r="R7" s="11" t="s">
        <v>14</v>
      </c>
      <c r="T7" s="15" t="s">
        <v>88</v>
      </c>
    </row>
    <row r="8" spans="2:20" x14ac:dyDescent="0.25">
      <c r="B8" s="1" t="s">
        <v>113</v>
      </c>
      <c r="C8" s="1"/>
      <c r="D8" s="5"/>
      <c r="E8" s="5"/>
      <c r="F8" s="5"/>
      <c r="G8" s="5"/>
      <c r="H8" s="5"/>
      <c r="I8" s="5"/>
      <c r="J8" s="43"/>
      <c r="K8" s="47"/>
      <c r="L8" s="5"/>
      <c r="M8" s="2"/>
      <c r="N8" s="54"/>
      <c r="P8" s="2"/>
      <c r="Q8" s="2"/>
      <c r="R8" s="54"/>
      <c r="T8" s="8"/>
    </row>
    <row r="9" spans="2:20" x14ac:dyDescent="0.25">
      <c r="B9" s="1"/>
      <c r="C9" s="1" t="s">
        <v>114</v>
      </c>
      <c r="D9" s="31"/>
      <c r="E9" s="31"/>
      <c r="F9" s="31">
        <v>6</v>
      </c>
      <c r="G9" s="32"/>
      <c r="H9" s="32"/>
      <c r="I9" s="5"/>
      <c r="J9" s="43"/>
      <c r="K9" s="47"/>
      <c r="L9" s="5"/>
      <c r="M9" s="2"/>
      <c r="N9" s="55">
        <f>IF(L9&gt;0,L9-M9,0)</f>
        <v>0</v>
      </c>
      <c r="P9" s="2"/>
      <c r="Q9" s="2"/>
      <c r="R9" s="55">
        <f>IF(P9&gt;0,P9-Q9,0)</f>
        <v>0</v>
      </c>
      <c r="S9" s="7"/>
      <c r="T9" s="35">
        <f>D9+E9+F9+G9+H9+I9+J9+M9+Q9</f>
        <v>6</v>
      </c>
    </row>
    <row r="10" spans="2:20" x14ac:dyDescent="0.25">
      <c r="B10" s="1" t="s">
        <v>94</v>
      </c>
      <c r="C10" s="1"/>
      <c r="D10" s="2"/>
      <c r="E10" s="2"/>
      <c r="F10" s="2"/>
      <c r="G10" s="2"/>
      <c r="H10" s="2"/>
      <c r="I10" s="2"/>
      <c r="J10" s="44"/>
      <c r="K10" s="47"/>
      <c r="L10" s="5"/>
      <c r="M10" s="2"/>
      <c r="N10" s="55">
        <f t="shared" ref="N10:N49" si="0">IF(L10&gt;0,L10-M10,0)</f>
        <v>0</v>
      </c>
      <c r="O10" s="2"/>
      <c r="P10" s="2"/>
      <c r="Q10" s="2"/>
      <c r="R10" s="55">
        <f t="shared" ref="R10:R49" si="1">IF(P10&gt;0,P10-Q10,0)</f>
        <v>0</v>
      </c>
      <c r="S10" s="2"/>
      <c r="T10" s="35">
        <f t="shared" ref="T10:T49" si="2">D10+E10+F10+G10+H10+I10+J10+M10+Q10</f>
        <v>0</v>
      </c>
    </row>
    <row r="11" spans="2:20" x14ac:dyDescent="0.25">
      <c r="B11" s="1"/>
      <c r="C11" s="1" t="s">
        <v>95</v>
      </c>
      <c r="D11" s="2"/>
      <c r="E11" s="2"/>
      <c r="F11" s="2"/>
      <c r="G11" s="2"/>
      <c r="H11" s="2"/>
      <c r="I11" s="2"/>
      <c r="J11" s="44"/>
      <c r="K11" s="47"/>
      <c r="L11" s="5"/>
      <c r="M11" s="2">
        <v>7</v>
      </c>
      <c r="N11" s="55">
        <f t="shared" si="0"/>
        <v>0</v>
      </c>
      <c r="O11" s="2"/>
      <c r="P11" s="2"/>
      <c r="Q11" s="2"/>
      <c r="R11" s="55">
        <f t="shared" si="1"/>
        <v>0</v>
      </c>
      <c r="S11" s="2"/>
      <c r="T11" s="35">
        <f t="shared" si="2"/>
        <v>7</v>
      </c>
    </row>
    <row r="12" spans="2:20" x14ac:dyDescent="0.25">
      <c r="B12" s="1" t="s">
        <v>109</v>
      </c>
      <c r="C12" s="1"/>
      <c r="D12" s="2"/>
      <c r="E12" s="2"/>
      <c r="F12" s="2"/>
      <c r="G12" s="2"/>
      <c r="H12" s="2"/>
      <c r="I12" s="2"/>
      <c r="J12" s="44"/>
      <c r="K12" s="47"/>
      <c r="L12" s="5"/>
      <c r="M12" s="2"/>
      <c r="N12" s="55">
        <f t="shared" si="0"/>
        <v>0</v>
      </c>
      <c r="O12" s="2"/>
      <c r="P12" s="2"/>
      <c r="Q12" s="2"/>
      <c r="R12" s="55">
        <f t="shared" si="1"/>
        <v>0</v>
      </c>
      <c r="S12" s="2"/>
      <c r="T12" s="35">
        <f t="shared" si="2"/>
        <v>0</v>
      </c>
    </row>
    <row r="13" spans="2:20" x14ac:dyDescent="0.25">
      <c r="B13" s="1"/>
      <c r="C13" s="1" t="s">
        <v>70</v>
      </c>
      <c r="D13" s="2"/>
      <c r="E13" s="2"/>
      <c r="F13" s="2"/>
      <c r="G13" s="2"/>
      <c r="H13" s="2">
        <v>16</v>
      </c>
      <c r="I13" s="2"/>
      <c r="J13" s="44"/>
      <c r="K13" s="47"/>
      <c r="L13" s="5"/>
      <c r="M13" s="2"/>
      <c r="N13" s="55">
        <f t="shared" si="0"/>
        <v>0</v>
      </c>
      <c r="O13" s="2"/>
      <c r="P13" s="2">
        <v>0</v>
      </c>
      <c r="Q13" s="2"/>
      <c r="R13" s="55">
        <f t="shared" si="1"/>
        <v>0</v>
      </c>
      <c r="S13" s="2"/>
      <c r="T13" s="35">
        <f t="shared" si="2"/>
        <v>16</v>
      </c>
    </row>
    <row r="14" spans="2:20" x14ac:dyDescent="0.25">
      <c r="B14" s="1"/>
      <c r="C14" s="1" t="s">
        <v>119</v>
      </c>
      <c r="D14" s="2"/>
      <c r="E14" s="2"/>
      <c r="F14" s="2"/>
      <c r="G14" s="2"/>
      <c r="H14" s="2"/>
      <c r="I14" s="2"/>
      <c r="J14" s="44"/>
      <c r="K14" s="47"/>
      <c r="L14" s="5"/>
      <c r="M14" s="2"/>
      <c r="N14" s="55"/>
      <c r="O14" s="2"/>
      <c r="P14" s="2"/>
      <c r="Q14" s="2">
        <v>85</v>
      </c>
      <c r="R14" s="55"/>
      <c r="S14" s="2"/>
      <c r="T14" s="35">
        <f t="shared" si="2"/>
        <v>85</v>
      </c>
    </row>
    <row r="15" spans="2:20" x14ac:dyDescent="0.25">
      <c r="B15" s="1"/>
      <c r="C15" s="1" t="s">
        <v>120</v>
      </c>
      <c r="D15" s="2"/>
      <c r="E15" s="2"/>
      <c r="F15" s="2"/>
      <c r="G15" s="2"/>
      <c r="H15" s="2"/>
      <c r="I15" s="2"/>
      <c r="J15" s="44"/>
      <c r="K15" s="47"/>
      <c r="L15" s="5"/>
      <c r="M15" s="2">
        <v>4</v>
      </c>
      <c r="N15" s="55"/>
      <c r="O15" s="2"/>
      <c r="P15" s="2"/>
      <c r="Q15" s="2"/>
      <c r="R15" s="55"/>
      <c r="S15" s="2"/>
      <c r="T15" s="35">
        <f t="shared" si="2"/>
        <v>4</v>
      </c>
    </row>
    <row r="16" spans="2:20" x14ac:dyDescent="0.25">
      <c r="B16" s="1" t="s">
        <v>96</v>
      </c>
      <c r="C16" s="34"/>
      <c r="D16" s="2"/>
      <c r="E16" s="2"/>
      <c r="F16" s="2"/>
      <c r="G16" s="2"/>
      <c r="H16" s="2"/>
      <c r="I16" s="2"/>
      <c r="J16" s="44"/>
      <c r="K16" s="47"/>
      <c r="L16" s="5"/>
      <c r="M16" s="2"/>
      <c r="N16" s="55">
        <f t="shared" si="0"/>
        <v>0</v>
      </c>
      <c r="O16" s="2"/>
      <c r="P16" s="2">
        <v>0</v>
      </c>
      <c r="Q16" s="2"/>
      <c r="R16" s="55">
        <f t="shared" si="1"/>
        <v>0</v>
      </c>
      <c r="S16" s="2"/>
      <c r="T16" s="35">
        <f t="shared" si="2"/>
        <v>0</v>
      </c>
    </row>
    <row r="17" spans="2:20" x14ac:dyDescent="0.25">
      <c r="B17" s="1"/>
      <c r="C17" s="1" t="s">
        <v>97</v>
      </c>
      <c r="D17" s="2"/>
      <c r="E17" s="2"/>
      <c r="F17" s="2"/>
      <c r="G17" s="2"/>
      <c r="H17" s="2"/>
      <c r="I17" s="2"/>
      <c r="J17" s="44"/>
      <c r="K17" s="47"/>
      <c r="L17" s="5"/>
      <c r="M17" s="2"/>
      <c r="N17" s="55">
        <f t="shared" si="0"/>
        <v>0</v>
      </c>
      <c r="O17" s="2"/>
      <c r="P17" s="2"/>
      <c r="Q17" s="2">
        <v>10</v>
      </c>
      <c r="R17" s="55">
        <f t="shared" si="1"/>
        <v>0</v>
      </c>
      <c r="S17" s="2"/>
      <c r="T17" s="35">
        <f t="shared" si="2"/>
        <v>10</v>
      </c>
    </row>
    <row r="18" spans="2:20" x14ac:dyDescent="0.25">
      <c r="B18" s="29"/>
      <c r="C18" s="1" t="s">
        <v>86</v>
      </c>
      <c r="D18" s="2"/>
      <c r="E18" s="2"/>
      <c r="F18" s="2"/>
      <c r="G18" s="2"/>
      <c r="H18" s="2"/>
      <c r="I18" s="2"/>
      <c r="J18" s="44"/>
      <c r="K18" s="47"/>
      <c r="L18" s="5"/>
      <c r="M18" s="2">
        <v>15</v>
      </c>
      <c r="N18" s="55">
        <f t="shared" si="0"/>
        <v>0</v>
      </c>
      <c r="O18" s="2"/>
      <c r="P18" s="2"/>
      <c r="Q18" s="2"/>
      <c r="R18" s="55">
        <f t="shared" si="1"/>
        <v>0</v>
      </c>
      <c r="S18" s="2"/>
      <c r="T18" s="35">
        <f t="shared" si="2"/>
        <v>15</v>
      </c>
    </row>
    <row r="19" spans="2:20" x14ac:dyDescent="0.25">
      <c r="B19" s="29"/>
      <c r="C19" s="1" t="s">
        <v>100</v>
      </c>
      <c r="D19" s="2"/>
      <c r="E19" s="2"/>
      <c r="F19" s="2"/>
      <c r="G19" s="2"/>
      <c r="H19" s="2"/>
      <c r="I19" s="2">
        <v>11</v>
      </c>
      <c r="J19" s="44"/>
      <c r="K19" s="47"/>
      <c r="L19" s="5"/>
      <c r="M19" s="2"/>
      <c r="N19" s="55">
        <f t="shared" si="0"/>
        <v>0</v>
      </c>
      <c r="O19" s="2"/>
      <c r="P19" s="2"/>
      <c r="Q19" s="2"/>
      <c r="R19" s="55">
        <f t="shared" si="1"/>
        <v>0</v>
      </c>
      <c r="S19" s="2"/>
      <c r="T19" s="35">
        <f t="shared" si="2"/>
        <v>11</v>
      </c>
    </row>
    <row r="20" spans="2:20" x14ac:dyDescent="0.25">
      <c r="B20" s="29"/>
      <c r="C20" s="1" t="s">
        <v>85</v>
      </c>
      <c r="D20" s="2"/>
      <c r="E20" s="2">
        <v>1</v>
      </c>
      <c r="F20" s="2"/>
      <c r="G20" s="2"/>
      <c r="H20" s="2"/>
      <c r="I20" s="2"/>
      <c r="J20" s="44"/>
      <c r="K20" s="47"/>
      <c r="L20" s="5"/>
      <c r="M20" s="2"/>
      <c r="N20" s="55">
        <f t="shared" si="0"/>
        <v>0</v>
      </c>
      <c r="O20" s="2"/>
      <c r="P20" s="2"/>
      <c r="Q20" s="2"/>
      <c r="R20" s="55">
        <f t="shared" si="1"/>
        <v>0</v>
      </c>
      <c r="S20" s="2"/>
      <c r="T20" s="35">
        <f t="shared" si="2"/>
        <v>1</v>
      </c>
    </row>
    <row r="21" spans="2:20" x14ac:dyDescent="0.25">
      <c r="B21" s="1" t="s">
        <v>121</v>
      </c>
      <c r="C21" s="1"/>
      <c r="D21" s="2"/>
      <c r="E21" s="2"/>
      <c r="F21" s="2"/>
      <c r="G21" s="2"/>
      <c r="H21" s="2"/>
      <c r="I21" s="2"/>
      <c r="J21" s="44"/>
      <c r="K21" s="47"/>
      <c r="L21" s="5"/>
      <c r="M21" s="2"/>
      <c r="N21" s="55"/>
      <c r="O21" s="2"/>
      <c r="P21" s="2"/>
      <c r="Q21" s="2"/>
      <c r="R21" s="55"/>
      <c r="S21" s="2"/>
      <c r="T21" s="35">
        <f t="shared" si="2"/>
        <v>0</v>
      </c>
    </row>
    <row r="22" spans="2:20" x14ac:dyDescent="0.25">
      <c r="B22" s="29"/>
      <c r="C22" s="1" t="s">
        <v>70</v>
      </c>
      <c r="D22" s="2"/>
      <c r="E22" s="2"/>
      <c r="F22" s="2"/>
      <c r="G22" s="2"/>
      <c r="H22" s="2"/>
      <c r="I22" s="2">
        <v>1</v>
      </c>
      <c r="J22" s="44"/>
      <c r="K22" s="47"/>
      <c r="L22" s="5"/>
      <c r="M22" s="2">
        <v>5</v>
      </c>
      <c r="N22" s="55"/>
      <c r="O22" s="2"/>
      <c r="P22" s="2"/>
      <c r="Q22" s="2"/>
      <c r="R22" s="55"/>
      <c r="S22" s="2"/>
      <c r="T22" s="35">
        <f t="shared" si="2"/>
        <v>6</v>
      </c>
    </row>
    <row r="23" spans="2:20" x14ac:dyDescent="0.25">
      <c r="B23" s="29"/>
      <c r="C23" s="1" t="s">
        <v>122</v>
      </c>
      <c r="D23" s="2"/>
      <c r="E23" s="2"/>
      <c r="F23" s="2"/>
      <c r="G23" s="2"/>
      <c r="H23" s="2"/>
      <c r="I23" s="2"/>
      <c r="J23" s="44"/>
      <c r="K23" s="47"/>
      <c r="L23" s="5"/>
      <c r="M23" s="2"/>
      <c r="N23" s="55"/>
      <c r="O23" s="2"/>
      <c r="P23" s="2"/>
      <c r="Q23" s="2">
        <v>3</v>
      </c>
      <c r="R23" s="55"/>
      <c r="S23" s="2"/>
      <c r="T23" s="35">
        <f t="shared" si="2"/>
        <v>3</v>
      </c>
    </row>
    <row r="24" spans="2:20" x14ac:dyDescent="0.25">
      <c r="B24" s="1" t="s">
        <v>98</v>
      </c>
      <c r="C24" s="1"/>
      <c r="D24" s="2"/>
      <c r="E24" s="2"/>
      <c r="F24" s="2"/>
      <c r="G24" s="2"/>
      <c r="H24" s="2"/>
      <c r="I24" s="2"/>
      <c r="J24" s="44"/>
      <c r="K24" s="47"/>
      <c r="L24" s="5"/>
      <c r="M24" s="2"/>
      <c r="N24" s="55">
        <f t="shared" si="0"/>
        <v>0</v>
      </c>
      <c r="O24" s="2"/>
      <c r="P24" s="2"/>
      <c r="Q24" s="2"/>
      <c r="R24" s="55">
        <f t="shared" si="1"/>
        <v>0</v>
      </c>
      <c r="S24" s="2"/>
      <c r="T24" s="35">
        <f t="shared" si="2"/>
        <v>0</v>
      </c>
    </row>
    <row r="25" spans="2:20" x14ac:dyDescent="0.25">
      <c r="B25" s="1"/>
      <c r="C25" s="1" t="s">
        <v>97</v>
      </c>
      <c r="D25" s="2"/>
      <c r="E25" s="2"/>
      <c r="F25" s="2"/>
      <c r="G25" s="2"/>
      <c r="H25" s="2"/>
      <c r="I25" s="2"/>
      <c r="J25" s="44"/>
      <c r="K25" s="47"/>
      <c r="L25" s="5"/>
      <c r="M25" s="2"/>
      <c r="N25" s="55">
        <f t="shared" si="0"/>
        <v>0</v>
      </c>
      <c r="O25" s="2"/>
      <c r="P25" s="2"/>
      <c r="Q25" s="2">
        <v>7</v>
      </c>
      <c r="R25" s="55">
        <f t="shared" si="1"/>
        <v>0</v>
      </c>
      <c r="S25" s="2"/>
      <c r="T25" s="35">
        <f t="shared" si="2"/>
        <v>7</v>
      </c>
    </row>
    <row r="26" spans="2:20" x14ac:dyDescent="0.25">
      <c r="B26" s="1"/>
      <c r="C26" s="1" t="s">
        <v>55</v>
      </c>
      <c r="D26" s="2"/>
      <c r="E26" s="2">
        <v>1</v>
      </c>
      <c r="F26" s="2"/>
      <c r="G26" s="2">
        <v>132</v>
      </c>
      <c r="H26" s="2"/>
      <c r="I26" s="2"/>
      <c r="J26" s="44"/>
      <c r="K26" s="47"/>
      <c r="L26" s="5"/>
      <c r="M26" s="2">
        <v>2</v>
      </c>
      <c r="N26" s="55">
        <f t="shared" si="0"/>
        <v>0</v>
      </c>
      <c r="O26" s="2"/>
      <c r="P26" s="2"/>
      <c r="Q26" s="2"/>
      <c r="R26" s="55">
        <f t="shared" si="1"/>
        <v>0</v>
      </c>
      <c r="S26" s="2"/>
      <c r="T26" s="35">
        <f t="shared" si="2"/>
        <v>135</v>
      </c>
    </row>
    <row r="27" spans="2:20" x14ac:dyDescent="0.25">
      <c r="B27" s="29"/>
      <c r="C27" s="1" t="s">
        <v>86</v>
      </c>
      <c r="D27" s="2"/>
      <c r="E27" s="2"/>
      <c r="F27" s="2"/>
      <c r="G27" s="2"/>
      <c r="H27" s="2"/>
      <c r="I27" s="2"/>
      <c r="J27" s="44"/>
      <c r="K27" s="47"/>
      <c r="L27" s="5"/>
      <c r="M27" s="2">
        <v>3</v>
      </c>
      <c r="N27" s="55">
        <f t="shared" si="0"/>
        <v>0</v>
      </c>
      <c r="O27" s="2"/>
      <c r="P27" s="2"/>
      <c r="Q27" s="2"/>
      <c r="R27" s="55">
        <f t="shared" si="1"/>
        <v>0</v>
      </c>
      <c r="S27" s="2"/>
      <c r="T27" s="35">
        <f t="shared" si="2"/>
        <v>3</v>
      </c>
    </row>
    <row r="28" spans="2:20" x14ac:dyDescent="0.25">
      <c r="B28" s="1"/>
      <c r="C28" s="1" t="s">
        <v>99</v>
      </c>
      <c r="D28" s="5"/>
      <c r="E28" s="5">
        <v>1</v>
      </c>
      <c r="F28" s="5"/>
      <c r="G28" s="5"/>
      <c r="H28" s="5"/>
      <c r="I28" s="5"/>
      <c r="J28" s="43"/>
      <c r="K28" s="47"/>
      <c r="L28" s="5"/>
      <c r="M28" s="2"/>
      <c r="N28" s="55">
        <f t="shared" si="0"/>
        <v>0</v>
      </c>
      <c r="P28" s="2"/>
      <c r="Q28" s="2"/>
      <c r="R28" s="55">
        <f t="shared" si="1"/>
        <v>0</v>
      </c>
      <c r="T28" s="35">
        <f t="shared" si="2"/>
        <v>1</v>
      </c>
    </row>
    <row r="29" spans="2:20" x14ac:dyDescent="0.25">
      <c r="B29" s="1"/>
      <c r="C29" s="1" t="s">
        <v>115</v>
      </c>
      <c r="D29" s="31"/>
      <c r="E29" s="31">
        <v>1</v>
      </c>
      <c r="F29" s="31"/>
      <c r="G29" s="32"/>
      <c r="H29" s="32"/>
      <c r="I29" s="5"/>
      <c r="J29" s="43"/>
      <c r="K29" s="47"/>
      <c r="L29" s="5"/>
      <c r="M29" s="2"/>
      <c r="N29" s="55">
        <f t="shared" si="0"/>
        <v>0</v>
      </c>
      <c r="P29" s="2"/>
      <c r="Q29" s="2"/>
      <c r="R29" s="55">
        <f t="shared" si="1"/>
        <v>0</v>
      </c>
      <c r="S29" s="7"/>
      <c r="T29" s="35">
        <f t="shared" si="2"/>
        <v>1</v>
      </c>
    </row>
    <row r="30" spans="2:20" x14ac:dyDescent="0.25">
      <c r="B30" s="1"/>
      <c r="C30" s="1" t="s">
        <v>100</v>
      </c>
      <c r="D30" s="2"/>
      <c r="E30" s="2"/>
      <c r="F30" s="2"/>
      <c r="G30" s="2"/>
      <c r="H30" s="2"/>
      <c r="I30" s="2">
        <v>9</v>
      </c>
      <c r="J30" s="44"/>
      <c r="K30" s="47"/>
      <c r="L30" s="5"/>
      <c r="M30" s="2"/>
      <c r="N30" s="55">
        <f t="shared" si="0"/>
        <v>0</v>
      </c>
      <c r="O30" s="2"/>
      <c r="P30" s="2"/>
      <c r="Q30" s="2">
        <v>13</v>
      </c>
      <c r="R30" s="55">
        <f t="shared" si="1"/>
        <v>0</v>
      </c>
      <c r="S30" s="2"/>
      <c r="T30" s="35">
        <f t="shared" si="2"/>
        <v>22</v>
      </c>
    </row>
    <row r="31" spans="2:20" x14ac:dyDescent="0.25">
      <c r="B31" s="29"/>
      <c r="C31" s="1" t="s">
        <v>116</v>
      </c>
      <c r="D31" s="2"/>
      <c r="E31" s="2"/>
      <c r="F31" s="2">
        <v>5</v>
      </c>
      <c r="G31" s="2"/>
      <c r="H31" s="2"/>
      <c r="I31" s="2"/>
      <c r="J31" s="44"/>
      <c r="K31" s="47"/>
      <c r="L31" s="5"/>
      <c r="M31" s="2"/>
      <c r="N31" s="55">
        <f t="shared" si="0"/>
        <v>0</v>
      </c>
      <c r="O31" s="2"/>
      <c r="P31" s="2"/>
      <c r="Q31" s="2"/>
      <c r="R31" s="55">
        <f t="shared" si="1"/>
        <v>0</v>
      </c>
      <c r="S31" s="2"/>
      <c r="T31" s="35">
        <f t="shared" si="2"/>
        <v>5</v>
      </c>
    </row>
    <row r="32" spans="2:20" x14ac:dyDescent="0.25">
      <c r="B32" s="29"/>
      <c r="C32" s="1" t="s">
        <v>85</v>
      </c>
      <c r="D32" s="2"/>
      <c r="E32" s="2"/>
      <c r="F32" s="2"/>
      <c r="G32" s="2"/>
      <c r="H32" s="2"/>
      <c r="I32" s="2">
        <v>1</v>
      </c>
      <c r="J32" s="44"/>
      <c r="K32" s="47"/>
      <c r="L32" s="5"/>
      <c r="M32" s="2"/>
      <c r="N32" s="55">
        <f t="shared" si="0"/>
        <v>0</v>
      </c>
      <c r="O32" s="2"/>
      <c r="P32" s="2"/>
      <c r="Q32" s="2">
        <v>7</v>
      </c>
      <c r="R32" s="55">
        <f t="shared" si="1"/>
        <v>0</v>
      </c>
      <c r="S32" s="2"/>
      <c r="T32" s="35">
        <f t="shared" si="2"/>
        <v>8</v>
      </c>
    </row>
    <row r="33" spans="2:20" x14ac:dyDescent="0.25">
      <c r="B33" s="1" t="s">
        <v>123</v>
      </c>
      <c r="C33" s="1"/>
      <c r="D33" s="2"/>
      <c r="E33" s="2"/>
      <c r="F33" s="2"/>
      <c r="G33" s="2"/>
      <c r="H33" s="2"/>
      <c r="I33" s="2"/>
      <c r="J33" s="44"/>
      <c r="K33" s="47"/>
      <c r="L33" s="5"/>
      <c r="M33" s="2"/>
      <c r="N33" s="55"/>
      <c r="O33" s="2"/>
      <c r="P33" s="2"/>
      <c r="Q33" s="2"/>
      <c r="R33" s="55"/>
      <c r="S33" s="2"/>
      <c r="T33" s="35">
        <f t="shared" si="2"/>
        <v>0</v>
      </c>
    </row>
    <row r="34" spans="2:20" x14ac:dyDescent="0.25">
      <c r="B34" s="29"/>
      <c r="C34" s="1" t="s">
        <v>125</v>
      </c>
      <c r="D34" s="2"/>
      <c r="E34" s="2"/>
      <c r="F34" s="2"/>
      <c r="G34" s="2">
        <v>4</v>
      </c>
      <c r="H34" s="2"/>
      <c r="I34" s="2"/>
      <c r="J34" s="44"/>
      <c r="K34" s="47"/>
      <c r="L34" s="5"/>
      <c r="M34" s="2"/>
      <c r="N34" s="55"/>
      <c r="O34" s="2"/>
      <c r="P34" s="2"/>
      <c r="Q34" s="2"/>
      <c r="R34" s="55"/>
      <c r="S34" s="2"/>
      <c r="T34" s="35">
        <f t="shared" si="2"/>
        <v>4</v>
      </c>
    </row>
    <row r="35" spans="2:20" x14ac:dyDescent="0.25">
      <c r="B35" s="29"/>
      <c r="C35" s="1" t="s">
        <v>128</v>
      </c>
      <c r="D35" s="2"/>
      <c r="E35" s="2"/>
      <c r="F35" s="2"/>
      <c r="G35" s="2">
        <v>2</v>
      </c>
      <c r="H35" s="2"/>
      <c r="I35" s="2"/>
      <c r="J35" s="44"/>
      <c r="K35" s="47"/>
      <c r="L35" s="5"/>
      <c r="M35" s="2"/>
      <c r="N35" s="55"/>
      <c r="O35" s="2"/>
      <c r="P35" s="2"/>
      <c r="Q35" s="2"/>
      <c r="R35" s="55"/>
      <c r="S35" s="2"/>
      <c r="T35" s="35">
        <f t="shared" si="2"/>
        <v>2</v>
      </c>
    </row>
    <row r="36" spans="2:20" x14ac:dyDescent="0.25">
      <c r="B36" s="29"/>
      <c r="C36" s="1" t="s">
        <v>124</v>
      </c>
      <c r="D36" s="2"/>
      <c r="E36" s="2"/>
      <c r="F36" s="2">
        <v>1</v>
      </c>
      <c r="G36" s="2"/>
      <c r="H36" s="2"/>
      <c r="I36" s="2"/>
      <c r="J36" s="44"/>
      <c r="K36" s="47"/>
      <c r="L36" s="5"/>
      <c r="M36" s="2"/>
      <c r="N36" s="55"/>
      <c r="O36" s="2"/>
      <c r="P36" s="2"/>
      <c r="Q36" s="2"/>
      <c r="R36" s="55"/>
      <c r="S36" s="2"/>
      <c r="T36" s="35">
        <f t="shared" si="2"/>
        <v>1</v>
      </c>
    </row>
    <row r="37" spans="2:20" x14ac:dyDescent="0.25">
      <c r="B37" s="1" t="s">
        <v>101</v>
      </c>
      <c r="C37" s="1"/>
      <c r="D37" s="2"/>
      <c r="E37" s="2"/>
      <c r="F37" s="2"/>
      <c r="G37" s="2"/>
      <c r="H37" s="2"/>
      <c r="I37" s="2"/>
      <c r="J37" s="44"/>
      <c r="K37" s="47"/>
      <c r="L37" s="5"/>
      <c r="M37" s="2"/>
      <c r="N37" s="55">
        <f t="shared" si="0"/>
        <v>0</v>
      </c>
      <c r="O37" s="2"/>
      <c r="P37" s="2"/>
      <c r="Q37" s="2"/>
      <c r="R37" s="55">
        <f t="shared" si="1"/>
        <v>0</v>
      </c>
      <c r="S37" s="2"/>
      <c r="T37" s="35">
        <f t="shared" si="2"/>
        <v>0</v>
      </c>
    </row>
    <row r="38" spans="2:20" x14ac:dyDescent="0.25">
      <c r="B38" s="1"/>
      <c r="C38" s="1" t="s">
        <v>87</v>
      </c>
      <c r="D38" s="2"/>
      <c r="E38" s="2">
        <v>3</v>
      </c>
      <c r="F38" s="2"/>
      <c r="G38" s="2">
        <v>1</v>
      </c>
      <c r="H38" s="2"/>
      <c r="I38" s="2"/>
      <c r="J38" s="44"/>
      <c r="K38" s="47"/>
      <c r="L38" s="5"/>
      <c r="M38" s="2"/>
      <c r="N38" s="55">
        <f t="shared" si="0"/>
        <v>0</v>
      </c>
      <c r="O38" s="2"/>
      <c r="P38" s="2"/>
      <c r="Q38" s="2"/>
      <c r="R38" s="55">
        <f t="shared" si="1"/>
        <v>0</v>
      </c>
      <c r="S38" s="2"/>
      <c r="T38" s="35">
        <f t="shared" si="2"/>
        <v>4</v>
      </c>
    </row>
    <row r="39" spans="2:20" x14ac:dyDescent="0.25">
      <c r="B39" s="1"/>
      <c r="C39" s="1" t="s">
        <v>86</v>
      </c>
      <c r="D39" s="2"/>
      <c r="E39" s="2"/>
      <c r="F39" s="2"/>
      <c r="G39" s="2"/>
      <c r="H39" s="2"/>
      <c r="I39" s="2"/>
      <c r="J39" s="44"/>
      <c r="K39" s="47"/>
      <c r="L39" s="5"/>
      <c r="M39" s="2">
        <v>31</v>
      </c>
      <c r="N39" s="55">
        <f t="shared" si="0"/>
        <v>0</v>
      </c>
      <c r="O39" s="2"/>
      <c r="P39" s="2"/>
      <c r="Q39" s="2"/>
      <c r="R39" s="55">
        <f t="shared" si="1"/>
        <v>0</v>
      </c>
      <c r="S39" s="2"/>
      <c r="T39" s="35">
        <f t="shared" si="2"/>
        <v>31</v>
      </c>
    </row>
    <row r="40" spans="2:20" x14ac:dyDescent="0.25">
      <c r="B40" s="1"/>
      <c r="C40" s="1" t="s">
        <v>127</v>
      </c>
      <c r="D40" s="2"/>
      <c r="E40" s="2"/>
      <c r="F40" s="2">
        <v>12</v>
      </c>
      <c r="G40" s="2"/>
      <c r="H40" s="2"/>
      <c r="I40" s="2"/>
      <c r="J40" s="44"/>
      <c r="K40" s="47"/>
      <c r="L40" s="5"/>
      <c r="M40" s="2"/>
      <c r="N40" s="55"/>
      <c r="O40" s="2"/>
      <c r="P40" s="2"/>
      <c r="Q40" s="2"/>
      <c r="R40" s="55"/>
      <c r="S40" s="2"/>
      <c r="T40" s="35">
        <f t="shared" si="2"/>
        <v>12</v>
      </c>
    </row>
    <row r="41" spans="2:20" x14ac:dyDescent="0.25">
      <c r="B41" s="1" t="s">
        <v>55</v>
      </c>
      <c r="C41" s="1"/>
      <c r="D41" s="2"/>
      <c r="E41" s="2"/>
      <c r="F41" s="2"/>
      <c r="G41" s="2"/>
      <c r="H41" s="2"/>
      <c r="I41" s="2"/>
      <c r="J41" s="44"/>
      <c r="K41" s="47"/>
      <c r="L41" s="5"/>
      <c r="M41" s="2"/>
      <c r="N41" s="55">
        <f t="shared" si="0"/>
        <v>0</v>
      </c>
      <c r="O41" s="2"/>
      <c r="P41" s="2"/>
      <c r="Q41" s="2"/>
      <c r="R41" s="55">
        <f t="shared" si="1"/>
        <v>0</v>
      </c>
      <c r="S41" s="2"/>
      <c r="T41" s="35">
        <f t="shared" si="2"/>
        <v>0</v>
      </c>
    </row>
    <row r="42" spans="2:20" x14ac:dyDescent="0.25">
      <c r="B42" s="1"/>
      <c r="C42" s="1" t="s">
        <v>103</v>
      </c>
      <c r="D42" s="2"/>
      <c r="E42" s="2"/>
      <c r="F42" s="2"/>
      <c r="G42" s="76">
        <v>39</v>
      </c>
      <c r="H42" s="1"/>
      <c r="I42" s="2"/>
      <c r="J42" s="44"/>
      <c r="K42" s="47"/>
      <c r="L42" s="5"/>
      <c r="M42" s="2"/>
      <c r="N42" s="55">
        <f t="shared" si="0"/>
        <v>0</v>
      </c>
      <c r="O42" s="2"/>
      <c r="P42" s="2"/>
      <c r="Q42" s="2"/>
      <c r="R42" s="55">
        <f t="shared" si="1"/>
        <v>0</v>
      </c>
      <c r="S42" s="2"/>
      <c r="T42" s="35">
        <f t="shared" si="2"/>
        <v>39</v>
      </c>
    </row>
    <row r="43" spans="2:20" x14ac:dyDescent="0.25">
      <c r="B43" s="1"/>
      <c r="C43" s="1" t="s">
        <v>104</v>
      </c>
      <c r="D43" s="2"/>
      <c r="E43" s="2"/>
      <c r="F43" s="2"/>
      <c r="G43" s="76">
        <v>11</v>
      </c>
      <c r="H43" s="1"/>
      <c r="I43" s="2"/>
      <c r="J43" s="44"/>
      <c r="K43" s="47"/>
      <c r="L43" s="5"/>
      <c r="M43" s="2"/>
      <c r="N43" s="55">
        <f t="shared" si="0"/>
        <v>0</v>
      </c>
      <c r="O43" s="2"/>
      <c r="P43" s="2"/>
      <c r="Q43" s="2"/>
      <c r="R43" s="55">
        <f t="shared" si="1"/>
        <v>0</v>
      </c>
      <c r="S43" s="2"/>
      <c r="T43" s="35">
        <f t="shared" si="2"/>
        <v>11</v>
      </c>
    </row>
    <row r="44" spans="2:20" x14ac:dyDescent="0.25">
      <c r="B44" s="1"/>
      <c r="C44" s="1" t="s">
        <v>105</v>
      </c>
      <c r="D44" s="2"/>
      <c r="E44" s="2"/>
      <c r="F44" s="2"/>
      <c r="G44" s="76">
        <v>50</v>
      </c>
      <c r="H44" s="1"/>
      <c r="I44" s="2"/>
      <c r="J44" s="44"/>
      <c r="K44" s="47"/>
      <c r="L44" s="5"/>
      <c r="M44" s="2"/>
      <c r="N44" s="55">
        <f t="shared" si="0"/>
        <v>0</v>
      </c>
      <c r="O44" s="2"/>
      <c r="P44" s="2"/>
      <c r="Q44" s="2"/>
      <c r="R44" s="55">
        <f t="shared" si="1"/>
        <v>0</v>
      </c>
      <c r="S44" s="2"/>
      <c r="T44" s="35">
        <f t="shared" si="2"/>
        <v>50</v>
      </c>
    </row>
    <row r="45" spans="2:20" x14ac:dyDescent="0.25">
      <c r="B45" s="1"/>
      <c r="C45" s="1" t="s">
        <v>110</v>
      </c>
      <c r="D45" s="2"/>
      <c r="E45" s="2"/>
      <c r="F45" s="2"/>
      <c r="G45" s="76">
        <v>5</v>
      </c>
      <c r="H45" s="1"/>
      <c r="I45" s="2"/>
      <c r="J45" s="44"/>
      <c r="K45" s="47"/>
      <c r="L45" s="5"/>
      <c r="M45" s="2"/>
      <c r="N45" s="55">
        <f t="shared" si="0"/>
        <v>0</v>
      </c>
      <c r="O45" s="2"/>
      <c r="P45" s="2"/>
      <c r="Q45" s="2"/>
      <c r="R45" s="55">
        <f t="shared" si="1"/>
        <v>0</v>
      </c>
      <c r="S45" s="2"/>
      <c r="T45" s="35">
        <f t="shared" si="2"/>
        <v>5</v>
      </c>
    </row>
    <row r="46" spans="2:20" x14ac:dyDescent="0.25">
      <c r="B46" s="1"/>
      <c r="C46" s="1" t="s">
        <v>106</v>
      </c>
      <c r="D46" s="2"/>
      <c r="E46" s="2"/>
      <c r="F46" s="2"/>
      <c r="G46" s="76">
        <v>19</v>
      </c>
      <c r="H46" s="1"/>
      <c r="I46" s="2"/>
      <c r="J46" s="44"/>
      <c r="K46" s="47"/>
      <c r="L46" s="5"/>
      <c r="M46" s="2"/>
      <c r="N46" s="55">
        <f t="shared" si="0"/>
        <v>0</v>
      </c>
      <c r="O46" s="2"/>
      <c r="P46" s="2"/>
      <c r="Q46" s="2"/>
      <c r="R46" s="55">
        <f t="shared" si="1"/>
        <v>0</v>
      </c>
      <c r="S46" s="2"/>
      <c r="T46" s="35">
        <f t="shared" si="2"/>
        <v>19</v>
      </c>
    </row>
    <row r="47" spans="2:20" x14ac:dyDescent="0.25">
      <c r="B47" s="29"/>
      <c r="C47" s="1" t="s">
        <v>107</v>
      </c>
      <c r="D47" s="2"/>
      <c r="E47" s="2"/>
      <c r="F47" s="2"/>
      <c r="G47" s="76">
        <v>155</v>
      </c>
      <c r="H47" s="1"/>
      <c r="I47" s="2"/>
      <c r="J47" s="44"/>
      <c r="K47" s="47"/>
      <c r="L47" s="5"/>
      <c r="M47" s="2"/>
      <c r="N47" s="55">
        <f t="shared" si="0"/>
        <v>0</v>
      </c>
      <c r="O47" s="2"/>
      <c r="P47" s="2"/>
      <c r="Q47" s="2"/>
      <c r="R47" s="55">
        <f t="shared" si="1"/>
        <v>0</v>
      </c>
      <c r="S47" s="2"/>
      <c r="T47" s="35">
        <f t="shared" si="2"/>
        <v>155</v>
      </c>
    </row>
    <row r="48" spans="2:20" x14ac:dyDescent="0.25">
      <c r="B48" s="29"/>
      <c r="C48" s="1"/>
      <c r="D48" s="2"/>
      <c r="E48" s="2"/>
      <c r="F48" s="2"/>
      <c r="G48" s="2"/>
      <c r="H48" s="2"/>
      <c r="I48" s="2"/>
      <c r="J48" s="44"/>
      <c r="K48" s="47"/>
      <c r="L48" s="5"/>
      <c r="M48" s="2"/>
      <c r="N48" s="55">
        <f t="shared" si="0"/>
        <v>0</v>
      </c>
      <c r="O48" s="2"/>
      <c r="P48" s="2"/>
      <c r="Q48" s="2"/>
      <c r="R48" s="55">
        <f t="shared" si="1"/>
        <v>0</v>
      </c>
      <c r="S48" s="2"/>
      <c r="T48" s="35">
        <f t="shared" si="2"/>
        <v>0</v>
      </c>
    </row>
    <row r="49" spans="2:20" x14ac:dyDescent="0.25">
      <c r="B49" s="29"/>
      <c r="C49" s="1"/>
      <c r="D49" s="2"/>
      <c r="E49" s="2"/>
      <c r="F49" s="2"/>
      <c r="G49" s="2"/>
      <c r="H49" s="2"/>
      <c r="I49" s="2"/>
      <c r="J49" s="44"/>
      <c r="K49" s="47"/>
      <c r="L49" s="5"/>
      <c r="M49" s="2"/>
      <c r="N49" s="55">
        <f t="shared" si="0"/>
        <v>0</v>
      </c>
      <c r="O49" s="2"/>
      <c r="P49" s="2"/>
      <c r="Q49" s="2"/>
      <c r="R49" s="55">
        <f t="shared" si="1"/>
        <v>0</v>
      </c>
      <c r="S49" s="2"/>
      <c r="T49" s="35">
        <f t="shared" si="2"/>
        <v>0</v>
      </c>
    </row>
    <row r="50" spans="2:20" ht="15.75" thickBot="1" x14ac:dyDescent="0.3">
      <c r="B50" s="18" t="s">
        <v>18</v>
      </c>
      <c r="C50" s="18"/>
      <c r="D50" s="19">
        <f>SUM(D8:D49)</f>
        <v>0</v>
      </c>
      <c r="E50" s="19">
        <f>SUM(E8:E49)</f>
        <v>7</v>
      </c>
      <c r="F50" s="19">
        <f>SUM(F8:F49)</f>
        <v>24</v>
      </c>
      <c r="G50" s="19">
        <f>SUM(G8:G49)</f>
        <v>418</v>
      </c>
      <c r="H50" s="19"/>
      <c r="I50" s="19">
        <f>SUM(I8:I49)</f>
        <v>22</v>
      </c>
      <c r="J50" s="45">
        <f>SUM(J8:J49)</f>
        <v>0</v>
      </c>
      <c r="K50" s="47"/>
      <c r="L50" s="46">
        <f>SUM(L8:L49)</f>
        <v>0</v>
      </c>
      <c r="M50" s="19">
        <f>SUM(M8:M49)</f>
        <v>67</v>
      </c>
      <c r="N50" s="48">
        <f t="shared" ref="N50" si="3">IF(L50=0,0,(M50-L50)/L50)</f>
        <v>0</v>
      </c>
      <c r="O50" s="19"/>
      <c r="P50" s="19">
        <f>SUM(P8:P49)</f>
        <v>0</v>
      </c>
      <c r="Q50" s="19">
        <f>SUM(Q8:Q49)</f>
        <v>125</v>
      </c>
      <c r="R50" s="20">
        <f t="shared" ref="R50" si="4">IF(P50=0,0,(Q50-P50)/P50)</f>
        <v>0</v>
      </c>
      <c r="S50" s="19"/>
      <c r="T50" s="36">
        <f>SUM(T8:T49)</f>
        <v>679</v>
      </c>
    </row>
    <row r="51" spans="2:20" ht="15.75" thickTop="1" x14ac:dyDescent="0.25">
      <c r="N51" s="53"/>
    </row>
    <row r="52" spans="2:20" x14ac:dyDescent="0.25">
      <c r="N52" s="53"/>
    </row>
    <row r="53" spans="2:20" x14ac:dyDescent="0.25">
      <c r="N53" s="53"/>
    </row>
    <row r="54" spans="2:20" x14ac:dyDescent="0.25">
      <c r="N54" s="53"/>
    </row>
    <row r="55" spans="2:20" x14ac:dyDescent="0.25">
      <c r="N55" s="53"/>
    </row>
  </sheetData>
  <mergeCells count="8">
    <mergeCell ref="B2:T2"/>
    <mergeCell ref="B3:T3"/>
    <mergeCell ref="B4:T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EAAB-D5EE-4534-95C5-FFA95D48DB35}">
  <dimension ref="B2:U27"/>
  <sheetViews>
    <sheetView workbookViewId="0">
      <selection activeCell="C9" sqref="C9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</cols>
  <sheetData>
    <row r="2" spans="2:21" ht="26.25" x14ac:dyDescent="0.4">
      <c r="B2" s="66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2:21" ht="15.75" x14ac:dyDescent="0.25">
      <c r="B3" s="67" t="s">
        <v>76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2:21" x14ac:dyDescent="0.25">
      <c r="B4" s="69" t="s">
        <v>118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6" spans="2:21" x14ac:dyDescent="0.25">
      <c r="B6" s="9" t="s">
        <v>8</v>
      </c>
      <c r="C6" s="10" t="s">
        <v>7</v>
      </c>
      <c r="D6" s="70" t="s">
        <v>70</v>
      </c>
      <c r="E6" s="70"/>
      <c r="F6" s="70"/>
      <c r="G6" s="70"/>
      <c r="H6" s="14" t="s">
        <v>111</v>
      </c>
      <c r="I6" s="71" t="s">
        <v>72</v>
      </c>
      <c r="J6" s="73" t="s">
        <v>74</v>
      </c>
      <c r="K6" s="47"/>
      <c r="L6" s="75" t="s">
        <v>13</v>
      </c>
      <c r="M6" s="70"/>
      <c r="N6" s="70"/>
      <c r="P6" s="70" t="s">
        <v>16</v>
      </c>
      <c r="Q6" s="70"/>
      <c r="R6" s="70"/>
      <c r="T6" s="14" t="s">
        <v>10</v>
      </c>
    </row>
    <row r="7" spans="2:21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30" t="s">
        <v>112</v>
      </c>
      <c r="I7" s="72"/>
      <c r="J7" s="74"/>
      <c r="K7" s="47"/>
      <c r="L7" s="42" t="s">
        <v>9</v>
      </c>
      <c r="M7" s="11" t="s">
        <v>11</v>
      </c>
      <c r="N7" s="11" t="s">
        <v>17</v>
      </c>
      <c r="P7" s="11" t="s">
        <v>15</v>
      </c>
      <c r="Q7" s="11" t="s">
        <v>11</v>
      </c>
      <c r="R7" s="11" t="s">
        <v>14</v>
      </c>
      <c r="T7" s="15" t="s">
        <v>88</v>
      </c>
    </row>
    <row r="8" spans="2:21" x14ac:dyDescent="0.25">
      <c r="B8" s="1" t="s">
        <v>109</v>
      </c>
      <c r="C8" s="1"/>
      <c r="D8" s="5"/>
      <c r="E8" s="5"/>
      <c r="F8" s="5"/>
      <c r="G8" s="5"/>
      <c r="H8" s="5"/>
      <c r="I8" s="5"/>
      <c r="J8" s="43"/>
      <c r="K8" s="47"/>
      <c r="L8" s="5"/>
      <c r="M8" s="2"/>
      <c r="N8" s="8"/>
      <c r="P8" s="2"/>
      <c r="Q8" s="2"/>
      <c r="R8" s="8"/>
      <c r="T8" s="8"/>
    </row>
    <row r="9" spans="2:21" x14ac:dyDescent="0.25">
      <c r="B9" s="1"/>
      <c r="C9" s="1" t="s">
        <v>119</v>
      </c>
      <c r="D9" s="31"/>
      <c r="E9" s="31"/>
      <c r="F9" s="31"/>
      <c r="G9" s="32"/>
      <c r="H9" s="32"/>
      <c r="I9" s="5"/>
      <c r="J9" s="43"/>
      <c r="K9" s="47"/>
      <c r="L9" s="5"/>
      <c r="M9" s="2"/>
      <c r="N9" s="16"/>
      <c r="P9" s="2"/>
      <c r="Q9" s="2">
        <v>85</v>
      </c>
      <c r="R9" s="16"/>
      <c r="S9" s="7"/>
      <c r="T9" s="35">
        <f>D9+E9+F9+G9+H9+I9+J9+M9+Q9</f>
        <v>85</v>
      </c>
    </row>
    <row r="10" spans="2:21" x14ac:dyDescent="0.25">
      <c r="B10" s="1"/>
      <c r="C10" s="1" t="s">
        <v>120</v>
      </c>
      <c r="D10" s="2"/>
      <c r="E10" s="2"/>
      <c r="F10" s="2"/>
      <c r="G10" s="2"/>
      <c r="H10" s="2"/>
      <c r="I10" s="2"/>
      <c r="J10" s="44"/>
      <c r="K10" s="47"/>
      <c r="L10" s="5"/>
      <c r="M10" s="2">
        <v>4</v>
      </c>
      <c r="N10" s="8"/>
      <c r="O10" s="2"/>
      <c r="P10" s="2"/>
      <c r="Q10" s="2"/>
      <c r="R10" s="8"/>
      <c r="S10" s="2"/>
      <c r="T10" s="49">
        <f t="shared" ref="T10:T24" si="0">D10+E10+F10+G10+H10+I10+J10+M10+Q10</f>
        <v>4</v>
      </c>
      <c r="U10" s="52"/>
    </row>
    <row r="11" spans="2:21" x14ac:dyDescent="0.25">
      <c r="B11" s="1" t="s">
        <v>121</v>
      </c>
      <c r="C11" s="1"/>
      <c r="D11" s="2"/>
      <c r="E11" s="2"/>
      <c r="F11" s="2"/>
      <c r="G11" s="2"/>
      <c r="H11" s="2"/>
      <c r="I11" s="2"/>
      <c r="J11" s="44"/>
      <c r="K11" s="47"/>
      <c r="L11" s="5"/>
      <c r="M11" s="2"/>
      <c r="N11" s="16"/>
      <c r="O11" s="2"/>
      <c r="P11" s="2"/>
      <c r="Q11" s="2"/>
      <c r="R11" s="16"/>
      <c r="S11" s="2"/>
      <c r="T11" s="49">
        <f t="shared" si="0"/>
        <v>0</v>
      </c>
      <c r="U11" s="52"/>
    </row>
    <row r="12" spans="2:21" x14ac:dyDescent="0.25">
      <c r="B12" s="1"/>
      <c r="C12" s="1" t="s">
        <v>70</v>
      </c>
      <c r="D12" s="2"/>
      <c r="E12" s="2"/>
      <c r="F12" s="2">
        <v>5</v>
      </c>
      <c r="G12" s="2"/>
      <c r="H12" s="2"/>
      <c r="I12" s="2">
        <v>1</v>
      </c>
      <c r="J12" s="44"/>
      <c r="K12" s="47"/>
      <c r="L12" s="5"/>
      <c r="M12" s="2"/>
      <c r="N12" s="17"/>
      <c r="O12" s="2"/>
      <c r="P12" s="2"/>
      <c r="Q12" s="2"/>
      <c r="R12" s="16"/>
      <c r="S12" s="2"/>
      <c r="T12" s="49">
        <f t="shared" si="0"/>
        <v>6</v>
      </c>
      <c r="U12" s="52"/>
    </row>
    <row r="13" spans="2:21" x14ac:dyDescent="0.25">
      <c r="B13" s="1"/>
      <c r="C13" s="1" t="s">
        <v>122</v>
      </c>
      <c r="D13" s="2"/>
      <c r="E13" s="2"/>
      <c r="F13" s="2"/>
      <c r="G13" s="2"/>
      <c r="H13" s="2"/>
      <c r="I13" s="2"/>
      <c r="J13" s="44"/>
      <c r="K13" s="47"/>
      <c r="L13" s="5"/>
      <c r="M13" s="2"/>
      <c r="N13" s="17"/>
      <c r="O13" s="2"/>
      <c r="P13" s="2"/>
      <c r="Q13" s="2">
        <v>3</v>
      </c>
      <c r="R13" s="8"/>
      <c r="S13" s="2"/>
      <c r="T13" s="49">
        <f t="shared" si="0"/>
        <v>3</v>
      </c>
      <c r="U13" s="52"/>
    </row>
    <row r="14" spans="2:21" x14ac:dyDescent="0.25">
      <c r="B14" s="1" t="s">
        <v>123</v>
      </c>
      <c r="C14" s="1"/>
      <c r="D14" s="2"/>
      <c r="E14" s="2"/>
      <c r="F14" s="2"/>
      <c r="G14" s="2"/>
      <c r="H14" s="2"/>
      <c r="I14" s="2"/>
      <c r="J14" s="44"/>
      <c r="K14" s="47"/>
      <c r="L14" s="5"/>
      <c r="M14" s="2"/>
      <c r="N14" s="8"/>
      <c r="O14" s="2"/>
      <c r="P14" s="2"/>
      <c r="Q14" s="2"/>
      <c r="R14" s="8"/>
      <c r="S14" s="2"/>
      <c r="T14" s="49">
        <f t="shared" si="0"/>
        <v>0</v>
      </c>
      <c r="U14" s="52"/>
    </row>
    <row r="15" spans="2:21" x14ac:dyDescent="0.25">
      <c r="B15" s="29"/>
      <c r="C15" s="1" t="s">
        <v>125</v>
      </c>
      <c r="D15" s="2"/>
      <c r="E15" s="2"/>
      <c r="F15" s="2"/>
      <c r="G15" s="2">
        <v>4</v>
      </c>
      <c r="H15" s="2"/>
      <c r="I15" s="2"/>
      <c r="J15" s="44"/>
      <c r="K15" s="47"/>
      <c r="L15" s="5"/>
      <c r="M15" s="2"/>
      <c r="N15" s="8"/>
      <c r="O15" s="2"/>
      <c r="P15" s="2"/>
      <c r="Q15" s="2"/>
      <c r="R15" s="8"/>
      <c r="S15" s="2"/>
      <c r="T15" s="49">
        <f t="shared" si="0"/>
        <v>4</v>
      </c>
      <c r="U15" s="52"/>
    </row>
    <row r="16" spans="2:21" x14ac:dyDescent="0.25">
      <c r="B16" s="29"/>
      <c r="C16" s="1" t="s">
        <v>126</v>
      </c>
      <c r="D16" s="2"/>
      <c r="E16" s="2"/>
      <c r="F16" s="2"/>
      <c r="G16" s="2">
        <v>2</v>
      </c>
      <c r="H16" s="1"/>
      <c r="I16" s="2"/>
      <c r="J16" s="44"/>
      <c r="K16" s="47"/>
      <c r="L16" s="5"/>
      <c r="M16" s="2"/>
      <c r="N16" s="8"/>
      <c r="O16" s="2"/>
      <c r="P16" s="2"/>
      <c r="Q16" s="2"/>
      <c r="R16" s="8"/>
      <c r="S16" s="2"/>
      <c r="T16" s="49">
        <f t="shared" si="0"/>
        <v>2</v>
      </c>
      <c r="U16" s="52"/>
    </row>
    <row r="17" spans="2:21" x14ac:dyDescent="0.25">
      <c r="B17" s="29"/>
      <c r="C17" s="1" t="s">
        <v>124</v>
      </c>
      <c r="D17" s="2"/>
      <c r="E17" s="2"/>
      <c r="F17" s="2">
        <v>1</v>
      </c>
      <c r="G17" s="2"/>
      <c r="H17" s="1"/>
      <c r="I17" s="2"/>
      <c r="J17" s="44"/>
      <c r="K17" s="47"/>
      <c r="L17" s="5"/>
      <c r="M17" s="2"/>
      <c r="N17" s="8"/>
      <c r="O17" s="2"/>
      <c r="P17" s="2"/>
      <c r="Q17" s="2"/>
      <c r="R17" s="8"/>
      <c r="S17" s="2"/>
      <c r="T17" s="49">
        <f t="shared" si="0"/>
        <v>1</v>
      </c>
      <c r="U17" s="52"/>
    </row>
    <row r="18" spans="2:21" x14ac:dyDescent="0.25">
      <c r="B18" s="1" t="s">
        <v>101</v>
      </c>
      <c r="C18" s="1"/>
      <c r="D18" s="2"/>
      <c r="E18" s="2"/>
      <c r="F18" s="2"/>
      <c r="G18" s="2"/>
      <c r="H18" s="1"/>
      <c r="I18" s="2"/>
      <c r="J18" s="44"/>
      <c r="K18" s="47"/>
      <c r="L18" s="5"/>
      <c r="M18" s="2"/>
      <c r="N18" s="8"/>
      <c r="O18" s="2"/>
      <c r="P18" s="2"/>
      <c r="Q18" s="2"/>
      <c r="R18" s="8"/>
      <c r="S18" s="2"/>
      <c r="T18" s="49">
        <f t="shared" si="0"/>
        <v>0</v>
      </c>
      <c r="U18" s="52"/>
    </row>
    <row r="19" spans="2:21" x14ac:dyDescent="0.25">
      <c r="B19" s="29"/>
      <c r="C19" s="1" t="s">
        <v>87</v>
      </c>
      <c r="D19" s="2"/>
      <c r="E19" s="2"/>
      <c r="F19" s="2"/>
      <c r="G19" s="2">
        <v>1</v>
      </c>
      <c r="H19" s="1"/>
      <c r="I19" s="2"/>
      <c r="J19" s="44"/>
      <c r="K19" s="47"/>
      <c r="L19" s="5"/>
      <c r="M19" s="2"/>
      <c r="N19" s="8"/>
      <c r="O19" s="2"/>
      <c r="P19" s="2"/>
      <c r="Q19" s="2"/>
      <c r="R19" s="8"/>
      <c r="S19" s="2"/>
      <c r="T19" s="49">
        <f t="shared" si="0"/>
        <v>1</v>
      </c>
      <c r="U19" s="52"/>
    </row>
    <row r="20" spans="2:21" x14ac:dyDescent="0.25">
      <c r="B20" s="29"/>
      <c r="C20" s="1" t="s">
        <v>86</v>
      </c>
      <c r="D20" s="2"/>
      <c r="E20" s="2"/>
      <c r="F20" s="2"/>
      <c r="G20" s="2"/>
      <c r="H20" s="1"/>
      <c r="I20" s="2"/>
      <c r="J20" s="44"/>
      <c r="K20" s="47"/>
      <c r="L20" s="5"/>
      <c r="M20" s="2">
        <v>3</v>
      </c>
      <c r="N20" s="8"/>
      <c r="O20" s="2"/>
      <c r="P20" s="2"/>
      <c r="Q20" s="2"/>
      <c r="R20" s="8"/>
      <c r="S20" s="2"/>
      <c r="T20" s="49">
        <f t="shared" si="0"/>
        <v>3</v>
      </c>
      <c r="U20" s="52"/>
    </row>
    <row r="21" spans="2:21" x14ac:dyDescent="0.25">
      <c r="B21" s="29"/>
      <c r="C21" s="1" t="s">
        <v>127</v>
      </c>
      <c r="D21" s="2"/>
      <c r="E21" s="2"/>
      <c r="F21" s="2"/>
      <c r="G21" s="2">
        <v>12</v>
      </c>
      <c r="H21" s="2"/>
      <c r="I21" s="2"/>
      <c r="J21" s="44"/>
      <c r="K21" s="47"/>
      <c r="L21" s="5"/>
      <c r="M21" s="2"/>
      <c r="N21" s="8"/>
      <c r="O21" s="2"/>
      <c r="P21" s="2"/>
      <c r="Q21" s="2"/>
      <c r="R21" s="8"/>
      <c r="S21" s="2"/>
      <c r="T21" s="49">
        <f t="shared" si="0"/>
        <v>12</v>
      </c>
      <c r="U21" s="52"/>
    </row>
    <row r="22" spans="2:21" x14ac:dyDescent="0.25">
      <c r="B22" s="1" t="s">
        <v>55</v>
      </c>
      <c r="C22" s="34"/>
      <c r="D22" s="2"/>
      <c r="E22" s="2"/>
      <c r="F22" s="2"/>
      <c r="G22" s="2"/>
      <c r="H22" s="2"/>
      <c r="I22" s="2"/>
      <c r="J22" s="44"/>
      <c r="K22" s="47"/>
      <c r="L22" s="5"/>
      <c r="M22" s="2"/>
      <c r="N22" s="16"/>
      <c r="O22" s="2"/>
      <c r="P22" s="2"/>
      <c r="Q22" s="2"/>
      <c r="R22" s="16"/>
      <c r="S22" s="2"/>
      <c r="T22" s="49">
        <f t="shared" si="0"/>
        <v>0</v>
      </c>
      <c r="U22" s="52"/>
    </row>
    <row r="23" spans="2:21" x14ac:dyDescent="0.25">
      <c r="B23" s="1"/>
      <c r="C23" s="1" t="s">
        <v>106</v>
      </c>
      <c r="D23" s="2"/>
      <c r="E23" s="2"/>
      <c r="F23" s="2"/>
      <c r="G23" s="2">
        <v>2</v>
      </c>
      <c r="H23" s="2"/>
      <c r="I23" s="2"/>
      <c r="J23" s="44"/>
      <c r="K23" s="47"/>
      <c r="L23" s="5"/>
      <c r="M23" s="2"/>
      <c r="N23" s="17"/>
      <c r="O23" s="2"/>
      <c r="P23" s="2"/>
      <c r="Q23" s="2"/>
      <c r="R23" s="16"/>
      <c r="S23" s="2"/>
      <c r="T23" s="49">
        <f t="shared" si="0"/>
        <v>2</v>
      </c>
      <c r="U23" s="52"/>
    </row>
    <row r="24" spans="2:21" x14ac:dyDescent="0.25">
      <c r="B24" s="1"/>
      <c r="C24" s="1" t="s">
        <v>107</v>
      </c>
      <c r="D24" s="2"/>
      <c r="E24" s="2"/>
      <c r="F24" s="2"/>
      <c r="G24" s="2">
        <v>45</v>
      </c>
      <c r="H24" s="2"/>
      <c r="I24" s="2"/>
      <c r="J24" s="44"/>
      <c r="K24" s="47"/>
      <c r="L24" s="5"/>
      <c r="M24" s="2"/>
      <c r="N24" s="17"/>
      <c r="O24" s="2"/>
      <c r="P24" s="2"/>
      <c r="Q24" s="2"/>
      <c r="R24" s="16"/>
      <c r="S24" s="2"/>
      <c r="T24" s="49">
        <f t="shared" si="0"/>
        <v>45</v>
      </c>
      <c r="U24" s="52"/>
    </row>
    <row r="25" spans="2:21" x14ac:dyDescent="0.25">
      <c r="B25" s="1"/>
      <c r="C25" s="1"/>
      <c r="D25" s="2"/>
      <c r="E25" s="2"/>
      <c r="F25" s="2"/>
      <c r="G25" s="2"/>
      <c r="H25" s="2"/>
      <c r="I25" s="2"/>
      <c r="J25" s="44"/>
      <c r="K25" s="47"/>
      <c r="L25" s="5"/>
      <c r="M25" s="2"/>
      <c r="N25" s="17"/>
      <c r="O25" s="2"/>
      <c r="P25" s="2"/>
      <c r="Q25" s="2"/>
      <c r="R25" s="8"/>
      <c r="S25" s="2"/>
      <c r="T25" s="50"/>
      <c r="U25" s="52"/>
    </row>
    <row r="26" spans="2:21" ht="15.75" thickBot="1" x14ac:dyDescent="0.3">
      <c r="B26" s="18" t="s">
        <v>18</v>
      </c>
      <c r="C26" s="18"/>
      <c r="D26" s="19">
        <f>SUM(D8:D25)</f>
        <v>0</v>
      </c>
      <c r="E26" s="19">
        <f t="shared" ref="E26:M26" si="1">SUM(E8:E25)</f>
        <v>0</v>
      </c>
      <c r="F26" s="19">
        <f t="shared" si="1"/>
        <v>6</v>
      </c>
      <c r="G26" s="19">
        <f t="shared" si="1"/>
        <v>66</v>
      </c>
      <c r="H26" s="19">
        <f t="shared" si="1"/>
        <v>0</v>
      </c>
      <c r="I26" s="19">
        <f t="shared" si="1"/>
        <v>1</v>
      </c>
      <c r="J26" s="45">
        <f t="shared" si="1"/>
        <v>0</v>
      </c>
      <c r="K26" s="47"/>
      <c r="L26" s="46">
        <f t="shared" si="1"/>
        <v>0</v>
      </c>
      <c r="M26" s="19">
        <f t="shared" si="1"/>
        <v>7</v>
      </c>
      <c r="N26" s="48">
        <f>L26-M26</f>
        <v>-7</v>
      </c>
      <c r="O26" s="19"/>
      <c r="P26" s="19">
        <f t="shared" ref="P26:Q26" si="2">SUM(P8:P25)</f>
        <v>0</v>
      </c>
      <c r="Q26" s="19">
        <f t="shared" si="2"/>
        <v>88</v>
      </c>
      <c r="R26" s="20">
        <f t="shared" ref="R26" si="3">IF(P26=0,0,(Q26-P26)/P26)</f>
        <v>0</v>
      </c>
      <c r="S26" s="19"/>
      <c r="T26" s="51">
        <f>SUM(T8:T25)</f>
        <v>168</v>
      </c>
      <c r="U26" s="52"/>
    </row>
    <row r="27" spans="2:21" ht="15.75" thickTop="1" x14ac:dyDescent="0.25"/>
  </sheetData>
  <mergeCells count="8">
    <mergeCell ref="B2:U2"/>
    <mergeCell ref="B3:U3"/>
    <mergeCell ref="B4:U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193-8947-4AED-BAC3-9D39E0B06A11}">
  <dimension ref="B2:U27"/>
  <sheetViews>
    <sheetView workbookViewId="0">
      <selection activeCell="D25" sqref="D25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</cols>
  <sheetData>
    <row r="2" spans="2:21" ht="26.25" x14ac:dyDescent="0.4">
      <c r="B2" s="66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2:21" ht="15.75" x14ac:dyDescent="0.25">
      <c r="B3" s="67" t="s">
        <v>76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2:21" x14ac:dyDescent="0.25">
      <c r="B4" s="69" t="s">
        <v>108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</row>
    <row r="6" spans="2:21" x14ac:dyDescent="0.25">
      <c r="B6" s="9" t="s">
        <v>8</v>
      </c>
      <c r="C6" s="10" t="s">
        <v>7</v>
      </c>
      <c r="D6" s="70" t="s">
        <v>70</v>
      </c>
      <c r="E6" s="70"/>
      <c r="F6" s="70"/>
      <c r="G6" s="70"/>
      <c r="H6" s="14" t="s">
        <v>111</v>
      </c>
      <c r="I6" s="71" t="s">
        <v>72</v>
      </c>
      <c r="J6" s="73" t="s">
        <v>74</v>
      </c>
      <c r="K6" s="47"/>
      <c r="L6" s="75" t="s">
        <v>13</v>
      </c>
      <c r="M6" s="70"/>
      <c r="N6" s="70"/>
      <c r="P6" s="70" t="s">
        <v>16</v>
      </c>
      <c r="Q6" s="70"/>
      <c r="R6" s="70"/>
      <c r="T6" s="14" t="s">
        <v>10</v>
      </c>
    </row>
    <row r="7" spans="2:21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30" t="s">
        <v>112</v>
      </c>
      <c r="I7" s="72"/>
      <c r="J7" s="74"/>
      <c r="K7" s="47"/>
      <c r="L7" s="42" t="s">
        <v>9</v>
      </c>
      <c r="M7" s="11" t="s">
        <v>11</v>
      </c>
      <c r="N7" s="11" t="s">
        <v>17</v>
      </c>
      <c r="P7" s="11" t="s">
        <v>15</v>
      </c>
      <c r="Q7" s="11" t="s">
        <v>11</v>
      </c>
      <c r="R7" s="11" t="s">
        <v>14</v>
      </c>
      <c r="T7" s="15" t="s">
        <v>88</v>
      </c>
    </row>
    <row r="8" spans="2:21" x14ac:dyDescent="0.25">
      <c r="B8" s="1" t="s">
        <v>109</v>
      </c>
      <c r="C8" s="1"/>
      <c r="D8" s="5"/>
      <c r="E8" s="5"/>
      <c r="F8" s="5"/>
      <c r="G8" s="5"/>
      <c r="H8" s="5"/>
      <c r="I8" s="5"/>
      <c r="J8" s="43"/>
      <c r="K8" s="47"/>
      <c r="L8" s="5"/>
      <c r="M8" s="2"/>
      <c r="N8" s="8"/>
      <c r="P8" s="2"/>
      <c r="Q8" s="2"/>
      <c r="R8" s="8"/>
      <c r="T8" s="8"/>
    </row>
    <row r="9" spans="2:21" x14ac:dyDescent="0.25">
      <c r="B9" s="1"/>
      <c r="C9" s="1" t="s">
        <v>70</v>
      </c>
      <c r="D9" s="31"/>
      <c r="E9" s="31"/>
      <c r="F9" s="31"/>
      <c r="G9" s="32"/>
      <c r="H9" s="32">
        <v>16</v>
      </c>
      <c r="I9" s="5"/>
      <c r="J9" s="43"/>
      <c r="K9" s="47"/>
      <c r="L9" s="5"/>
      <c r="M9" s="2"/>
      <c r="N9" s="16"/>
      <c r="P9" s="2"/>
      <c r="Q9" s="2"/>
      <c r="R9" s="16"/>
      <c r="S9" s="7"/>
      <c r="T9" s="35">
        <f>D9+E9+F9+G9+H9+I9+J9+M9+Q9</f>
        <v>16</v>
      </c>
    </row>
    <row r="10" spans="2:21" x14ac:dyDescent="0.25">
      <c r="B10" s="1" t="s">
        <v>96</v>
      </c>
      <c r="C10" s="1"/>
      <c r="D10" s="2"/>
      <c r="E10" s="2"/>
      <c r="F10" s="2"/>
      <c r="G10" s="2"/>
      <c r="H10" s="2"/>
      <c r="I10" s="2"/>
      <c r="J10" s="44"/>
      <c r="K10" s="47"/>
      <c r="L10" s="5"/>
      <c r="M10" s="2"/>
      <c r="N10" s="8"/>
      <c r="O10" s="2"/>
      <c r="P10" s="2"/>
      <c r="Q10" s="2"/>
      <c r="R10" s="8"/>
      <c r="S10" s="2"/>
      <c r="T10" s="49">
        <f t="shared" ref="T10:T24" si="0">D10+E10+F10+G10+H10+I10+J10+M10+Q10</f>
        <v>0</v>
      </c>
      <c r="U10" s="52"/>
    </row>
    <row r="11" spans="2:21" x14ac:dyDescent="0.25">
      <c r="B11" s="1"/>
      <c r="C11" s="1" t="s">
        <v>97</v>
      </c>
      <c r="D11" s="2"/>
      <c r="E11" s="2"/>
      <c r="F11" s="2"/>
      <c r="G11" s="2"/>
      <c r="H11" s="2"/>
      <c r="I11" s="2"/>
      <c r="J11" s="44"/>
      <c r="K11" s="47"/>
      <c r="L11" s="5"/>
      <c r="M11" s="2"/>
      <c r="N11" s="16"/>
      <c r="O11" s="2"/>
      <c r="P11" s="2"/>
      <c r="Q11" s="2">
        <v>2</v>
      </c>
      <c r="R11" s="16"/>
      <c r="S11" s="2"/>
      <c r="T11" s="49">
        <f t="shared" si="0"/>
        <v>2</v>
      </c>
      <c r="U11" s="52"/>
    </row>
    <row r="12" spans="2:21" x14ac:dyDescent="0.25">
      <c r="B12" s="1" t="s">
        <v>98</v>
      </c>
      <c r="C12" s="34"/>
      <c r="D12" s="2"/>
      <c r="E12" s="2"/>
      <c r="F12" s="2"/>
      <c r="G12" s="2"/>
      <c r="H12" s="2"/>
      <c r="I12" s="2"/>
      <c r="J12" s="44"/>
      <c r="K12" s="47"/>
      <c r="L12" s="5"/>
      <c r="M12" s="2"/>
      <c r="N12" s="17"/>
      <c r="O12" s="2"/>
      <c r="P12" s="2"/>
      <c r="Q12" s="2"/>
      <c r="R12" s="16"/>
      <c r="S12" s="2"/>
      <c r="T12" s="49">
        <f t="shared" si="0"/>
        <v>0</v>
      </c>
      <c r="U12" s="52"/>
    </row>
    <row r="13" spans="2:21" x14ac:dyDescent="0.25">
      <c r="B13" s="1"/>
      <c r="C13" s="1" t="s">
        <v>97</v>
      </c>
      <c r="D13" s="2"/>
      <c r="E13" s="2"/>
      <c r="F13" s="2"/>
      <c r="G13" s="2"/>
      <c r="H13" s="2"/>
      <c r="I13" s="2"/>
      <c r="J13" s="44"/>
      <c r="K13" s="47"/>
      <c r="L13" s="5"/>
      <c r="M13" s="2"/>
      <c r="N13" s="17"/>
      <c r="O13" s="2"/>
      <c r="P13" s="2"/>
      <c r="Q13" s="2">
        <v>6</v>
      </c>
      <c r="R13" s="8"/>
      <c r="S13" s="2"/>
      <c r="T13" s="49">
        <f t="shared" si="0"/>
        <v>6</v>
      </c>
      <c r="U13" s="52"/>
    </row>
    <row r="14" spans="2:21" x14ac:dyDescent="0.25">
      <c r="B14" s="29"/>
      <c r="C14" s="1" t="s">
        <v>85</v>
      </c>
      <c r="D14" s="2"/>
      <c r="E14" s="2"/>
      <c r="F14" s="2"/>
      <c r="G14" s="2"/>
      <c r="H14" s="2"/>
      <c r="I14" s="2">
        <v>1</v>
      </c>
      <c r="J14" s="44"/>
      <c r="K14" s="47"/>
      <c r="L14" s="5"/>
      <c r="M14" s="2"/>
      <c r="N14" s="8"/>
      <c r="O14" s="2"/>
      <c r="P14" s="2"/>
      <c r="Q14" s="2"/>
      <c r="R14" s="8"/>
      <c r="S14" s="2"/>
      <c r="T14" s="49">
        <f t="shared" si="0"/>
        <v>1</v>
      </c>
      <c r="U14" s="52"/>
    </row>
    <row r="15" spans="2:21" x14ac:dyDescent="0.25">
      <c r="B15" s="29" t="s">
        <v>55</v>
      </c>
      <c r="C15" s="1"/>
      <c r="D15" s="2"/>
      <c r="E15" s="2"/>
      <c r="F15" s="2"/>
      <c r="G15" s="2"/>
      <c r="H15" s="2"/>
      <c r="I15" s="2"/>
      <c r="J15" s="44"/>
      <c r="K15" s="47"/>
      <c r="L15" s="5"/>
      <c r="M15" s="2"/>
      <c r="N15" s="8"/>
      <c r="O15" s="2"/>
      <c r="P15" s="2"/>
      <c r="Q15" s="2"/>
      <c r="R15" s="8"/>
      <c r="S15" s="2"/>
      <c r="T15" s="49">
        <f t="shared" si="0"/>
        <v>0</v>
      </c>
      <c r="U15" s="52"/>
    </row>
    <row r="16" spans="2:21" x14ac:dyDescent="0.25">
      <c r="B16" s="29"/>
      <c r="C16" s="1" t="s">
        <v>103</v>
      </c>
      <c r="D16" s="2"/>
      <c r="E16" s="2"/>
      <c r="F16" s="2"/>
      <c r="G16" s="2">
        <v>10</v>
      </c>
      <c r="H16" s="1"/>
      <c r="I16" s="2"/>
      <c r="J16" s="44"/>
      <c r="K16" s="47"/>
      <c r="L16" s="5"/>
      <c r="M16" s="2"/>
      <c r="N16" s="8"/>
      <c r="O16" s="2"/>
      <c r="P16" s="2"/>
      <c r="Q16" s="2"/>
      <c r="R16" s="8"/>
      <c r="S16" s="2"/>
      <c r="T16" s="49">
        <f t="shared" si="0"/>
        <v>10</v>
      </c>
      <c r="U16" s="52"/>
    </row>
    <row r="17" spans="2:21" x14ac:dyDescent="0.25">
      <c r="B17" s="29"/>
      <c r="C17" s="1" t="s">
        <v>105</v>
      </c>
      <c r="D17" s="2"/>
      <c r="E17" s="2"/>
      <c r="F17" s="2"/>
      <c r="G17" s="2">
        <v>36</v>
      </c>
      <c r="H17" s="1"/>
      <c r="I17" s="2"/>
      <c r="J17" s="44"/>
      <c r="K17" s="47"/>
      <c r="L17" s="5"/>
      <c r="M17" s="2"/>
      <c r="N17" s="8"/>
      <c r="O17" s="2"/>
      <c r="P17" s="2"/>
      <c r="Q17" s="2"/>
      <c r="R17" s="8"/>
      <c r="S17" s="2"/>
      <c r="T17" s="49">
        <f t="shared" si="0"/>
        <v>36</v>
      </c>
      <c r="U17" s="52"/>
    </row>
    <row r="18" spans="2:21" x14ac:dyDescent="0.25">
      <c r="B18" s="29"/>
      <c r="C18" s="1" t="s">
        <v>110</v>
      </c>
      <c r="D18" s="2"/>
      <c r="E18" s="2"/>
      <c r="F18" s="2"/>
      <c r="G18" s="2">
        <v>5</v>
      </c>
      <c r="H18" s="1"/>
      <c r="I18" s="2"/>
      <c r="J18" s="44"/>
      <c r="K18" s="47"/>
      <c r="L18" s="5"/>
      <c r="M18" s="2"/>
      <c r="N18" s="8"/>
      <c r="O18" s="2"/>
      <c r="P18" s="2"/>
      <c r="Q18" s="2"/>
      <c r="R18" s="8"/>
      <c r="S18" s="2"/>
      <c r="T18" s="49">
        <f t="shared" si="0"/>
        <v>5</v>
      </c>
      <c r="U18" s="52"/>
    </row>
    <row r="19" spans="2:21" x14ac:dyDescent="0.25">
      <c r="B19" s="29"/>
      <c r="C19" s="1" t="s">
        <v>106</v>
      </c>
      <c r="D19" s="2"/>
      <c r="E19" s="2"/>
      <c r="F19" s="2"/>
      <c r="G19" s="2">
        <v>6</v>
      </c>
      <c r="H19" s="1"/>
      <c r="I19" s="2"/>
      <c r="J19" s="44"/>
      <c r="K19" s="47"/>
      <c r="L19" s="5"/>
      <c r="M19" s="2"/>
      <c r="N19" s="8"/>
      <c r="O19" s="2"/>
      <c r="P19" s="2"/>
      <c r="Q19" s="2"/>
      <c r="R19" s="8"/>
      <c r="S19" s="2"/>
      <c r="T19" s="49">
        <f t="shared" si="0"/>
        <v>6</v>
      </c>
      <c r="U19" s="52"/>
    </row>
    <row r="20" spans="2:21" x14ac:dyDescent="0.25">
      <c r="B20" s="29"/>
      <c r="C20" s="1" t="s">
        <v>107</v>
      </c>
      <c r="D20" s="2"/>
      <c r="E20" s="2"/>
      <c r="F20" s="2"/>
      <c r="G20" s="2">
        <v>86</v>
      </c>
      <c r="H20" s="1"/>
      <c r="I20" s="2"/>
      <c r="J20" s="44"/>
      <c r="K20" s="47"/>
      <c r="L20" s="5"/>
      <c r="M20" s="2"/>
      <c r="N20" s="8"/>
      <c r="O20" s="2"/>
      <c r="P20" s="2"/>
      <c r="Q20" s="2"/>
      <c r="R20" s="8"/>
      <c r="S20" s="2"/>
      <c r="T20" s="49">
        <f t="shared" si="0"/>
        <v>86</v>
      </c>
      <c r="U20" s="52"/>
    </row>
    <row r="21" spans="2:21" x14ac:dyDescent="0.25">
      <c r="B21" s="29"/>
      <c r="C21" s="1"/>
      <c r="D21" s="2"/>
      <c r="E21" s="2"/>
      <c r="F21" s="2"/>
      <c r="G21" s="2"/>
      <c r="H21" s="2"/>
      <c r="I21" s="2"/>
      <c r="J21" s="44"/>
      <c r="K21" s="47"/>
      <c r="L21" s="5"/>
      <c r="M21" s="2"/>
      <c r="N21" s="8"/>
      <c r="O21" s="2"/>
      <c r="P21" s="2"/>
      <c r="Q21" s="2"/>
      <c r="R21" s="8"/>
      <c r="S21" s="2"/>
      <c r="T21" s="49">
        <f t="shared" si="0"/>
        <v>0</v>
      </c>
      <c r="U21" s="52"/>
    </row>
    <row r="22" spans="2:21" x14ac:dyDescent="0.25">
      <c r="B22" s="1"/>
      <c r="C22" s="34"/>
      <c r="D22" s="2"/>
      <c r="E22" s="2"/>
      <c r="F22" s="2"/>
      <c r="G22" s="2"/>
      <c r="H22" s="2"/>
      <c r="I22" s="2"/>
      <c r="J22" s="44"/>
      <c r="K22" s="47"/>
      <c r="L22" s="5"/>
      <c r="M22" s="2"/>
      <c r="N22" s="16"/>
      <c r="O22" s="2"/>
      <c r="P22" s="2"/>
      <c r="Q22" s="2"/>
      <c r="R22" s="16"/>
      <c r="S22" s="2"/>
      <c r="T22" s="49">
        <f t="shared" si="0"/>
        <v>0</v>
      </c>
      <c r="U22" s="52"/>
    </row>
    <row r="23" spans="2:21" x14ac:dyDescent="0.25">
      <c r="B23" s="1"/>
      <c r="C23" s="34"/>
      <c r="D23" s="2"/>
      <c r="E23" s="2"/>
      <c r="F23" s="2"/>
      <c r="G23" s="2"/>
      <c r="H23" s="2"/>
      <c r="I23" s="2"/>
      <c r="J23" s="44"/>
      <c r="K23" s="47"/>
      <c r="L23" s="5"/>
      <c r="M23" s="2"/>
      <c r="N23" s="17"/>
      <c r="O23" s="2"/>
      <c r="P23" s="2"/>
      <c r="Q23" s="2"/>
      <c r="R23" s="16"/>
      <c r="S23" s="2"/>
      <c r="T23" s="49">
        <f t="shared" si="0"/>
        <v>0</v>
      </c>
      <c r="U23" s="52"/>
    </row>
    <row r="24" spans="2:21" x14ac:dyDescent="0.25">
      <c r="B24" s="1"/>
      <c r="C24" s="1"/>
      <c r="D24" s="2"/>
      <c r="E24" s="2"/>
      <c r="F24" s="2"/>
      <c r="G24" s="2"/>
      <c r="H24" s="2"/>
      <c r="I24" s="2"/>
      <c r="J24" s="44"/>
      <c r="K24" s="47"/>
      <c r="L24" s="5"/>
      <c r="M24" s="2"/>
      <c r="N24" s="17"/>
      <c r="O24" s="2"/>
      <c r="P24" s="2"/>
      <c r="Q24" s="2"/>
      <c r="R24" s="16"/>
      <c r="S24" s="2"/>
      <c r="T24" s="49">
        <f t="shared" si="0"/>
        <v>0</v>
      </c>
      <c r="U24" s="52"/>
    </row>
    <row r="25" spans="2:21" x14ac:dyDescent="0.25">
      <c r="B25" s="1"/>
      <c r="C25" s="1"/>
      <c r="D25" s="2"/>
      <c r="E25" s="2"/>
      <c r="F25" s="2"/>
      <c r="G25" s="2"/>
      <c r="H25" s="2"/>
      <c r="I25" s="2"/>
      <c r="J25" s="44"/>
      <c r="K25" s="47"/>
      <c r="L25" s="5"/>
      <c r="M25" s="2"/>
      <c r="N25" s="17"/>
      <c r="O25" s="2"/>
      <c r="P25" s="2"/>
      <c r="Q25" s="2"/>
      <c r="R25" s="8"/>
      <c r="S25" s="2"/>
      <c r="T25" s="50"/>
      <c r="U25" s="52"/>
    </row>
    <row r="26" spans="2:21" ht="15.75" thickBot="1" x14ac:dyDescent="0.3">
      <c r="B26" s="18" t="s">
        <v>18</v>
      </c>
      <c r="C26" s="18"/>
      <c r="D26" s="19">
        <f>SUM(D8:D25)</f>
        <v>0</v>
      </c>
      <c r="E26" s="19">
        <f t="shared" ref="E26:M26" si="1">SUM(E8:E25)</f>
        <v>0</v>
      </c>
      <c r="F26" s="19">
        <f t="shared" si="1"/>
        <v>0</v>
      </c>
      <c r="G26" s="19">
        <f t="shared" si="1"/>
        <v>143</v>
      </c>
      <c r="H26" s="19">
        <f t="shared" si="1"/>
        <v>16</v>
      </c>
      <c r="I26" s="19">
        <f t="shared" si="1"/>
        <v>1</v>
      </c>
      <c r="J26" s="45">
        <f t="shared" si="1"/>
        <v>0</v>
      </c>
      <c r="K26" s="47"/>
      <c r="L26" s="46">
        <f t="shared" si="1"/>
        <v>0</v>
      </c>
      <c r="M26" s="19">
        <f t="shared" si="1"/>
        <v>0</v>
      </c>
      <c r="N26" s="48">
        <f>L26-M26</f>
        <v>0</v>
      </c>
      <c r="O26" s="19"/>
      <c r="P26" s="19">
        <f t="shared" ref="P26:Q26" si="2">SUM(P8:P25)</f>
        <v>0</v>
      </c>
      <c r="Q26" s="19">
        <f t="shared" si="2"/>
        <v>8</v>
      </c>
      <c r="R26" s="20">
        <f t="shared" ref="R26" si="3">IF(P26=0,0,(Q26-P26)/P26)</f>
        <v>0</v>
      </c>
      <c r="S26" s="19"/>
      <c r="T26" s="51">
        <f>SUM(T8:T25)</f>
        <v>168</v>
      </c>
      <c r="U26" s="52"/>
    </row>
    <row r="27" spans="2:21" ht="15.75" thickTop="1" x14ac:dyDescent="0.25"/>
  </sheetData>
  <mergeCells count="8">
    <mergeCell ref="B2:U2"/>
    <mergeCell ref="B3:U3"/>
    <mergeCell ref="B4:U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S20"/>
  <sheetViews>
    <sheetView workbookViewId="0">
      <selection activeCell="B2" sqref="B2:S3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</cols>
  <sheetData>
    <row r="2" spans="2:19" ht="26.25" x14ac:dyDescent="0.4">
      <c r="B2" s="66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2:19" ht="15.75" x14ac:dyDescent="0.25">
      <c r="B3" s="67" t="s">
        <v>76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2:19" x14ac:dyDescent="0.25">
      <c r="B4" s="69" t="s">
        <v>69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</row>
    <row r="6" spans="2:19" x14ac:dyDescent="0.25">
      <c r="B6" s="9" t="s">
        <v>8</v>
      </c>
      <c r="C6" s="10" t="s">
        <v>7</v>
      </c>
      <c r="D6" s="70" t="s">
        <v>70</v>
      </c>
      <c r="E6" s="70"/>
      <c r="F6" s="70"/>
      <c r="G6" s="70"/>
      <c r="H6" s="71" t="s">
        <v>72</v>
      </c>
      <c r="I6" s="71" t="s">
        <v>74</v>
      </c>
      <c r="J6" s="70" t="s">
        <v>13</v>
      </c>
      <c r="K6" s="70"/>
      <c r="L6" s="70"/>
      <c r="N6" s="70" t="s">
        <v>16</v>
      </c>
      <c r="O6" s="70"/>
      <c r="P6" s="70"/>
      <c r="R6" s="14" t="s">
        <v>10</v>
      </c>
    </row>
    <row r="7" spans="2:19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72"/>
      <c r="I7" s="72"/>
      <c r="J7" s="11" t="s">
        <v>9</v>
      </c>
      <c r="K7" s="11" t="s">
        <v>11</v>
      </c>
      <c r="L7" s="11" t="s">
        <v>17</v>
      </c>
      <c r="N7" s="11" t="s">
        <v>15</v>
      </c>
      <c r="O7" s="11" t="s">
        <v>11</v>
      </c>
      <c r="P7" s="11" t="s">
        <v>14</v>
      </c>
      <c r="R7" s="15" t="s">
        <v>88</v>
      </c>
    </row>
    <row r="8" spans="2:19" x14ac:dyDescent="0.25">
      <c r="B8" s="34" t="s">
        <v>68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</row>
    <row r="9" spans="2:19" x14ac:dyDescent="0.25">
      <c r="B9" s="1"/>
      <c r="C9" s="34" t="s">
        <v>85</v>
      </c>
      <c r="D9" s="31"/>
      <c r="E9" s="31">
        <v>1</v>
      </c>
      <c r="F9" s="31"/>
      <c r="G9" s="32"/>
      <c r="H9" s="5"/>
      <c r="I9" s="5"/>
      <c r="J9" s="2"/>
      <c r="K9" s="2"/>
      <c r="L9" s="16">
        <f t="shared" ref="L9" si="0">IF(J9=0,0,(K9-J9)/J9)</f>
        <v>0</v>
      </c>
      <c r="N9" s="2"/>
      <c r="O9" s="2"/>
      <c r="P9" s="16"/>
      <c r="Q9" s="7"/>
      <c r="R9" s="35">
        <f>D9+E9+F9+G9+H9+I9+K9+O9</f>
        <v>1</v>
      </c>
    </row>
    <row r="10" spans="2:19" x14ac:dyDescent="0.25">
      <c r="B10" s="34" t="s">
        <v>75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</row>
    <row r="11" spans="2:19" x14ac:dyDescent="0.25">
      <c r="B11" s="1"/>
      <c r="C11" s="34" t="s">
        <v>55</v>
      </c>
      <c r="D11" s="2"/>
      <c r="E11" s="2">
        <v>1</v>
      </c>
      <c r="F11" s="2"/>
      <c r="G11" s="2">
        <v>84</v>
      </c>
      <c r="H11" s="2"/>
      <c r="I11" s="2"/>
      <c r="J11" s="2"/>
      <c r="K11" s="2">
        <v>2</v>
      </c>
      <c r="L11" s="16">
        <f t="shared" ref="L11" si="1">IF(J11=0,0,(K11-J11)/J11)</f>
        <v>0</v>
      </c>
      <c r="M11" s="2"/>
      <c r="N11" s="2">
        <v>0</v>
      </c>
      <c r="O11" s="2">
        <v>10</v>
      </c>
      <c r="P11" s="16">
        <f>(O11-N11)/IF(N11=0,O11,N11)</f>
        <v>1</v>
      </c>
      <c r="Q11" s="2"/>
      <c r="R11" s="35">
        <f>D11+E11+F11+G11+H11+I11+K11+O11</f>
        <v>97</v>
      </c>
      <c r="S11" s="2"/>
    </row>
    <row r="12" spans="2:19" x14ac:dyDescent="0.25">
      <c r="B12" s="1"/>
      <c r="C12" s="34" t="s">
        <v>86</v>
      </c>
      <c r="D12" s="2"/>
      <c r="E12" s="2"/>
      <c r="F12" s="2"/>
      <c r="G12" s="2"/>
      <c r="H12" s="2"/>
      <c r="I12" s="2"/>
      <c r="J12" s="2"/>
      <c r="K12" s="2"/>
      <c r="L12" s="17"/>
      <c r="M12" s="2"/>
      <c r="N12" s="2">
        <v>0</v>
      </c>
      <c r="O12" s="2">
        <v>3</v>
      </c>
      <c r="P12" s="16">
        <f>(O12-N12)/IF(N12=0,O12,N12)</f>
        <v>1</v>
      </c>
      <c r="Q12" s="2"/>
      <c r="R12" s="35">
        <f>D12+E12+F12+G12+H12+I12+K12+O12</f>
        <v>3</v>
      </c>
      <c r="S12" s="2"/>
    </row>
    <row r="13" spans="2:19" x14ac:dyDescent="0.25">
      <c r="B13" s="1"/>
      <c r="C13" s="34" t="s">
        <v>85</v>
      </c>
      <c r="D13" s="2"/>
      <c r="E13" s="2"/>
      <c r="F13" s="2"/>
      <c r="G13" s="2">
        <v>2</v>
      </c>
      <c r="H13" s="2"/>
      <c r="I13" s="2"/>
      <c r="J13" s="2"/>
      <c r="K13" s="2"/>
      <c r="L13" s="17"/>
      <c r="M13" s="2"/>
      <c r="N13" s="2"/>
      <c r="O13" s="2"/>
      <c r="P13" s="2"/>
      <c r="Q13" s="2"/>
      <c r="R13" s="35">
        <f>D13+E13+F13+G13+H13+I13+K13+O13</f>
        <v>2</v>
      </c>
      <c r="S13" s="2"/>
    </row>
    <row r="14" spans="2:19" x14ac:dyDescent="0.25">
      <c r="B14" s="29" t="s">
        <v>77</v>
      </c>
      <c r="C14" s="1"/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/>
      <c r="P14" s="2"/>
      <c r="Q14" s="2"/>
      <c r="R14" s="8"/>
      <c r="S14" s="2"/>
    </row>
    <row r="15" spans="2:19" x14ac:dyDescent="0.25">
      <c r="B15" s="1"/>
      <c r="C15" s="34" t="s">
        <v>86</v>
      </c>
      <c r="D15" s="2"/>
      <c r="E15" s="2"/>
      <c r="F15" s="2"/>
      <c r="G15" s="2">
        <v>28</v>
      </c>
      <c r="H15" s="2"/>
      <c r="I15" s="2"/>
      <c r="J15" s="2"/>
      <c r="K15" s="2"/>
      <c r="L15" s="16">
        <f t="shared" ref="L15" si="2">IF(J15=0,0,(K15-J15)/J15)</f>
        <v>0</v>
      </c>
      <c r="M15" s="2"/>
      <c r="N15" s="2"/>
      <c r="O15" s="2"/>
      <c r="P15" s="16"/>
      <c r="Q15" s="2"/>
      <c r="R15" s="35">
        <f>D15+E15+F15+G15+H15+I15+K15+O15</f>
        <v>28</v>
      </c>
      <c r="S15" s="2"/>
    </row>
    <row r="16" spans="2:19" x14ac:dyDescent="0.25">
      <c r="B16" s="1"/>
      <c r="C16" s="34" t="s">
        <v>87</v>
      </c>
      <c r="D16" s="2"/>
      <c r="E16" s="2">
        <v>1</v>
      </c>
      <c r="F16" s="2"/>
      <c r="G16" s="2"/>
      <c r="H16" s="2"/>
      <c r="I16" s="2"/>
      <c r="J16" s="2"/>
      <c r="K16" s="2"/>
      <c r="L16" s="17"/>
      <c r="M16" s="2"/>
      <c r="N16" s="2"/>
      <c r="O16" s="2"/>
      <c r="P16" s="16"/>
      <c r="Q16" s="2"/>
      <c r="R16" s="35">
        <f>D16+E16+F16+G16+H16+I16+K16+O16</f>
        <v>1</v>
      </c>
      <c r="S16" s="2"/>
    </row>
    <row r="17" spans="2:19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16"/>
      <c r="Q17" s="2"/>
      <c r="R17" s="35">
        <f>D17+E17+F17+G17+H17+I17+K17+O17</f>
        <v>0</v>
      </c>
      <c r="S17" s="2"/>
    </row>
    <row r="18" spans="2:19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17"/>
      <c r="M18" s="2"/>
      <c r="N18" s="2"/>
      <c r="O18" s="2"/>
      <c r="P18" s="2"/>
      <c r="Q18" s="2"/>
      <c r="R18" s="8"/>
      <c r="S18" s="2"/>
    </row>
    <row r="19" spans="2:19" ht="15.75" thickBot="1" x14ac:dyDescent="0.3">
      <c r="B19" s="18" t="s">
        <v>18</v>
      </c>
      <c r="C19" s="18"/>
      <c r="D19" s="19">
        <f>SUM(D8:D18)</f>
        <v>0</v>
      </c>
      <c r="E19" s="19">
        <f t="shared" ref="E19:K19" si="3">SUM(E8:E18)</f>
        <v>3</v>
      </c>
      <c r="F19" s="19">
        <f t="shared" si="3"/>
        <v>0</v>
      </c>
      <c r="G19" s="19">
        <f t="shared" si="3"/>
        <v>114</v>
      </c>
      <c r="H19" s="19">
        <f t="shared" si="3"/>
        <v>0</v>
      </c>
      <c r="I19" s="19">
        <f t="shared" si="3"/>
        <v>0</v>
      </c>
      <c r="J19" s="19">
        <f t="shared" si="3"/>
        <v>0</v>
      </c>
      <c r="K19" s="19">
        <f t="shared" si="3"/>
        <v>2</v>
      </c>
      <c r="L19" s="20">
        <f t="shared" ref="L19" si="4">IF(J19=0,0,(K19-J19)/J19)</f>
        <v>0</v>
      </c>
      <c r="M19" s="19"/>
      <c r="N19" s="19">
        <f t="shared" ref="N19:O19" si="5">SUM(N8:N18)</f>
        <v>0</v>
      </c>
      <c r="O19" s="19">
        <f t="shared" si="5"/>
        <v>13</v>
      </c>
      <c r="P19" s="20">
        <f t="shared" ref="P19" si="6">IF(N19=0,0,(O19-N19)/N19)</f>
        <v>0</v>
      </c>
      <c r="Q19" s="19"/>
      <c r="R19" s="36">
        <f>SUM(R8:R18)</f>
        <v>132</v>
      </c>
      <c r="S19" s="19"/>
    </row>
    <row r="20" spans="2:19" ht="15.75" thickTop="1" x14ac:dyDescent="0.25"/>
  </sheetData>
  <mergeCells count="8">
    <mergeCell ref="B3:S3"/>
    <mergeCell ref="B2:S2"/>
    <mergeCell ref="B4:S4"/>
    <mergeCell ref="J6:L6"/>
    <mergeCell ref="N6:P6"/>
    <mergeCell ref="D6:G6"/>
    <mergeCell ref="I6:I7"/>
    <mergeCell ref="H6:H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13F-275C-41A7-8C33-84086248C486}">
  <dimension ref="B2:S28"/>
  <sheetViews>
    <sheetView workbookViewId="0">
      <selection activeCell="I34" sqref="I34"/>
    </sheetView>
  </sheetViews>
  <sheetFormatPr defaultRowHeight="15" x14ac:dyDescent="0.25"/>
  <cols>
    <col min="2" max="2" width="8" customWidth="1"/>
    <col min="3" max="3" width="57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140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</cols>
  <sheetData>
    <row r="2" spans="2:19" ht="26.25" x14ac:dyDescent="0.4">
      <c r="B2" s="66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2:19" ht="15.75" x14ac:dyDescent="0.25">
      <c r="B3" s="67" t="s">
        <v>76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2:19" x14ac:dyDescent="0.25">
      <c r="B4" s="69" t="s">
        <v>69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</row>
    <row r="6" spans="2:19" x14ac:dyDescent="0.25">
      <c r="B6" s="9" t="s">
        <v>8</v>
      </c>
      <c r="C6" s="10" t="s">
        <v>7</v>
      </c>
      <c r="D6" s="70" t="s">
        <v>70</v>
      </c>
      <c r="E6" s="70"/>
      <c r="F6" s="70"/>
      <c r="G6" s="70"/>
      <c r="H6" s="71" t="s">
        <v>72</v>
      </c>
      <c r="I6" s="71" t="s">
        <v>74</v>
      </c>
      <c r="J6" s="70" t="s">
        <v>13</v>
      </c>
      <c r="K6" s="70"/>
      <c r="L6" s="70"/>
      <c r="N6" s="70" t="s">
        <v>16</v>
      </c>
      <c r="O6" s="70"/>
      <c r="P6" s="70"/>
      <c r="R6" s="14" t="s">
        <v>10</v>
      </c>
    </row>
    <row r="7" spans="2:19" x14ac:dyDescent="0.25">
      <c r="B7" s="12"/>
      <c r="C7" s="13"/>
      <c r="D7" s="30" t="s">
        <v>71</v>
      </c>
      <c r="E7" s="30" t="s">
        <v>84</v>
      </c>
      <c r="F7" s="30" t="s">
        <v>73</v>
      </c>
      <c r="G7" s="30" t="s">
        <v>55</v>
      </c>
      <c r="H7" s="72"/>
      <c r="I7" s="72"/>
      <c r="J7" s="11" t="s">
        <v>9</v>
      </c>
      <c r="K7" s="11" t="s">
        <v>11</v>
      </c>
      <c r="L7" s="11" t="s">
        <v>17</v>
      </c>
      <c r="N7" s="11" t="s">
        <v>15</v>
      </c>
      <c r="O7" s="11" t="s">
        <v>11</v>
      </c>
      <c r="P7" s="11" t="s">
        <v>14</v>
      </c>
      <c r="R7" s="15" t="s">
        <v>88</v>
      </c>
    </row>
    <row r="8" spans="2:19" x14ac:dyDescent="0.25">
      <c r="B8" s="1" t="s">
        <v>94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</row>
    <row r="9" spans="2:19" x14ac:dyDescent="0.25">
      <c r="B9" s="1"/>
      <c r="C9" s="1" t="s">
        <v>95</v>
      </c>
      <c r="D9" s="31"/>
      <c r="E9" s="31"/>
      <c r="F9" s="31"/>
      <c r="G9" s="32"/>
      <c r="H9" s="5"/>
      <c r="I9" s="5"/>
      <c r="J9" s="2">
        <v>20</v>
      </c>
      <c r="K9" s="2">
        <v>7</v>
      </c>
      <c r="L9" s="16">
        <f t="shared" ref="L9" si="0">IF(J9=0,0,(K9-J9)/J9)</f>
        <v>-0.65</v>
      </c>
      <c r="N9" s="2"/>
      <c r="O9" s="2"/>
      <c r="P9" s="16"/>
      <c r="Q9" s="7"/>
      <c r="R9" s="35">
        <f>D9+E9+F9+G9+H9+I9+K9+O9</f>
        <v>7</v>
      </c>
    </row>
    <row r="10" spans="2:19" x14ac:dyDescent="0.25">
      <c r="B10" s="1" t="s">
        <v>96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</row>
    <row r="11" spans="2:19" x14ac:dyDescent="0.25">
      <c r="B11" s="1"/>
      <c r="C11" s="1" t="s">
        <v>97</v>
      </c>
      <c r="D11" s="2"/>
      <c r="E11" s="2"/>
      <c r="F11" s="2"/>
      <c r="G11" s="2"/>
      <c r="H11" s="2"/>
      <c r="I11" s="2"/>
      <c r="J11" s="2"/>
      <c r="K11" s="2"/>
      <c r="M11" s="2"/>
      <c r="N11" s="2"/>
      <c r="O11" s="2">
        <v>8</v>
      </c>
      <c r="P11" s="16">
        <f>IF(J11=0,0,(K11-J11)/J11)</f>
        <v>0</v>
      </c>
      <c r="Q11" s="2"/>
      <c r="R11" s="35">
        <f>D11+E11+F11+G11+H11+I11+K11+O11</f>
        <v>8</v>
      </c>
      <c r="S11" s="2"/>
    </row>
    <row r="12" spans="2:19" x14ac:dyDescent="0.25">
      <c r="B12" s="1"/>
      <c r="C12" s="1" t="s">
        <v>86</v>
      </c>
      <c r="D12" s="2"/>
      <c r="E12" s="2"/>
      <c r="F12" s="2"/>
      <c r="G12" s="2"/>
      <c r="H12" s="2"/>
      <c r="I12" s="2"/>
      <c r="J12" s="2"/>
      <c r="K12" s="2">
        <v>15</v>
      </c>
      <c r="L12" s="17"/>
      <c r="M12" s="2"/>
      <c r="N12" s="2"/>
      <c r="O12" s="2"/>
      <c r="P12" s="16"/>
      <c r="Q12" s="2"/>
      <c r="R12" s="35">
        <f>D12+E12+F12+G12+H12+I12+K12+O12</f>
        <v>15</v>
      </c>
      <c r="S12" s="2"/>
    </row>
    <row r="13" spans="2:19" x14ac:dyDescent="0.25">
      <c r="B13" s="1" t="s">
        <v>98</v>
      </c>
      <c r="C13" s="34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35">
        <f t="shared" ref="R13:R26" si="1">D13+E13+F13+G13+H13+I13+K13+O13</f>
        <v>0</v>
      </c>
      <c r="S13" s="2"/>
    </row>
    <row r="14" spans="2:19" x14ac:dyDescent="0.25">
      <c r="B14" s="29"/>
      <c r="C14" s="1" t="s">
        <v>97</v>
      </c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>
        <v>1</v>
      </c>
      <c r="P14" s="2"/>
      <c r="Q14" s="2"/>
      <c r="R14" s="35">
        <f t="shared" si="1"/>
        <v>1</v>
      </c>
      <c r="S14" s="2"/>
    </row>
    <row r="15" spans="2:19" x14ac:dyDescent="0.25">
      <c r="B15" s="29"/>
      <c r="C15" s="1" t="s">
        <v>55</v>
      </c>
      <c r="D15" s="2"/>
      <c r="E15" s="2"/>
      <c r="F15" s="2"/>
      <c r="G15" s="2">
        <v>40</v>
      </c>
      <c r="H15" s="2"/>
      <c r="I15" s="2"/>
      <c r="J15" s="2"/>
      <c r="K15" s="2"/>
      <c r="L15" s="8"/>
      <c r="M15" s="2"/>
      <c r="N15" s="2"/>
      <c r="O15" s="2"/>
      <c r="P15" s="2"/>
      <c r="Q15" s="2"/>
      <c r="R15" s="35">
        <f t="shared" si="1"/>
        <v>40</v>
      </c>
      <c r="S15" s="2"/>
    </row>
    <row r="16" spans="2:19" x14ac:dyDescent="0.25">
      <c r="B16" s="29"/>
      <c r="C16" s="1" t="s">
        <v>99</v>
      </c>
      <c r="D16" s="2"/>
      <c r="E16" s="2">
        <v>1</v>
      </c>
      <c r="F16" s="2"/>
      <c r="G16" s="2"/>
      <c r="H16" s="2"/>
      <c r="I16" s="2"/>
      <c r="J16" s="2"/>
      <c r="K16" s="2"/>
      <c r="L16" s="8"/>
      <c r="M16" s="2"/>
      <c r="N16" s="2"/>
      <c r="O16" s="2"/>
      <c r="P16" s="2"/>
      <c r="Q16" s="2"/>
      <c r="R16" s="35">
        <f t="shared" si="1"/>
        <v>1</v>
      </c>
      <c r="S16" s="2"/>
    </row>
    <row r="17" spans="2:19" x14ac:dyDescent="0.25">
      <c r="B17" s="29"/>
      <c r="C17" s="1" t="s">
        <v>100</v>
      </c>
      <c r="D17" s="2"/>
      <c r="E17" s="2"/>
      <c r="F17" s="2"/>
      <c r="G17" s="2"/>
      <c r="H17" s="2">
        <v>5</v>
      </c>
      <c r="I17" s="2"/>
      <c r="J17" s="2"/>
      <c r="K17" s="2"/>
      <c r="L17" s="8"/>
      <c r="M17" s="2"/>
      <c r="N17" s="2"/>
      <c r="O17" s="2">
        <v>13</v>
      </c>
      <c r="P17" s="2"/>
      <c r="Q17" s="2"/>
      <c r="R17" s="35">
        <f t="shared" si="1"/>
        <v>18</v>
      </c>
      <c r="S17" s="2"/>
    </row>
    <row r="18" spans="2:19" x14ac:dyDescent="0.25">
      <c r="B18" s="29"/>
      <c r="C18" s="1" t="s">
        <v>85</v>
      </c>
      <c r="D18" s="2"/>
      <c r="E18" s="2"/>
      <c r="F18" s="2"/>
      <c r="G18" s="2"/>
      <c r="H18" s="2"/>
      <c r="I18" s="2"/>
      <c r="J18" s="2"/>
      <c r="K18" s="2"/>
      <c r="L18" s="8"/>
      <c r="M18" s="2"/>
      <c r="N18" s="2"/>
      <c r="O18" s="2">
        <v>5</v>
      </c>
      <c r="P18" s="2"/>
      <c r="Q18" s="2"/>
      <c r="R18" s="35">
        <f t="shared" si="1"/>
        <v>5</v>
      </c>
      <c r="S18" s="2"/>
    </row>
    <row r="19" spans="2:19" x14ac:dyDescent="0.25">
      <c r="B19" s="1" t="s">
        <v>101</v>
      </c>
      <c r="C19" s="1"/>
      <c r="D19" s="2"/>
      <c r="E19" s="2"/>
      <c r="F19" s="2"/>
      <c r="G19" s="2"/>
      <c r="H19" s="2"/>
      <c r="I19" s="2"/>
      <c r="J19" s="2"/>
      <c r="K19" s="2"/>
      <c r="L19" s="8"/>
      <c r="M19" s="2"/>
      <c r="N19" s="2"/>
      <c r="O19" s="2"/>
      <c r="P19" s="2"/>
      <c r="Q19" s="2"/>
      <c r="R19" s="35">
        <f t="shared" si="1"/>
        <v>0</v>
      </c>
      <c r="S19" s="2"/>
    </row>
    <row r="20" spans="2:19" x14ac:dyDescent="0.25">
      <c r="B20" s="29"/>
      <c r="C20" s="1" t="s">
        <v>87</v>
      </c>
      <c r="D20" s="2"/>
      <c r="E20" s="2">
        <v>2</v>
      </c>
      <c r="F20" s="2"/>
      <c r="G20" s="2"/>
      <c r="H20" s="2"/>
      <c r="I20" s="2"/>
      <c r="J20" s="2"/>
      <c r="K20" s="2"/>
      <c r="L20" s="8"/>
      <c r="M20" s="2"/>
      <c r="N20" s="2"/>
      <c r="O20" s="2"/>
      <c r="P20" s="2"/>
      <c r="Q20" s="2"/>
      <c r="R20" s="35">
        <f t="shared" si="1"/>
        <v>2</v>
      </c>
      <c r="S20" s="2"/>
    </row>
    <row r="21" spans="2:19" x14ac:dyDescent="0.25">
      <c r="B21" s="1" t="s">
        <v>102</v>
      </c>
      <c r="C21" s="1"/>
      <c r="D21" s="2"/>
      <c r="E21" s="2"/>
      <c r="F21" s="2"/>
      <c r="G21" s="2"/>
      <c r="H21" s="2"/>
      <c r="I21" s="2"/>
      <c r="J21" s="2"/>
      <c r="K21" s="2"/>
      <c r="L21" s="8"/>
      <c r="M21" s="2"/>
      <c r="N21" s="2"/>
      <c r="O21" s="2"/>
      <c r="P21" s="2"/>
      <c r="Q21" s="2"/>
      <c r="R21" s="35">
        <f t="shared" si="1"/>
        <v>0</v>
      </c>
      <c r="S21" s="2"/>
    </row>
    <row r="22" spans="2:19" x14ac:dyDescent="0.25">
      <c r="B22" s="29"/>
      <c r="C22" s="1" t="s">
        <v>103</v>
      </c>
      <c r="D22" s="2"/>
      <c r="E22" s="2"/>
      <c r="F22" s="2"/>
      <c r="G22" s="2">
        <v>29</v>
      </c>
      <c r="H22" s="2"/>
      <c r="I22" s="2"/>
      <c r="J22" s="2"/>
      <c r="K22" s="2"/>
      <c r="L22" s="8"/>
      <c r="M22" s="2"/>
      <c r="N22" s="2"/>
      <c r="O22" s="2"/>
      <c r="P22" s="2"/>
      <c r="Q22" s="2"/>
      <c r="R22" s="35">
        <f t="shared" si="1"/>
        <v>29</v>
      </c>
      <c r="S22" s="2"/>
    </row>
    <row r="23" spans="2:19" x14ac:dyDescent="0.25">
      <c r="B23" s="29"/>
      <c r="C23" s="1" t="s">
        <v>104</v>
      </c>
      <c r="D23" s="2"/>
      <c r="E23" s="2"/>
      <c r="F23" s="2"/>
      <c r="G23" s="2">
        <v>11</v>
      </c>
      <c r="H23" s="2"/>
      <c r="I23" s="2"/>
      <c r="J23" s="2"/>
      <c r="K23" s="2"/>
      <c r="L23" s="8"/>
      <c r="M23" s="2"/>
      <c r="N23" s="2"/>
      <c r="O23" s="2"/>
      <c r="P23" s="2"/>
      <c r="Q23" s="2"/>
      <c r="R23" s="35">
        <f t="shared" si="1"/>
        <v>11</v>
      </c>
      <c r="S23" s="2"/>
    </row>
    <row r="24" spans="2:19" x14ac:dyDescent="0.25">
      <c r="B24" s="29"/>
      <c r="C24" s="1" t="s">
        <v>105</v>
      </c>
      <c r="D24" s="2"/>
      <c r="E24" s="2"/>
      <c r="F24" s="2"/>
      <c r="G24" s="2">
        <v>14</v>
      </c>
      <c r="H24" s="2"/>
      <c r="I24" s="2"/>
      <c r="J24" s="2"/>
      <c r="K24" s="2"/>
      <c r="L24" s="8"/>
      <c r="M24" s="2"/>
      <c r="N24" s="2"/>
      <c r="O24" s="2"/>
      <c r="P24" s="2"/>
      <c r="Q24" s="2"/>
      <c r="R24" s="35">
        <f t="shared" si="1"/>
        <v>14</v>
      </c>
      <c r="S24" s="2"/>
    </row>
    <row r="25" spans="2:19" x14ac:dyDescent="0.25">
      <c r="B25" s="29"/>
      <c r="C25" s="1" t="s">
        <v>106</v>
      </c>
      <c r="D25" s="2"/>
      <c r="E25" s="2"/>
      <c r="F25" s="2"/>
      <c r="G25" s="2">
        <v>11</v>
      </c>
      <c r="H25" s="2"/>
      <c r="I25" s="2"/>
      <c r="J25" s="2"/>
      <c r="K25" s="2"/>
      <c r="L25" s="8"/>
      <c r="M25" s="2"/>
      <c r="N25" s="2"/>
      <c r="O25" s="2"/>
      <c r="P25" s="2"/>
      <c r="Q25" s="2"/>
      <c r="R25" s="35">
        <f t="shared" si="1"/>
        <v>11</v>
      </c>
      <c r="S25" s="2"/>
    </row>
    <row r="26" spans="2:19" x14ac:dyDescent="0.25">
      <c r="B26" s="29"/>
      <c r="C26" s="1" t="s">
        <v>107</v>
      </c>
      <c r="D26" s="2"/>
      <c r="E26" s="2"/>
      <c r="F26" s="2"/>
      <c r="G26" s="2">
        <v>24</v>
      </c>
      <c r="H26" s="2"/>
      <c r="I26" s="2"/>
      <c r="J26" s="2"/>
      <c r="K26" s="2"/>
      <c r="L26" s="8"/>
      <c r="M26" s="2"/>
      <c r="N26" s="2"/>
      <c r="O26" s="2"/>
      <c r="P26" s="2"/>
      <c r="Q26" s="2"/>
      <c r="R26" s="35">
        <f t="shared" si="1"/>
        <v>24</v>
      </c>
      <c r="S26" s="2"/>
    </row>
    <row r="27" spans="2:19" ht="15.75" thickBot="1" x14ac:dyDescent="0.3">
      <c r="B27" s="18" t="s">
        <v>18</v>
      </c>
      <c r="C27" s="18"/>
      <c r="D27" s="19">
        <f t="shared" ref="D27:K27" si="2">SUM(D8:D26)</f>
        <v>0</v>
      </c>
      <c r="E27" s="19">
        <f t="shared" si="2"/>
        <v>3</v>
      </c>
      <c r="F27" s="19">
        <f t="shared" si="2"/>
        <v>0</v>
      </c>
      <c r="G27" s="19">
        <f t="shared" si="2"/>
        <v>129</v>
      </c>
      <c r="H27" s="19">
        <f t="shared" si="2"/>
        <v>5</v>
      </c>
      <c r="I27" s="19">
        <f t="shared" si="2"/>
        <v>0</v>
      </c>
      <c r="J27" s="19">
        <f t="shared" si="2"/>
        <v>20</v>
      </c>
      <c r="K27" s="19">
        <f t="shared" si="2"/>
        <v>22</v>
      </c>
      <c r="L27" s="20">
        <f t="shared" ref="L27" si="3">IF(J27=0,0,(K27-J27)/J27)</f>
        <v>0.1</v>
      </c>
      <c r="M27" s="19"/>
      <c r="N27" s="19">
        <f>SUM(N8:N26)</f>
        <v>0</v>
      </c>
      <c r="O27" s="19">
        <f>SUM(O8:O26)</f>
        <v>27</v>
      </c>
      <c r="P27" s="20">
        <f t="shared" ref="P27" si="4">IF(N27=0,0,(O27-N27)/N27)</f>
        <v>0</v>
      </c>
      <c r="Q27" s="19"/>
      <c r="R27" s="36">
        <f>SUM(R8:R26)</f>
        <v>186</v>
      </c>
      <c r="S27" s="19"/>
    </row>
    <row r="28" spans="2:19" ht="15.75" thickTop="1" x14ac:dyDescent="0.25"/>
  </sheetData>
  <mergeCells count="8">
    <mergeCell ref="B2:S2"/>
    <mergeCell ref="B3:S3"/>
    <mergeCell ref="B4:S4"/>
    <mergeCell ref="D6:G6"/>
    <mergeCell ref="H6:H7"/>
    <mergeCell ref="I6:I7"/>
    <mergeCell ref="J6:L6"/>
    <mergeCell ref="N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September 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2025-01-29T07:43:14Z</dcterms:modified>
</cp:coreProperties>
</file>