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October 2024\Dev\"/>
    </mc:Choice>
  </mc:AlternateContent>
  <xr:revisionPtr revIDLastSave="0" documentId="13_ncr:1_{A9B2BBD4-B02D-4BD8-9E29-1AF5BA294E8F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Consolidated" sheetId="5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4" l="1"/>
  <c r="N9" i="4"/>
  <c r="T24" i="4"/>
  <c r="T23" i="4"/>
  <c r="T22" i="4"/>
  <c r="T21" i="4"/>
  <c r="T20" i="4"/>
  <c r="T19" i="4"/>
  <c r="T18" i="4"/>
  <c r="T17" i="4"/>
  <c r="T16" i="4"/>
  <c r="T15" i="4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T42" i="5"/>
  <c r="T41" i="5"/>
  <c r="T33" i="5"/>
  <c r="T32" i="5"/>
  <c r="T31" i="5"/>
  <c r="T22" i="5"/>
  <c r="T21" i="5"/>
  <c r="T20" i="5"/>
  <c r="T19" i="5"/>
  <c r="T26" i="5"/>
  <c r="Y25" i="5"/>
  <c r="T25" i="5"/>
  <c r="T40" i="5"/>
  <c r="T39" i="5"/>
  <c r="T38" i="5"/>
  <c r="T37" i="5"/>
  <c r="T36" i="5"/>
  <c r="T35" i="5"/>
  <c r="T34" i="5"/>
  <c r="T30" i="5"/>
  <c r="T29" i="5"/>
  <c r="T28" i="5"/>
  <c r="T27" i="5"/>
  <c r="T24" i="5"/>
  <c r="T23" i="5"/>
  <c r="T18" i="5"/>
  <c r="T17" i="5"/>
  <c r="T16" i="5"/>
  <c r="T15" i="5"/>
  <c r="T14" i="5"/>
  <c r="T13" i="5"/>
  <c r="T12" i="5"/>
  <c r="T11" i="5"/>
  <c r="T10" i="5"/>
  <c r="Y9" i="5"/>
  <c r="T9" i="5"/>
  <c r="T8" i="5"/>
  <c r="T32" i="1"/>
  <c r="T31" i="1"/>
  <c r="T30" i="1"/>
  <c r="T29" i="1"/>
  <c r="T28" i="1"/>
  <c r="T27" i="1"/>
  <c r="T26" i="1"/>
  <c r="T25" i="1"/>
  <c r="T13" i="1"/>
  <c r="T12" i="1"/>
  <c r="T11" i="1"/>
  <c r="T10" i="1"/>
  <c r="T9" i="1"/>
  <c r="T8" i="1"/>
  <c r="T24" i="1"/>
  <c r="T23" i="1"/>
  <c r="T22" i="1"/>
  <c r="T21" i="1"/>
  <c r="T20" i="1"/>
  <c r="T19" i="1"/>
  <c r="T18" i="1"/>
  <c r="T17" i="1"/>
  <c r="T16" i="1"/>
  <c r="T15" i="1"/>
  <c r="T14" i="1"/>
  <c r="D47" i="5"/>
  <c r="E47" i="5"/>
  <c r="F47" i="5"/>
  <c r="G47" i="5"/>
  <c r="I47" i="5"/>
  <c r="J47" i="5"/>
  <c r="L47" i="5"/>
  <c r="M47" i="5"/>
  <c r="P47" i="5"/>
  <c r="Q47" i="5"/>
  <c r="V47" i="5"/>
  <c r="W47" i="5"/>
  <c r="X47" i="5"/>
  <c r="T14" i="4"/>
  <c r="T31" i="4"/>
  <c r="T8" i="4"/>
  <c r="T30" i="4"/>
  <c r="T29" i="4"/>
  <c r="T28" i="4"/>
  <c r="T27" i="4"/>
  <c r="T26" i="4"/>
  <c r="T25" i="4"/>
  <c r="T13" i="4"/>
  <c r="T12" i="4"/>
  <c r="T10" i="4"/>
  <c r="T9" i="4"/>
  <c r="X32" i="4"/>
  <c r="W32" i="4"/>
  <c r="V32" i="4"/>
  <c r="Q32" i="4"/>
  <c r="P32" i="4"/>
  <c r="M32" i="4"/>
  <c r="L32" i="4"/>
  <c r="J32" i="4"/>
  <c r="I32" i="4"/>
  <c r="G32" i="4"/>
  <c r="F32" i="4"/>
  <c r="E32" i="4"/>
  <c r="D32" i="4"/>
  <c r="R13" i="4"/>
  <c r="N13" i="4"/>
  <c r="Y9" i="4"/>
  <c r="Y32" i="4" s="1"/>
  <c r="R9" i="4"/>
  <c r="X33" i="1"/>
  <c r="W33" i="1"/>
  <c r="V33" i="1"/>
  <c r="Q33" i="1"/>
  <c r="P33" i="1"/>
  <c r="M33" i="1"/>
  <c r="L33" i="1"/>
  <c r="J33" i="1"/>
  <c r="I33" i="1"/>
  <c r="G33" i="1"/>
  <c r="F33" i="1"/>
  <c r="E33" i="1"/>
  <c r="D33" i="1"/>
  <c r="R12" i="1"/>
  <c r="N21" i="1"/>
  <c r="N15" i="1"/>
  <c r="R15" i="1"/>
  <c r="Y15" i="1"/>
  <c r="Y33" i="1" s="1"/>
  <c r="N12" i="1"/>
  <c r="C10" i="2"/>
  <c r="R47" i="5" l="1"/>
  <c r="Y47" i="5"/>
  <c r="N47" i="5"/>
  <c r="T47" i="5"/>
  <c r="R33" i="1"/>
  <c r="N33" i="1"/>
  <c r="R32" i="4"/>
  <c r="T33" i="1"/>
  <c r="N32" i="4"/>
  <c r="T32" i="4"/>
</calcChain>
</file>

<file path=xl/sharedStrings.xml><?xml version="1.0" encoding="utf-8"?>
<sst xmlns="http://schemas.openxmlformats.org/spreadsheetml/2006/main" count="239" uniqueCount="127">
  <si>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</si>
  <si>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</si>
  <si>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</si>
  <si>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</si>
  <si>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</si>
  <si>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</si>
  <si>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</si>
  <si>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</si>
  <si>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</si>
  <si>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</si>
  <si>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</si>
  <si>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</si>
  <si>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</si>
  <si>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</si>
  <si>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</si>
  <si>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</si>
  <si>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</si>
  <si>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</si>
  <si>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</si>
  <si>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</si>
  <si>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</si>
  <si>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</si>
  <si>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</si>
  <si>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</si>
  <si>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</si>
  <si>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</si>
  <si>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</si>
  <si>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</si>
  <si>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</si>
  <si>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</si>
  <si>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</si>
  <si>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</si>
  <si>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</si>
  <si>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</si>
  <si>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</si>
  <si>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</si>
  <si>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</si>
  <si>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</si>
  <si>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</si>
  <si>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</si>
  <si>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</si>
  <si>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</si>
  <si>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</si>
  <si>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</si>
  <si>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</si>
  <si>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</si>
  <si>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</si>
  <si>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</si>
  <si>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</si>
  <si>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</si>
  <si>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</si>
  <si>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</si>
  <si>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</si>
  <si>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</si>
  <si>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</si>
  <si>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</si>
  <si>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</si>
  <si>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</si>
  <si>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</si>
  <si>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</si>
  <si>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</si>
  <si>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</si>
  <si>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</si>
  <si>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</si>
  <si>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</si>
  <si>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</si>
  <si>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</si>
  <si>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</si>
  <si>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</si>
  <si>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</si>
  <si>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</si>
  <si>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</si>
  <si>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</si>
  <si>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</si>
  <si>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</si>
  <si>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</si>
  <si>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</si>
  <si>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</si>
  <si>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</si>
  <si>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</si>
  <si>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</si>
  <si>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</si>
  <si>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</si>
  <si>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</si>
  <si>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</si>
  <si>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</si>
  <si>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</si>
  <si>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</si>
  <si>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</si>
  <si>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</si>
  <si>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</si>
  <si>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</si>
  <si>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</si>
  <si>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</si>
  <si>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</si>
  <si>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</si>
  <si>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</si>
  <si>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</si>
  <si>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</si>
  <si>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</si>
  <si>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</si>
  <si>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</si>
  <si>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</si>
  <si>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</si>
  <si>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</si>
  <si>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</si>
  <si>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</si>
  <si>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</si>
  <si>
    <t>Regular bug fixing activity</t>
  </si>
  <si>
    <t>Analysis of production issues reported by support team</t>
  </si>
  <si>
    <t>Google Drive integration. (Setup and Integration development)</t>
  </si>
  <si>
    <t>Broadcast Invoice: EDI File Processing</t>
  </si>
  <si>
    <t>Switch Company on Invoice</t>
  </si>
  <si>
    <t>Customer Information: Select Client on Vendor Invoice</t>
  </si>
  <si>
    <t xml:space="preserve">AP WORKFLOW                     </t>
  </si>
  <si>
    <t xml:space="preserve">APWORKS 2024.2 - PHASE 3        </t>
  </si>
  <si>
    <t>Code Review</t>
  </si>
  <si>
    <t>Unit Test</t>
  </si>
  <si>
    <t>Cient UAT Upgrade</t>
  </si>
  <si>
    <t>Client Lines (New Lines, Generate Schedule)</t>
  </si>
  <si>
    <t xml:space="preserve">PR-0014                         </t>
  </si>
  <si>
    <t>CI-TheShipyard</t>
  </si>
  <si>
    <t>QA Environment Upgrade</t>
  </si>
  <si>
    <t>Document review/understanding Requirement Specifications</t>
  </si>
  <si>
    <t xml:space="preserve">NEXELUS 2024.2                  </t>
  </si>
  <si>
    <t>Production upgrades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</si>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</sst>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0" xfId="5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43" fontId="12" fillId="0" borderId="0" xfId="5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4" fillId="0" borderId="1" xfId="4" applyFont="1" applyBorder="1">
      <alignment vertical="top"/>
    </xf>
    <xf numFmtId="0" fontId="13" fillId="0" borderId="2" xfId="0" applyFont="1" applyBorder="1" applyAlignment="1">
      <alignment horizontal="center"/>
    </xf>
    <xf numFmtId="9" fontId="13" fillId="3" borderId="4" xfId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4" fillId="0" borderId="5" xfId="4" applyFont="1" applyBorder="1" applyAlignment="1">
      <alignment horizontal="center" vertical="top"/>
    </xf>
    <xf numFmtId="0" fontId="13" fillId="0" borderId="12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3" fontId="13" fillId="4" borderId="6" xfId="5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43" fontId="15" fillId="0" borderId="0" xfId="5" applyFont="1" applyAlignment="1">
      <alignment horizontal="center"/>
    </xf>
    <xf numFmtId="0" fontId="14" fillId="9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43" fontId="13" fillId="0" borderId="0" xfId="5" applyFont="1" applyAlignment="1">
      <alignment horizontal="center"/>
    </xf>
    <xf numFmtId="43" fontId="13" fillId="3" borderId="4" xfId="5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 vertical="top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164" fontId="13" fillId="3" borderId="4" xfId="1" applyNumberFormat="1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D18" sqref="D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85" t="s">
        <v>57</v>
      </c>
      <c r="C2" s="85"/>
    </row>
    <row r="4" spans="2:14" x14ac:dyDescent="0.25">
      <c r="B4" s="84" t="s">
        <v>4</v>
      </c>
      <c r="C4" s="84"/>
      <c r="D4" s="84"/>
      <c r="E4" s="84"/>
      <c r="F4" s="13"/>
      <c r="G4" s="13"/>
    </row>
    <row r="5" spans="2:14" x14ac:dyDescent="0.25">
      <c r="B5" s="3" t="s">
        <v>1</v>
      </c>
      <c r="C5" s="82" t="s">
        <v>82</v>
      </c>
      <c r="D5" s="82"/>
      <c r="E5" s="82"/>
      <c r="F5" s="4"/>
      <c r="G5" s="4"/>
    </row>
    <row r="6" spans="2:14" x14ac:dyDescent="0.25">
      <c r="B6" s="3" t="s">
        <v>0</v>
      </c>
      <c r="C6" s="82" t="s">
        <v>75</v>
      </c>
      <c r="D6" s="82"/>
      <c r="E6" s="82"/>
      <c r="F6" s="4"/>
      <c r="G6" s="4"/>
    </row>
    <row r="7" spans="2:14" x14ac:dyDescent="0.25">
      <c r="B7" s="3" t="s">
        <v>2</v>
      </c>
      <c r="C7" s="82" t="s">
        <v>81</v>
      </c>
      <c r="D7" s="82"/>
      <c r="E7" s="82"/>
      <c r="F7" s="4"/>
      <c r="G7" s="4"/>
    </row>
    <row r="8" spans="2:14" x14ac:dyDescent="0.25">
      <c r="B8" s="3" t="s">
        <v>3</v>
      </c>
      <c r="C8" s="82" t="s">
        <v>6</v>
      </c>
      <c r="D8" s="82"/>
      <c r="E8" s="82"/>
      <c r="F8" s="4"/>
      <c r="G8" s="4"/>
    </row>
    <row r="9" spans="2:14" x14ac:dyDescent="0.25">
      <c r="B9" s="3" t="s">
        <v>5</v>
      </c>
      <c r="C9" s="82" t="s">
        <v>83</v>
      </c>
      <c r="D9" s="82"/>
      <c r="E9" s="82"/>
      <c r="F9" s="4"/>
      <c r="G9" s="4"/>
    </row>
    <row r="10" spans="2:14" x14ac:dyDescent="0.25">
      <c r="B10" s="3" t="s">
        <v>59</v>
      </c>
      <c r="C10" s="83">
        <f ca="1">(_xlfn.DAYS(TODAY(),C9)/365)</f>
        <v>1.3835616438356164</v>
      </c>
      <c r="D10" s="83"/>
      <c r="E10" s="83"/>
      <c r="F10" s="9"/>
      <c r="G10" s="9"/>
    </row>
    <row r="11" spans="2:14" x14ac:dyDescent="0.25">
      <c r="B11" s="3" t="s">
        <v>7</v>
      </c>
      <c r="C11" s="82" t="s">
        <v>84</v>
      </c>
      <c r="D11" s="82"/>
      <c r="E11" s="82"/>
      <c r="F11" s="4"/>
      <c r="G11" s="4"/>
    </row>
    <row r="12" spans="2:14" ht="4.5" customHeight="1" x14ac:dyDescent="0.25"/>
    <row r="13" spans="2:14" x14ac:dyDescent="0.25">
      <c r="B13" s="11" t="s">
        <v>22</v>
      </c>
      <c r="C13" s="8" t="s">
        <v>60</v>
      </c>
      <c r="D13" s="12" t="s">
        <v>61</v>
      </c>
      <c r="E13" s="8" t="s">
        <v>62</v>
      </c>
      <c r="F13" s="12" t="s">
        <v>63</v>
      </c>
      <c r="G13" s="8" t="s">
        <v>64</v>
      </c>
      <c r="H13" s="12" t="s">
        <v>65</v>
      </c>
      <c r="I13" s="8" t="s">
        <v>66</v>
      </c>
      <c r="J13" s="12" t="s">
        <v>67</v>
      </c>
      <c r="K13" s="8" t="s">
        <v>68</v>
      </c>
      <c r="L13" s="12" t="s">
        <v>69</v>
      </c>
      <c r="M13" s="8" t="s">
        <v>70</v>
      </c>
      <c r="N13" s="12" t="s">
        <v>71</v>
      </c>
    </row>
    <row r="14" spans="2:14" x14ac:dyDescent="0.25">
      <c r="B14" s="10" t="s">
        <v>26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31</v>
      </c>
      <c r="C15" s="2">
        <v>21</v>
      </c>
      <c r="D15" s="2">
        <v>22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23</v>
      </c>
      <c r="C16" s="2">
        <v>0</v>
      </c>
      <c r="D16" s="2">
        <v>0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24</v>
      </c>
      <c r="C17" s="16">
        <v>18</v>
      </c>
      <c r="D17" s="16">
        <v>22</v>
      </c>
      <c r="E17" s="16">
        <v>17</v>
      </c>
      <c r="F17" s="2">
        <v>9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28</v>
      </c>
      <c r="C18" s="2">
        <v>3</v>
      </c>
      <c r="D18" s="2">
        <v>0</v>
      </c>
      <c r="E18" s="2">
        <v>2</v>
      </c>
      <c r="F18" s="2">
        <v>3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25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27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32</v>
      </c>
      <c r="C21" s="2">
        <v>3</v>
      </c>
      <c r="D21" s="2">
        <v>0</v>
      </c>
      <c r="E21" s="2">
        <v>2</v>
      </c>
      <c r="F21" s="2">
        <v>2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5" customWidth="1"/>
  </cols>
  <sheetData>
    <row r="2" spans="2:12" ht="18.75" x14ac:dyDescent="0.3">
      <c r="B2" s="89" t="s">
        <v>106</v>
      </c>
      <c r="C2" s="89"/>
      <c r="D2" s="89"/>
      <c r="E2" s="89"/>
      <c r="F2" s="89"/>
    </row>
    <row r="3" spans="2:12" ht="18.75" x14ac:dyDescent="0.3"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</row>
    <row r="4" spans="2:12" x14ac:dyDescent="0.25">
      <c r="B4" s="20"/>
      <c r="C4" s="90" t="s">
        <v>102</v>
      </c>
      <c r="D4" s="91"/>
      <c r="E4" s="91"/>
      <c r="F4" s="91"/>
    </row>
    <row r="5" spans="2:12" x14ac:dyDescent="0.25">
      <c r="B5" s="21" t="s">
        <v>33</v>
      </c>
      <c r="C5" s="7" t="s">
        <v>103</v>
      </c>
      <c r="D5" s="7" t="s">
        <v>104</v>
      </c>
      <c r="E5" s="7" t="s">
        <v>105</v>
      </c>
      <c r="F5" s="7" t="s">
        <v>107</v>
      </c>
    </row>
    <row r="6" spans="2:12" x14ac:dyDescent="0.25">
      <c r="B6" s="92" t="s">
        <v>21</v>
      </c>
      <c r="C6" s="87"/>
      <c r="D6" s="87"/>
      <c r="E6" s="87"/>
      <c r="F6" s="88"/>
    </row>
    <row r="7" spans="2:12" x14ac:dyDescent="0.25">
      <c r="B7" s="6" t="s">
        <v>34</v>
      </c>
      <c r="C7" s="14">
        <v>0.9</v>
      </c>
      <c r="D7" s="14"/>
      <c r="E7" s="14"/>
      <c r="F7" s="14"/>
    </row>
    <row r="8" spans="2:12" x14ac:dyDescent="0.25">
      <c r="B8" s="6" t="s">
        <v>35</v>
      </c>
      <c r="C8" s="14">
        <v>0.8</v>
      </c>
      <c r="D8" s="14"/>
      <c r="E8" s="14"/>
      <c r="F8" s="14"/>
    </row>
    <row r="9" spans="2:12" x14ac:dyDescent="0.25">
      <c r="B9" s="6" t="s">
        <v>36</v>
      </c>
      <c r="C9" s="14">
        <v>0.9</v>
      </c>
      <c r="D9" s="14"/>
      <c r="E9" s="14"/>
      <c r="F9" s="14"/>
    </row>
    <row r="10" spans="2:12" x14ac:dyDescent="0.25">
      <c r="B10" s="6" t="s">
        <v>37</v>
      </c>
      <c r="C10" s="14">
        <v>0.9</v>
      </c>
      <c r="D10" s="14"/>
      <c r="E10" s="14"/>
      <c r="F10" s="14"/>
    </row>
    <row r="11" spans="2:12" x14ac:dyDescent="0.25">
      <c r="B11" s="6" t="s">
        <v>38</v>
      </c>
      <c r="C11" s="14">
        <v>0.9</v>
      </c>
      <c r="D11" s="14"/>
      <c r="E11" s="14"/>
      <c r="F11" s="14"/>
    </row>
    <row r="12" spans="2:12" x14ac:dyDescent="0.25">
      <c r="B12" s="6" t="s">
        <v>39</v>
      </c>
      <c r="C12" s="14">
        <v>0.9</v>
      </c>
      <c r="D12" s="14"/>
      <c r="E12" s="14"/>
      <c r="F12" s="14"/>
    </row>
    <row r="13" spans="2:12" x14ac:dyDescent="0.25">
      <c r="B13" s="6" t="s">
        <v>52</v>
      </c>
      <c r="C13" s="14">
        <v>0.8</v>
      </c>
      <c r="D13" s="14"/>
      <c r="E13" s="14"/>
      <c r="F13" s="14"/>
    </row>
    <row r="14" spans="2:12" x14ac:dyDescent="0.25">
      <c r="B14" s="6" t="s">
        <v>53</v>
      </c>
      <c r="C14" s="14">
        <v>0.8</v>
      </c>
      <c r="D14" s="14"/>
      <c r="E14" s="14"/>
      <c r="F14" s="14"/>
    </row>
    <row r="15" spans="2:12" x14ac:dyDescent="0.25">
      <c r="B15" s="86" t="s">
        <v>51</v>
      </c>
      <c r="C15" s="87"/>
      <c r="D15" s="87"/>
      <c r="E15" s="87"/>
      <c r="F15" s="88"/>
    </row>
    <row r="16" spans="2:12" x14ac:dyDescent="0.25">
      <c r="B16" s="10" t="s">
        <v>56</v>
      </c>
      <c r="C16" s="14">
        <v>0.95</v>
      </c>
      <c r="D16" s="14"/>
      <c r="E16" s="14"/>
      <c r="F16" s="14"/>
    </row>
    <row r="17" spans="2:6" x14ac:dyDescent="0.25">
      <c r="B17" s="10" t="s">
        <v>40</v>
      </c>
      <c r="C17" s="14">
        <v>0.8</v>
      </c>
      <c r="D17" s="14"/>
      <c r="E17" s="14"/>
      <c r="F17" s="14"/>
    </row>
    <row r="18" spans="2:6" x14ac:dyDescent="0.25">
      <c r="B18" s="10" t="s">
        <v>41</v>
      </c>
      <c r="C18" s="14">
        <v>0.85</v>
      </c>
      <c r="D18" s="14"/>
      <c r="E18" s="14"/>
      <c r="F18" s="14"/>
    </row>
    <row r="19" spans="2:6" x14ac:dyDescent="0.25">
      <c r="B19" s="10" t="s">
        <v>42</v>
      </c>
      <c r="C19" s="14">
        <v>0.8</v>
      </c>
      <c r="D19" s="14"/>
      <c r="E19" s="14"/>
      <c r="F19" s="14"/>
    </row>
    <row r="20" spans="2:6" x14ac:dyDescent="0.25">
      <c r="B20" s="10" t="s">
        <v>43</v>
      </c>
      <c r="C20" s="14">
        <v>0.8</v>
      </c>
      <c r="D20" s="14"/>
      <c r="E20" s="14"/>
      <c r="F20" s="14"/>
    </row>
    <row r="21" spans="2:6" x14ac:dyDescent="0.25">
      <c r="B21" s="10" t="s">
        <v>51</v>
      </c>
      <c r="C21" s="14">
        <v>0.95</v>
      </c>
      <c r="D21" s="14"/>
      <c r="E21" s="14"/>
      <c r="F21" s="14"/>
    </row>
    <row r="22" spans="2:6" x14ac:dyDescent="0.25">
      <c r="B22" s="10" t="s">
        <v>50</v>
      </c>
      <c r="C22" s="14">
        <v>0.8</v>
      </c>
      <c r="D22" s="14"/>
      <c r="E22" s="14"/>
      <c r="F22" s="14"/>
    </row>
    <row r="23" spans="2:6" x14ac:dyDescent="0.25">
      <c r="B23" s="10"/>
      <c r="C23" s="14"/>
      <c r="D23" s="14"/>
      <c r="E23" s="14"/>
      <c r="F23" s="14"/>
    </row>
    <row r="24" spans="2:6" x14ac:dyDescent="0.25">
      <c r="B24" s="22" t="s">
        <v>44</v>
      </c>
      <c r="C24" s="23"/>
      <c r="D24" s="23"/>
      <c r="E24" s="23"/>
      <c r="F24" s="24"/>
    </row>
    <row r="25" spans="2:6" x14ac:dyDescent="0.25">
      <c r="B25" s="17" t="s">
        <v>45</v>
      </c>
      <c r="C25" s="14">
        <v>0.9</v>
      </c>
      <c r="D25" s="14"/>
      <c r="E25" s="14"/>
      <c r="F25" s="14"/>
    </row>
    <row r="26" spans="2:6" x14ac:dyDescent="0.25">
      <c r="B26" s="17" t="s">
        <v>58</v>
      </c>
      <c r="C26" s="14">
        <v>0.85</v>
      </c>
      <c r="D26" s="14"/>
      <c r="E26" s="14"/>
      <c r="F26" s="14"/>
    </row>
    <row r="27" spans="2:6" x14ac:dyDescent="0.25">
      <c r="B27" s="17" t="s">
        <v>46</v>
      </c>
      <c r="C27" s="14">
        <v>0.85</v>
      </c>
      <c r="D27" s="14"/>
      <c r="E27" s="14"/>
      <c r="F27" s="14"/>
    </row>
    <row r="28" spans="2:6" x14ac:dyDescent="0.25">
      <c r="B28" s="17" t="s">
        <v>47</v>
      </c>
      <c r="C28" s="14">
        <v>0.8</v>
      </c>
      <c r="D28" s="14"/>
      <c r="E28" s="14"/>
      <c r="F28" s="14"/>
    </row>
    <row r="29" spans="2:6" x14ac:dyDescent="0.25">
      <c r="B29" s="17" t="s">
        <v>48</v>
      </c>
      <c r="C29" s="14">
        <v>0.75</v>
      </c>
      <c r="D29" s="14"/>
      <c r="E29" s="14"/>
      <c r="F29" s="14"/>
    </row>
    <row r="30" spans="2:6" x14ac:dyDescent="0.25">
      <c r="B30" s="17" t="s">
        <v>49</v>
      </c>
      <c r="C30" s="14">
        <v>0.8</v>
      </c>
      <c r="D30" s="14"/>
      <c r="E30" s="14"/>
      <c r="F30" s="14"/>
    </row>
    <row r="31" spans="2:6" x14ac:dyDescent="0.25">
      <c r="B31" s="17" t="s">
        <v>54</v>
      </c>
      <c r="C31" s="14">
        <v>0.75</v>
      </c>
      <c r="D31" s="14"/>
      <c r="E31" s="14"/>
      <c r="F31" s="14"/>
    </row>
    <row r="32" spans="2:6" x14ac:dyDescent="0.25">
      <c r="B32" s="17" t="s">
        <v>55</v>
      </c>
      <c r="C32" s="14">
        <v>0.75</v>
      </c>
      <c r="D32" s="14"/>
      <c r="E32" s="14"/>
      <c r="F32" s="14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2AE3-B424-4525-B4B8-18EA241F10A7}">
  <dimension ref="B2:Y51"/>
  <sheetViews>
    <sheetView topLeftCell="A11" workbookViewId="0">
      <selection activeCell="A24" sqref="A24"/>
    </sheetView>
  </sheetViews>
  <sheetFormatPr defaultRowHeight="12.75" x14ac:dyDescent="0.2"/>
  <cols>
    <col min="1" max="1" width="9.140625" style="25"/>
    <col min="2" max="2" width="19.28515625" style="25" bestFit="1" customWidth="1"/>
    <col min="3" max="3" width="62" style="25" bestFit="1" customWidth="1"/>
    <col min="4" max="5" width="9.42578125" style="26" customWidth="1"/>
    <col min="6" max="6" width="12.42578125" style="26" bestFit="1" customWidth="1"/>
    <col min="7" max="7" width="11.42578125" style="26" bestFit="1" customWidth="1"/>
    <col min="8" max="8" width="11.42578125" style="26" customWidth="1"/>
    <col min="9" max="9" width="10.5703125" style="26" bestFit="1" customWidth="1"/>
    <col min="10" max="10" width="10.5703125" style="26" customWidth="1"/>
    <col min="11" max="11" width="2.140625" style="26" customWidth="1"/>
    <col min="12" max="12" width="9.140625" style="26"/>
    <col min="13" max="13" width="6.5703125" style="26" bestFit="1" customWidth="1"/>
    <col min="14" max="14" width="7.42578125" style="26" bestFit="1" customWidth="1"/>
    <col min="15" max="15" width="2.28515625" style="26" customWidth="1"/>
    <col min="16" max="16" width="8.28515625" style="26" bestFit="1" customWidth="1"/>
    <col min="17" max="17" width="6.5703125" style="26" bestFit="1" customWidth="1"/>
    <col min="18" max="18" width="8.7109375" style="26" bestFit="1" customWidth="1"/>
    <col min="19" max="19" width="1.7109375" style="26" customWidth="1"/>
    <col min="20" max="20" width="9.7109375" style="27" customWidth="1"/>
    <col min="21" max="21" width="2.28515625" style="26" customWidth="1"/>
    <col min="22" max="24" width="9.140625" style="26"/>
    <col min="25" max="25" width="9.7109375" style="26" bestFit="1" customWidth="1"/>
    <col min="26" max="16384" width="9.140625" style="25"/>
  </cols>
  <sheetData>
    <row r="2" spans="2:25" ht="15" x14ac:dyDescent="0.25">
      <c r="B2" s="93" t="s">
        <v>14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 spans="2:25" ht="15" x14ac:dyDescent="0.25">
      <c r="B3" s="94" t="s">
        <v>75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 spans="2:25" x14ac:dyDescent="0.2">
      <c r="B4" s="95" t="s">
        <v>73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</row>
    <row r="6" spans="2:25" s="36" customFormat="1" x14ac:dyDescent="0.2">
      <c r="B6" s="28" t="s">
        <v>9</v>
      </c>
      <c r="C6" s="29" t="s">
        <v>8</v>
      </c>
      <c r="D6" s="96" t="s">
        <v>77</v>
      </c>
      <c r="E6" s="97"/>
      <c r="F6" s="97"/>
      <c r="G6" s="98"/>
      <c r="H6" s="31"/>
      <c r="I6" s="99" t="s">
        <v>79</v>
      </c>
      <c r="J6" s="101" t="s">
        <v>80</v>
      </c>
      <c r="K6" s="32"/>
      <c r="L6" s="98" t="s">
        <v>15</v>
      </c>
      <c r="M6" s="103"/>
      <c r="N6" s="103"/>
      <c r="O6" s="34"/>
      <c r="P6" s="103" t="s">
        <v>18</v>
      </c>
      <c r="Q6" s="103"/>
      <c r="R6" s="103"/>
      <c r="S6" s="34"/>
      <c r="T6" s="35" t="s">
        <v>11</v>
      </c>
      <c r="U6" s="34"/>
      <c r="V6" s="96" t="s">
        <v>19</v>
      </c>
      <c r="W6" s="97"/>
      <c r="X6" s="97"/>
      <c r="Y6" s="98"/>
    </row>
    <row r="7" spans="2:25" s="36" customFormat="1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0"/>
      <c r="J7" s="102"/>
      <c r="K7" s="32"/>
      <c r="L7" s="30" t="s">
        <v>10</v>
      </c>
      <c r="M7" s="33" t="s">
        <v>13</v>
      </c>
      <c r="N7" s="33" t="s">
        <v>20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5" x14ac:dyDescent="0.2">
      <c r="B8" s="51" t="s">
        <v>76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45"/>
      <c r="O8" s="34"/>
      <c r="P8" s="44"/>
      <c r="Q8" s="44"/>
      <c r="R8" s="74" t="str">
        <f t="shared" ref="R8:R46" si="0">IF(P8&gt;0,IF(Q8&gt;0,P8-Q8,""),"")</f>
        <v/>
      </c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5" x14ac:dyDescent="0.2">
      <c r="B9" s="41"/>
      <c r="C9" s="70" t="s">
        <v>88</v>
      </c>
      <c r="D9" s="47"/>
      <c r="E9" s="47"/>
      <c r="F9" s="47"/>
      <c r="G9" s="47"/>
      <c r="H9" s="48">
        <v>3</v>
      </c>
      <c r="I9" s="42">
        <v>3</v>
      </c>
      <c r="J9" s="43"/>
      <c r="K9" s="32"/>
      <c r="L9" s="42"/>
      <c r="M9" s="44"/>
      <c r="N9" s="74" t="str">
        <f t="shared" ref="N9:N46" si="1">IF(L9&gt;0,IF(M9&gt;0,L9-M9,""),"")</f>
        <v/>
      </c>
      <c r="O9" s="34"/>
      <c r="P9" s="44"/>
      <c r="Q9" s="44"/>
      <c r="R9" s="74" t="str">
        <f t="shared" si="0"/>
        <v/>
      </c>
      <c r="S9" s="50"/>
      <c r="T9" s="46">
        <f t="shared" ref="T9:T40" si="2">D9+E9+F9+G9+H9+I9+J9+M9+Q9</f>
        <v>6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5" x14ac:dyDescent="0.2">
      <c r="B10" s="41"/>
      <c r="C10" s="70" t="s">
        <v>89</v>
      </c>
      <c r="D10" s="47"/>
      <c r="E10" s="47"/>
      <c r="F10" s="47"/>
      <c r="G10" s="47"/>
      <c r="H10" s="48"/>
      <c r="I10" s="42">
        <v>1.5</v>
      </c>
      <c r="J10" s="43"/>
      <c r="K10" s="32"/>
      <c r="L10" s="42"/>
      <c r="M10" s="44"/>
      <c r="N10" s="74" t="str">
        <f t="shared" si="1"/>
        <v/>
      </c>
      <c r="O10" s="34"/>
      <c r="P10" s="44"/>
      <c r="Q10" s="44"/>
      <c r="R10" s="74" t="str">
        <f t="shared" si="0"/>
        <v/>
      </c>
      <c r="S10" s="50"/>
      <c r="T10" s="46">
        <f t="shared" si="2"/>
        <v>1.5</v>
      </c>
      <c r="U10" s="34"/>
      <c r="V10" s="44"/>
      <c r="W10" s="44"/>
      <c r="X10" s="44"/>
      <c r="Y10" s="45"/>
    </row>
    <row r="11" spans="2:25" s="36" customFormat="1" ht="15" x14ac:dyDescent="0.2">
      <c r="B11" s="41"/>
      <c r="C11" s="70" t="s">
        <v>90</v>
      </c>
      <c r="D11" s="47"/>
      <c r="E11" s="47"/>
      <c r="F11" s="47"/>
      <c r="G11" s="47"/>
      <c r="H11" s="48"/>
      <c r="I11" s="42">
        <v>2</v>
      </c>
      <c r="J11" s="43"/>
      <c r="K11" s="32"/>
      <c r="L11" s="42"/>
      <c r="M11" s="44"/>
      <c r="N11" s="74" t="str">
        <f t="shared" si="1"/>
        <v/>
      </c>
      <c r="O11" s="34"/>
      <c r="P11" s="44"/>
      <c r="Q11" s="44"/>
      <c r="R11" s="74" t="str">
        <f t="shared" si="0"/>
        <v/>
      </c>
      <c r="S11" s="50"/>
      <c r="T11" s="46">
        <f t="shared" si="2"/>
        <v>2</v>
      </c>
      <c r="U11" s="34"/>
      <c r="V11" s="44"/>
      <c r="W11" s="44"/>
      <c r="X11" s="44"/>
      <c r="Y11" s="45"/>
    </row>
    <row r="12" spans="2:25" s="36" customFormat="1" ht="15" x14ac:dyDescent="0.2">
      <c r="B12" s="41"/>
      <c r="C12" s="70" t="s">
        <v>91</v>
      </c>
      <c r="D12" s="47"/>
      <c r="E12" s="47"/>
      <c r="F12" s="47"/>
      <c r="G12" s="47"/>
      <c r="H12" s="48">
        <v>1</v>
      </c>
      <c r="I12" s="42">
        <v>1</v>
      </c>
      <c r="J12" s="43"/>
      <c r="K12" s="32"/>
      <c r="L12" s="42"/>
      <c r="M12" s="44"/>
      <c r="N12" s="74" t="str">
        <f t="shared" si="1"/>
        <v/>
      </c>
      <c r="O12" s="34"/>
      <c r="P12" s="44"/>
      <c r="Q12" s="44"/>
      <c r="R12" s="74" t="str">
        <f t="shared" si="0"/>
        <v/>
      </c>
      <c r="S12" s="50"/>
      <c r="T12" s="46">
        <f t="shared" si="2"/>
        <v>2</v>
      </c>
      <c r="U12" s="34"/>
      <c r="V12" s="44"/>
      <c r="W12" s="44"/>
      <c r="X12" s="44"/>
      <c r="Y12" s="45"/>
    </row>
    <row r="13" spans="2:25" s="36" customFormat="1" ht="15" x14ac:dyDescent="0.2">
      <c r="B13" s="41"/>
      <c r="C13" s="70" t="s">
        <v>92</v>
      </c>
      <c r="D13" s="47"/>
      <c r="E13" s="47"/>
      <c r="F13" s="47"/>
      <c r="G13" s="47"/>
      <c r="H13" s="48"/>
      <c r="I13" s="42">
        <v>2</v>
      </c>
      <c r="J13" s="43"/>
      <c r="K13" s="32"/>
      <c r="L13" s="42"/>
      <c r="M13" s="44"/>
      <c r="N13" s="74" t="str">
        <f t="shared" si="1"/>
        <v/>
      </c>
      <c r="O13" s="34"/>
      <c r="P13" s="44"/>
      <c r="Q13" s="44"/>
      <c r="R13" s="74" t="str">
        <f t="shared" si="0"/>
        <v/>
      </c>
      <c r="S13" s="50"/>
      <c r="T13" s="46">
        <f t="shared" si="2"/>
        <v>2</v>
      </c>
      <c r="U13" s="34"/>
      <c r="V13" s="44"/>
      <c r="W13" s="44"/>
      <c r="X13" s="44"/>
      <c r="Y13" s="45"/>
    </row>
    <row r="14" spans="2:25" s="36" customFormat="1" ht="15" x14ac:dyDescent="0.2">
      <c r="B14" s="41"/>
      <c r="C14" s="60" t="s">
        <v>93</v>
      </c>
      <c r="D14" s="47"/>
      <c r="E14" s="47"/>
      <c r="F14" s="47"/>
      <c r="G14" s="47"/>
      <c r="H14" s="48"/>
      <c r="I14" s="42">
        <v>2</v>
      </c>
      <c r="J14" s="43"/>
      <c r="K14" s="32"/>
      <c r="L14" s="42"/>
      <c r="M14" s="44"/>
      <c r="N14" s="74" t="str">
        <f t="shared" si="1"/>
        <v/>
      </c>
      <c r="O14" s="34"/>
      <c r="P14" s="44"/>
      <c r="Q14" s="44"/>
      <c r="R14" s="74" t="str">
        <f t="shared" si="0"/>
        <v/>
      </c>
      <c r="S14" s="50"/>
      <c r="T14" s="46">
        <f t="shared" si="2"/>
        <v>2</v>
      </c>
      <c r="U14" s="34"/>
      <c r="V14" s="44"/>
      <c r="W14" s="44"/>
      <c r="X14" s="44"/>
      <c r="Y14" s="45"/>
    </row>
    <row r="15" spans="2:25" s="36" customFormat="1" ht="15" x14ac:dyDescent="0.2">
      <c r="B15" s="41"/>
      <c r="C15" s="60" t="s">
        <v>94</v>
      </c>
      <c r="D15" s="47"/>
      <c r="E15" s="47"/>
      <c r="F15" s="47"/>
      <c r="G15" s="47"/>
      <c r="H15" s="48">
        <v>10.5</v>
      </c>
      <c r="I15" s="42">
        <v>5</v>
      </c>
      <c r="J15" s="43"/>
      <c r="K15" s="32"/>
      <c r="L15" s="42">
        <v>50</v>
      </c>
      <c r="M15" s="44">
        <v>28</v>
      </c>
      <c r="N15" s="74">
        <f t="shared" si="1"/>
        <v>22</v>
      </c>
      <c r="O15" s="34"/>
      <c r="P15" s="44">
        <v>6</v>
      </c>
      <c r="Q15" s="44"/>
      <c r="R15" s="74" t="str">
        <f t="shared" si="0"/>
        <v/>
      </c>
      <c r="S15" s="50"/>
      <c r="T15" s="46">
        <f t="shared" si="2"/>
        <v>43.5</v>
      </c>
      <c r="U15" s="34"/>
      <c r="V15" s="44"/>
      <c r="W15" s="44"/>
      <c r="X15" s="44"/>
      <c r="Y15" s="45"/>
    </row>
    <row r="16" spans="2:25" s="36" customFormat="1" ht="15" x14ac:dyDescent="0.2">
      <c r="B16" s="41"/>
      <c r="C16" s="60" t="s">
        <v>95</v>
      </c>
      <c r="D16" s="47"/>
      <c r="E16" s="47"/>
      <c r="F16" s="47"/>
      <c r="G16" s="47"/>
      <c r="H16" s="58"/>
      <c r="I16" s="56">
        <v>1</v>
      </c>
      <c r="J16" s="59"/>
      <c r="K16" s="32"/>
      <c r="L16" s="56"/>
      <c r="M16" s="54"/>
      <c r="N16" s="74" t="str">
        <f t="shared" si="1"/>
        <v/>
      </c>
      <c r="O16" s="34"/>
      <c r="P16" s="54"/>
      <c r="Q16" s="54"/>
      <c r="R16" s="74" t="str">
        <f t="shared" si="0"/>
        <v/>
      </c>
      <c r="S16" s="50"/>
      <c r="T16" s="46">
        <f t="shared" si="2"/>
        <v>1</v>
      </c>
      <c r="U16" s="34"/>
      <c r="V16" s="54"/>
      <c r="W16" s="54"/>
      <c r="X16" s="54"/>
      <c r="Y16" s="57"/>
    </row>
    <row r="17" spans="2:25" s="36" customFormat="1" ht="15" x14ac:dyDescent="0.2">
      <c r="B17" s="41"/>
      <c r="C17" s="60" t="s">
        <v>96</v>
      </c>
      <c r="D17" s="47"/>
      <c r="E17" s="47"/>
      <c r="F17" s="47"/>
      <c r="G17" s="47"/>
      <c r="H17" s="58"/>
      <c r="I17" s="56">
        <v>1.5</v>
      </c>
      <c r="J17" s="59"/>
      <c r="K17" s="32"/>
      <c r="L17" s="56"/>
      <c r="M17" s="54"/>
      <c r="N17" s="74" t="str">
        <f t="shared" si="1"/>
        <v/>
      </c>
      <c r="O17" s="34"/>
      <c r="P17" s="54"/>
      <c r="Q17" s="54"/>
      <c r="R17" s="74" t="str">
        <f t="shared" si="0"/>
        <v/>
      </c>
      <c r="S17" s="50"/>
      <c r="T17" s="46">
        <f t="shared" si="2"/>
        <v>1.5</v>
      </c>
      <c r="U17" s="34"/>
      <c r="V17" s="54"/>
      <c r="W17" s="54"/>
      <c r="X17" s="54"/>
      <c r="Y17" s="57"/>
    </row>
    <row r="18" spans="2:25" s="36" customFormat="1" ht="15" x14ac:dyDescent="0.2">
      <c r="B18" s="41"/>
      <c r="C18" s="41" t="s">
        <v>77</v>
      </c>
      <c r="D18" s="44">
        <v>9</v>
      </c>
      <c r="E18" s="44">
        <v>27</v>
      </c>
      <c r="F18" s="44">
        <v>27</v>
      </c>
      <c r="G18" s="44"/>
      <c r="H18" s="56"/>
      <c r="I18" s="56">
        <v>4.5</v>
      </c>
      <c r="J18" s="59"/>
      <c r="K18" s="32"/>
      <c r="L18" s="56"/>
      <c r="M18" s="54"/>
      <c r="N18" s="74" t="str">
        <f t="shared" si="1"/>
        <v/>
      </c>
      <c r="O18" s="34"/>
      <c r="P18" s="54"/>
      <c r="Q18" s="54"/>
      <c r="R18" s="74" t="str">
        <f t="shared" si="0"/>
        <v/>
      </c>
      <c r="S18" s="34"/>
      <c r="T18" s="46">
        <f t="shared" si="2"/>
        <v>67.5</v>
      </c>
      <c r="U18" s="34"/>
      <c r="V18" s="54"/>
      <c r="W18" s="54"/>
      <c r="X18" s="54"/>
      <c r="Y18" s="57"/>
    </row>
    <row r="19" spans="2:25" s="36" customFormat="1" ht="15" x14ac:dyDescent="0.2">
      <c r="B19" s="41"/>
      <c r="C19" s="41" t="s">
        <v>110</v>
      </c>
      <c r="D19" s="47"/>
      <c r="E19" s="47"/>
      <c r="F19" s="47"/>
      <c r="G19" s="47"/>
      <c r="H19" s="48">
        <v>4</v>
      </c>
      <c r="I19" s="42"/>
      <c r="J19" s="43"/>
      <c r="K19" s="32"/>
      <c r="L19" s="42">
        <v>44</v>
      </c>
      <c r="M19" s="44"/>
      <c r="N19" s="74" t="str">
        <f t="shared" si="1"/>
        <v/>
      </c>
      <c r="O19" s="34"/>
      <c r="P19" s="44">
        <v>8</v>
      </c>
      <c r="Q19" s="44">
        <v>9</v>
      </c>
      <c r="R19" s="74">
        <f t="shared" si="0"/>
        <v>-1</v>
      </c>
      <c r="S19" s="50"/>
      <c r="T19" s="46">
        <f t="shared" ref="T19:T22" si="3">D19+E19+F19+G19+H19+I19+J19+M19+Q19</f>
        <v>13</v>
      </c>
      <c r="U19" s="34"/>
      <c r="V19" s="44"/>
      <c r="W19" s="44"/>
      <c r="X19" s="44"/>
      <c r="Y19" s="45"/>
    </row>
    <row r="20" spans="2:25" s="36" customFormat="1" ht="15" x14ac:dyDescent="0.2">
      <c r="B20" s="41"/>
      <c r="C20" s="41" t="s">
        <v>111</v>
      </c>
      <c r="D20" s="47"/>
      <c r="E20" s="47"/>
      <c r="F20" s="47"/>
      <c r="G20" s="47"/>
      <c r="H20" s="48">
        <v>13</v>
      </c>
      <c r="I20" s="42">
        <v>2</v>
      </c>
      <c r="J20" s="43"/>
      <c r="K20" s="32"/>
      <c r="L20" s="42">
        <v>62</v>
      </c>
      <c r="M20" s="44">
        <v>7</v>
      </c>
      <c r="N20" s="74">
        <f t="shared" si="1"/>
        <v>55</v>
      </c>
      <c r="O20" s="34"/>
      <c r="P20" s="44">
        <v>40</v>
      </c>
      <c r="Q20" s="44"/>
      <c r="R20" s="74" t="str">
        <f t="shared" si="0"/>
        <v/>
      </c>
      <c r="S20" s="50"/>
      <c r="T20" s="46">
        <f t="shared" si="3"/>
        <v>22</v>
      </c>
      <c r="U20" s="34"/>
      <c r="V20" s="44"/>
      <c r="W20" s="44"/>
      <c r="X20" s="44"/>
      <c r="Y20" s="45"/>
    </row>
    <row r="21" spans="2:25" s="36" customFormat="1" ht="15" x14ac:dyDescent="0.2">
      <c r="B21" s="41"/>
      <c r="C21" s="41" t="s">
        <v>112</v>
      </c>
      <c r="D21" s="47"/>
      <c r="E21" s="47"/>
      <c r="F21" s="47"/>
      <c r="G21" s="47"/>
      <c r="H21" s="58"/>
      <c r="I21" s="56">
        <v>1</v>
      </c>
      <c r="J21" s="59"/>
      <c r="K21" s="32"/>
      <c r="L21" s="56"/>
      <c r="M21" s="54">
        <v>2</v>
      </c>
      <c r="N21" s="74" t="str">
        <f t="shared" si="1"/>
        <v/>
      </c>
      <c r="O21" s="34"/>
      <c r="P21" s="54"/>
      <c r="Q21" s="54"/>
      <c r="R21" s="74" t="str">
        <f t="shared" si="0"/>
        <v/>
      </c>
      <c r="S21" s="50"/>
      <c r="T21" s="46">
        <f t="shared" si="3"/>
        <v>3</v>
      </c>
      <c r="U21" s="34"/>
      <c r="V21" s="54"/>
      <c r="W21" s="54"/>
      <c r="X21" s="54"/>
      <c r="Y21" s="57"/>
    </row>
    <row r="22" spans="2:25" s="36" customFormat="1" ht="15" x14ac:dyDescent="0.2">
      <c r="B22" s="41"/>
      <c r="C22" s="41" t="s">
        <v>113</v>
      </c>
      <c r="D22" s="44"/>
      <c r="E22" s="44"/>
      <c r="F22" s="44"/>
      <c r="G22" s="44"/>
      <c r="H22" s="56"/>
      <c r="I22" s="56">
        <v>1</v>
      </c>
      <c r="J22" s="59"/>
      <c r="K22" s="32"/>
      <c r="L22" s="56"/>
      <c r="M22" s="54"/>
      <c r="N22" s="74" t="str">
        <f t="shared" si="1"/>
        <v/>
      </c>
      <c r="O22" s="34"/>
      <c r="P22" s="54"/>
      <c r="Q22" s="54"/>
      <c r="R22" s="74" t="str">
        <f t="shared" si="0"/>
        <v/>
      </c>
      <c r="S22" s="34"/>
      <c r="T22" s="46">
        <f t="shared" si="3"/>
        <v>1</v>
      </c>
      <c r="U22" s="34"/>
      <c r="V22" s="54"/>
      <c r="W22" s="54"/>
      <c r="X22" s="54"/>
      <c r="Y22" s="57"/>
    </row>
    <row r="23" spans="2:25" s="36" customFormat="1" ht="15" x14ac:dyDescent="0.2">
      <c r="B23" s="41" t="s">
        <v>114</v>
      </c>
      <c r="C23" s="41"/>
      <c r="D23" s="44"/>
      <c r="E23" s="44"/>
      <c r="F23" s="44"/>
      <c r="G23" s="44"/>
      <c r="H23" s="56"/>
      <c r="I23" s="56"/>
      <c r="J23" s="59"/>
      <c r="K23" s="32"/>
      <c r="L23" s="56"/>
      <c r="M23" s="54"/>
      <c r="N23" s="74" t="str">
        <f t="shared" si="1"/>
        <v/>
      </c>
      <c r="O23" s="34"/>
      <c r="P23" s="54"/>
      <c r="Q23" s="54"/>
      <c r="R23" s="74" t="str">
        <f t="shared" si="0"/>
        <v/>
      </c>
      <c r="S23" s="34"/>
      <c r="T23" s="46">
        <f t="shared" si="2"/>
        <v>0</v>
      </c>
      <c r="U23" s="34"/>
      <c r="V23" s="54"/>
      <c r="W23" s="54"/>
      <c r="X23" s="54"/>
      <c r="Y23" s="57"/>
    </row>
    <row r="24" spans="2:25" s="36" customFormat="1" ht="15" x14ac:dyDescent="0.2">
      <c r="B24" s="41"/>
      <c r="C24" s="41" t="s">
        <v>122</v>
      </c>
      <c r="D24" s="44"/>
      <c r="E24" s="44"/>
      <c r="F24" s="44">
        <v>1</v>
      </c>
      <c r="G24" s="44"/>
      <c r="H24" s="56"/>
      <c r="I24" s="56"/>
      <c r="J24" s="59"/>
      <c r="K24" s="32"/>
      <c r="L24" s="56"/>
      <c r="M24" s="54"/>
      <c r="N24" s="74" t="str">
        <f t="shared" si="1"/>
        <v/>
      </c>
      <c r="O24" s="34"/>
      <c r="P24" s="54"/>
      <c r="Q24" s="54"/>
      <c r="R24" s="74" t="str">
        <f t="shared" si="0"/>
        <v/>
      </c>
      <c r="S24" s="34"/>
      <c r="T24" s="46">
        <f t="shared" si="2"/>
        <v>1</v>
      </c>
      <c r="U24" s="34"/>
      <c r="V24" s="54"/>
      <c r="W24" s="54"/>
      <c r="X24" s="54"/>
      <c r="Y24" s="57"/>
    </row>
    <row r="25" spans="2:25" s="36" customFormat="1" ht="15" x14ac:dyDescent="0.2">
      <c r="B25" s="41"/>
      <c r="C25" s="41" t="s">
        <v>108</v>
      </c>
      <c r="D25" s="47"/>
      <c r="E25" s="47"/>
      <c r="F25" s="47"/>
      <c r="G25" s="47"/>
      <c r="H25" s="48"/>
      <c r="I25" s="42"/>
      <c r="J25" s="43"/>
      <c r="K25" s="32"/>
      <c r="L25" s="42"/>
      <c r="M25" s="44"/>
      <c r="N25" s="74" t="str">
        <f t="shared" si="1"/>
        <v/>
      </c>
      <c r="O25" s="34"/>
      <c r="P25" s="44"/>
      <c r="Q25" s="44">
        <v>3</v>
      </c>
      <c r="R25" s="74" t="str">
        <f t="shared" si="0"/>
        <v/>
      </c>
      <c r="S25" s="50"/>
      <c r="T25" s="46">
        <f>D25+E25+F25+G25+H25+I25+J25+M25+Q25</f>
        <v>3</v>
      </c>
      <c r="U25" s="34"/>
      <c r="V25" s="44">
        <v>0</v>
      </c>
      <c r="W25" s="44">
        <v>0</v>
      </c>
      <c r="X25" s="44">
        <v>0</v>
      </c>
      <c r="Y25" s="45">
        <f>SUM(V25:X25)</f>
        <v>0</v>
      </c>
    </row>
    <row r="26" spans="2:25" s="36" customFormat="1" ht="15" x14ac:dyDescent="0.2">
      <c r="B26" s="41"/>
      <c r="C26" s="41" t="s">
        <v>109</v>
      </c>
      <c r="D26" s="47"/>
      <c r="E26" s="47"/>
      <c r="F26" s="47"/>
      <c r="G26" s="47"/>
      <c r="H26" s="48"/>
      <c r="I26" s="42"/>
      <c r="J26" s="43"/>
      <c r="K26" s="32"/>
      <c r="L26" s="42"/>
      <c r="M26" s="44"/>
      <c r="N26" s="74" t="str">
        <f t="shared" si="1"/>
        <v/>
      </c>
      <c r="O26" s="34"/>
      <c r="P26" s="44"/>
      <c r="Q26" s="44">
        <v>5</v>
      </c>
      <c r="R26" s="74" t="str">
        <f t="shared" si="0"/>
        <v/>
      </c>
      <c r="S26" s="50"/>
      <c r="T26" s="46">
        <f>D26+E26+F26+G26+H26+I26+J26+M26+Q26</f>
        <v>5</v>
      </c>
      <c r="U26" s="34"/>
      <c r="V26" s="44"/>
      <c r="W26" s="44"/>
      <c r="X26" s="44"/>
      <c r="Y26" s="45"/>
    </row>
    <row r="27" spans="2:25" s="36" customFormat="1" ht="15" x14ac:dyDescent="0.2">
      <c r="B27" s="51" t="s">
        <v>72</v>
      </c>
      <c r="C27" s="41"/>
      <c r="D27" s="44"/>
      <c r="E27" s="44"/>
      <c r="F27" s="44"/>
      <c r="G27" s="44"/>
      <c r="H27" s="44"/>
      <c r="I27" s="44"/>
      <c r="J27" s="52"/>
      <c r="K27" s="32"/>
      <c r="L27" s="42"/>
      <c r="M27" s="44"/>
      <c r="N27" s="74" t="str">
        <f t="shared" si="1"/>
        <v/>
      </c>
      <c r="O27" s="44"/>
      <c r="P27" s="44"/>
      <c r="Q27" s="44"/>
      <c r="R27" s="74" t="str">
        <f t="shared" si="0"/>
        <v/>
      </c>
      <c r="S27" s="44"/>
      <c r="T27" s="46">
        <f t="shared" si="2"/>
        <v>0</v>
      </c>
      <c r="U27" s="44"/>
      <c r="V27" s="44"/>
      <c r="W27" s="44"/>
      <c r="X27" s="44"/>
      <c r="Y27" s="45"/>
    </row>
    <row r="28" spans="2:25" s="36" customFormat="1" ht="15" x14ac:dyDescent="0.2">
      <c r="B28" s="51"/>
      <c r="C28" s="71" t="s">
        <v>97</v>
      </c>
      <c r="D28" s="44"/>
      <c r="E28" s="44">
        <v>1</v>
      </c>
      <c r="F28" s="44"/>
      <c r="G28" s="44"/>
      <c r="H28" s="44"/>
      <c r="I28" s="44"/>
      <c r="J28" s="52"/>
      <c r="K28" s="32"/>
      <c r="L28" s="42"/>
      <c r="M28" s="44"/>
      <c r="N28" s="74" t="str">
        <f t="shared" si="1"/>
        <v/>
      </c>
      <c r="O28" s="44"/>
      <c r="P28" s="44"/>
      <c r="Q28" s="44"/>
      <c r="R28" s="74" t="str">
        <f t="shared" si="0"/>
        <v/>
      </c>
      <c r="S28" s="44"/>
      <c r="T28" s="46">
        <f t="shared" si="2"/>
        <v>1</v>
      </c>
      <c r="U28" s="44"/>
      <c r="V28" s="44"/>
      <c r="W28" s="44"/>
      <c r="X28" s="44"/>
      <c r="Y28" s="45"/>
    </row>
    <row r="29" spans="2:25" s="36" customFormat="1" ht="15" x14ac:dyDescent="0.2">
      <c r="B29" s="41"/>
      <c r="C29" s="41" t="s">
        <v>74</v>
      </c>
      <c r="D29" s="44"/>
      <c r="E29" s="44"/>
      <c r="F29" s="44"/>
      <c r="G29" s="44"/>
      <c r="H29" s="44"/>
      <c r="I29" s="44"/>
      <c r="J29" s="52"/>
      <c r="K29" s="32"/>
      <c r="L29" s="42"/>
      <c r="M29" s="44"/>
      <c r="N29" s="74" t="str">
        <f t="shared" si="1"/>
        <v/>
      </c>
      <c r="O29" s="44"/>
      <c r="P29" s="44"/>
      <c r="Q29" s="44">
        <v>16</v>
      </c>
      <c r="R29" s="74" t="str">
        <f t="shared" si="0"/>
        <v/>
      </c>
      <c r="S29" s="44"/>
      <c r="T29" s="46">
        <f t="shared" si="2"/>
        <v>16</v>
      </c>
      <c r="U29" s="44"/>
      <c r="V29" s="44"/>
      <c r="W29" s="44"/>
      <c r="X29" s="44"/>
      <c r="Y29" s="45"/>
    </row>
    <row r="30" spans="2:25" s="36" customFormat="1" ht="15" x14ac:dyDescent="0.2">
      <c r="B30" s="41"/>
      <c r="C30" s="41" t="s">
        <v>123</v>
      </c>
      <c r="D30" s="54"/>
      <c r="E30" s="54"/>
      <c r="F30" s="54"/>
      <c r="G30" s="54"/>
      <c r="H30" s="54"/>
      <c r="I30" s="54"/>
      <c r="J30" s="55"/>
      <c r="K30" s="32"/>
      <c r="L30" s="56"/>
      <c r="M30" s="54"/>
      <c r="N30" s="74" t="str">
        <f t="shared" si="1"/>
        <v/>
      </c>
      <c r="O30" s="54"/>
      <c r="P30" s="54"/>
      <c r="Q30" s="54">
        <v>11</v>
      </c>
      <c r="R30" s="74" t="str">
        <f t="shared" si="0"/>
        <v/>
      </c>
      <c r="S30" s="54"/>
      <c r="T30" s="46">
        <f t="shared" si="2"/>
        <v>11</v>
      </c>
      <c r="U30" s="54"/>
      <c r="V30" s="54"/>
      <c r="W30" s="54"/>
      <c r="X30" s="54"/>
      <c r="Y30" s="57"/>
    </row>
    <row r="31" spans="2:25" s="36" customFormat="1" ht="15" x14ac:dyDescent="0.2">
      <c r="B31" s="51"/>
      <c r="C31" s="41" t="s">
        <v>108</v>
      </c>
      <c r="D31" s="44"/>
      <c r="E31" s="44"/>
      <c r="F31" s="44"/>
      <c r="G31" s="44"/>
      <c r="H31" s="44"/>
      <c r="I31" s="44"/>
      <c r="J31" s="52"/>
      <c r="K31" s="32"/>
      <c r="L31" s="42"/>
      <c r="M31" s="44"/>
      <c r="N31" s="74" t="str">
        <f t="shared" si="1"/>
        <v/>
      </c>
      <c r="O31" s="44"/>
      <c r="P31" s="44"/>
      <c r="Q31" s="44">
        <v>3</v>
      </c>
      <c r="R31" s="74" t="str">
        <f t="shared" si="0"/>
        <v/>
      </c>
      <c r="S31" s="44"/>
      <c r="T31" s="46">
        <f>D31+E31+F31+G31+H31+I31+J31+M31+Q31</f>
        <v>3</v>
      </c>
      <c r="U31" s="44"/>
      <c r="V31" s="44"/>
      <c r="W31" s="44"/>
      <c r="X31" s="44"/>
      <c r="Y31" s="45"/>
    </row>
    <row r="32" spans="2:25" s="36" customFormat="1" ht="15" x14ac:dyDescent="0.2">
      <c r="B32" s="41"/>
      <c r="C32" s="41" t="s">
        <v>118</v>
      </c>
      <c r="D32" s="44"/>
      <c r="E32" s="44">
        <v>12</v>
      </c>
      <c r="F32" s="44"/>
      <c r="G32" s="44">
        <v>10.5</v>
      </c>
      <c r="H32" s="44"/>
      <c r="I32" s="44"/>
      <c r="J32" s="52"/>
      <c r="K32" s="32"/>
      <c r="L32" s="42"/>
      <c r="M32" s="44"/>
      <c r="N32" s="74" t="str">
        <f t="shared" si="1"/>
        <v/>
      </c>
      <c r="O32" s="44"/>
      <c r="P32" s="44"/>
      <c r="Q32" s="44"/>
      <c r="R32" s="74" t="str">
        <f t="shared" si="0"/>
        <v/>
      </c>
      <c r="S32" s="44"/>
      <c r="T32" s="46">
        <f>D32+E32+F32+G32+H32+I32+J32+M32+Q32</f>
        <v>22.5</v>
      </c>
      <c r="U32" s="44"/>
      <c r="V32" s="44"/>
      <c r="W32" s="44"/>
      <c r="X32" s="44"/>
      <c r="Y32" s="45"/>
    </row>
    <row r="33" spans="2:25" s="36" customFormat="1" ht="15" x14ac:dyDescent="0.2">
      <c r="B33" s="41"/>
      <c r="C33" s="41" t="s">
        <v>119</v>
      </c>
      <c r="D33" s="54"/>
      <c r="E33" s="54">
        <v>2.5</v>
      </c>
      <c r="F33" s="54"/>
      <c r="G33" s="54"/>
      <c r="H33" s="54"/>
      <c r="I33" s="54"/>
      <c r="J33" s="55"/>
      <c r="K33" s="32"/>
      <c r="L33" s="56"/>
      <c r="M33" s="54"/>
      <c r="N33" s="74" t="str">
        <f t="shared" si="1"/>
        <v/>
      </c>
      <c r="O33" s="54"/>
      <c r="P33" s="54"/>
      <c r="Q33" s="54"/>
      <c r="R33" s="74" t="str">
        <f t="shared" si="0"/>
        <v/>
      </c>
      <c r="S33" s="54"/>
      <c r="T33" s="46">
        <f>D33+E33+F33+G33+H33+I33+J33+M33+Q33</f>
        <v>2.5</v>
      </c>
      <c r="U33" s="54"/>
      <c r="V33" s="54"/>
      <c r="W33" s="54"/>
      <c r="X33" s="54"/>
      <c r="Y33" s="57"/>
    </row>
    <row r="34" spans="2:25" s="36" customFormat="1" ht="15" x14ac:dyDescent="0.2">
      <c r="B34" s="41" t="s">
        <v>124</v>
      </c>
      <c r="C34" s="41"/>
      <c r="D34" s="54"/>
      <c r="E34" s="54"/>
      <c r="F34" s="54"/>
      <c r="G34" s="54"/>
      <c r="H34" s="54"/>
      <c r="I34" s="54"/>
      <c r="J34" s="55"/>
      <c r="K34" s="32"/>
      <c r="L34" s="56"/>
      <c r="M34" s="54"/>
      <c r="N34" s="74" t="str">
        <f t="shared" si="1"/>
        <v/>
      </c>
      <c r="O34" s="54"/>
      <c r="P34" s="54"/>
      <c r="Q34" s="54"/>
      <c r="R34" s="74" t="str">
        <f t="shared" si="0"/>
        <v/>
      </c>
      <c r="S34" s="54"/>
      <c r="T34" s="46">
        <f t="shared" si="2"/>
        <v>0</v>
      </c>
      <c r="U34" s="54"/>
      <c r="V34" s="54"/>
      <c r="W34" s="54"/>
      <c r="X34" s="54"/>
      <c r="Y34" s="57"/>
    </row>
    <row r="35" spans="2:25" s="36" customFormat="1" ht="15" x14ac:dyDescent="0.2">
      <c r="B35" s="41"/>
      <c r="C35" s="41" t="s">
        <v>109</v>
      </c>
      <c r="D35" s="54"/>
      <c r="E35" s="54"/>
      <c r="F35" s="54"/>
      <c r="G35" s="54">
        <v>9</v>
      </c>
      <c r="H35" s="54"/>
      <c r="I35" s="54"/>
      <c r="J35" s="55"/>
      <c r="K35" s="32"/>
      <c r="L35" s="56"/>
      <c r="M35" s="54"/>
      <c r="N35" s="74" t="str">
        <f t="shared" si="1"/>
        <v/>
      </c>
      <c r="O35" s="54"/>
      <c r="P35" s="54"/>
      <c r="Q35" s="54"/>
      <c r="R35" s="74" t="str">
        <f t="shared" si="0"/>
        <v/>
      </c>
      <c r="S35" s="54"/>
      <c r="T35" s="46">
        <f t="shared" si="2"/>
        <v>9</v>
      </c>
      <c r="U35" s="54"/>
      <c r="V35" s="54"/>
      <c r="W35" s="54"/>
      <c r="X35" s="54"/>
      <c r="Y35" s="57"/>
    </row>
    <row r="36" spans="2:25" s="36" customFormat="1" ht="15" x14ac:dyDescent="0.2">
      <c r="B36" s="60" t="s">
        <v>98</v>
      </c>
      <c r="C36" s="41"/>
      <c r="D36" s="54"/>
      <c r="E36" s="54"/>
      <c r="F36" s="54"/>
      <c r="G36" s="54"/>
      <c r="H36" s="54"/>
      <c r="I36" s="54"/>
      <c r="J36" s="55"/>
      <c r="K36" s="32"/>
      <c r="L36" s="56"/>
      <c r="M36" s="54"/>
      <c r="N36" s="74" t="str">
        <f t="shared" si="1"/>
        <v/>
      </c>
      <c r="O36" s="54"/>
      <c r="P36" s="54"/>
      <c r="Q36" s="54"/>
      <c r="R36" s="74" t="str">
        <f t="shared" si="0"/>
        <v/>
      </c>
      <c r="S36" s="54"/>
      <c r="T36" s="46">
        <f t="shared" si="2"/>
        <v>0</v>
      </c>
      <c r="U36" s="54"/>
      <c r="V36" s="54"/>
      <c r="W36" s="54"/>
      <c r="X36" s="54"/>
      <c r="Y36" s="57"/>
    </row>
    <row r="37" spans="2:25" s="36" customFormat="1" ht="15" x14ac:dyDescent="0.2">
      <c r="B37" s="41"/>
      <c r="C37" s="60" t="s">
        <v>99</v>
      </c>
      <c r="D37" s="54">
        <v>26.5</v>
      </c>
      <c r="E37" s="54">
        <v>13.5</v>
      </c>
      <c r="F37" s="54">
        <v>3.5</v>
      </c>
      <c r="G37" s="54">
        <v>2</v>
      </c>
      <c r="H37" s="54"/>
      <c r="I37" s="54"/>
      <c r="J37" s="55"/>
      <c r="K37" s="32"/>
      <c r="L37" s="56"/>
      <c r="M37" s="54"/>
      <c r="N37" s="74" t="str">
        <f t="shared" si="1"/>
        <v/>
      </c>
      <c r="O37" s="54"/>
      <c r="P37" s="54"/>
      <c r="Q37" s="54"/>
      <c r="R37" s="74" t="str">
        <f t="shared" si="0"/>
        <v/>
      </c>
      <c r="S37" s="54"/>
      <c r="T37" s="46">
        <f t="shared" si="2"/>
        <v>45.5</v>
      </c>
      <c r="U37" s="54"/>
      <c r="V37" s="54"/>
      <c r="W37" s="54"/>
      <c r="X37" s="54"/>
      <c r="Y37" s="57"/>
    </row>
    <row r="38" spans="2:25" s="36" customFormat="1" ht="15" x14ac:dyDescent="0.2">
      <c r="B38" s="41"/>
      <c r="C38" s="60" t="s">
        <v>100</v>
      </c>
      <c r="D38" s="54">
        <v>13.9</v>
      </c>
      <c r="E38" s="54">
        <v>10</v>
      </c>
      <c r="F38" s="54"/>
      <c r="G38" s="54"/>
      <c r="H38" s="54"/>
      <c r="I38" s="54"/>
      <c r="J38" s="55"/>
      <c r="K38" s="32"/>
      <c r="L38" s="56"/>
      <c r="M38" s="54"/>
      <c r="N38" s="74" t="str">
        <f t="shared" si="1"/>
        <v/>
      </c>
      <c r="O38" s="54"/>
      <c r="P38" s="54"/>
      <c r="Q38" s="54"/>
      <c r="R38" s="74" t="str">
        <f t="shared" si="0"/>
        <v/>
      </c>
      <c r="S38" s="54"/>
      <c r="T38" s="46">
        <f t="shared" si="2"/>
        <v>23.9</v>
      </c>
      <c r="U38" s="54"/>
      <c r="V38" s="54"/>
      <c r="W38" s="54"/>
      <c r="X38" s="54"/>
      <c r="Y38" s="57"/>
    </row>
    <row r="39" spans="2:25" s="36" customFormat="1" ht="15" x14ac:dyDescent="0.2">
      <c r="B39" s="41"/>
      <c r="C39" s="41" t="s">
        <v>109</v>
      </c>
      <c r="D39" s="54"/>
      <c r="E39" s="54"/>
      <c r="F39" s="54"/>
      <c r="G39" s="54"/>
      <c r="H39" s="54"/>
      <c r="I39" s="54">
        <v>11</v>
      </c>
      <c r="J39" s="55"/>
      <c r="K39" s="32"/>
      <c r="L39" s="56"/>
      <c r="M39" s="54"/>
      <c r="N39" s="74" t="str">
        <f t="shared" si="1"/>
        <v/>
      </c>
      <c r="O39" s="54"/>
      <c r="P39" s="54"/>
      <c r="Q39" s="54">
        <v>12</v>
      </c>
      <c r="R39" s="74" t="str">
        <f t="shared" si="0"/>
        <v/>
      </c>
      <c r="S39" s="54"/>
      <c r="T39" s="46">
        <f t="shared" si="2"/>
        <v>23</v>
      </c>
      <c r="U39" s="54"/>
      <c r="V39" s="54"/>
      <c r="W39" s="54"/>
      <c r="X39" s="54"/>
      <c r="Y39" s="57"/>
    </row>
    <row r="40" spans="2:25" s="36" customFormat="1" ht="15" x14ac:dyDescent="0.2">
      <c r="B40" s="41"/>
      <c r="C40" s="41" t="s">
        <v>125</v>
      </c>
      <c r="D40" s="54"/>
      <c r="E40" s="54"/>
      <c r="F40" s="54">
        <v>3</v>
      </c>
      <c r="G40" s="54"/>
      <c r="H40" s="54"/>
      <c r="I40" s="54"/>
      <c r="J40" s="55"/>
      <c r="K40" s="32"/>
      <c r="L40" s="56"/>
      <c r="M40" s="54"/>
      <c r="N40" s="74" t="str">
        <f t="shared" si="1"/>
        <v/>
      </c>
      <c r="O40" s="54"/>
      <c r="P40" s="54"/>
      <c r="Q40" s="54"/>
      <c r="R40" s="74" t="str">
        <f t="shared" si="0"/>
        <v/>
      </c>
      <c r="S40" s="54"/>
      <c r="T40" s="46">
        <f t="shared" si="2"/>
        <v>3</v>
      </c>
      <c r="U40" s="54"/>
      <c r="V40" s="54"/>
      <c r="W40" s="54"/>
      <c r="X40" s="54"/>
      <c r="Y40" s="57"/>
    </row>
    <row r="41" spans="2:25" s="36" customFormat="1" ht="15" x14ac:dyDescent="0.2">
      <c r="B41" s="41" t="s">
        <v>120</v>
      </c>
      <c r="C41" s="41"/>
      <c r="D41" s="54"/>
      <c r="E41" s="54"/>
      <c r="F41" s="54"/>
      <c r="G41" s="54"/>
      <c r="H41" s="54"/>
      <c r="I41" s="54"/>
      <c r="J41" s="55"/>
      <c r="K41" s="32"/>
      <c r="L41" s="56"/>
      <c r="M41" s="54"/>
      <c r="N41" s="74" t="str">
        <f t="shared" si="1"/>
        <v/>
      </c>
      <c r="O41" s="54"/>
      <c r="P41" s="54"/>
      <c r="Q41" s="54"/>
      <c r="R41" s="74" t="str">
        <f t="shared" si="0"/>
        <v/>
      </c>
      <c r="S41" s="54"/>
      <c r="T41" s="46">
        <f>D41+E41+F41+G41+H41+I41+J41+M41+Q41</f>
        <v>0</v>
      </c>
      <c r="U41" s="54"/>
      <c r="V41" s="54"/>
      <c r="W41" s="54"/>
      <c r="X41" s="54"/>
      <c r="Y41" s="57"/>
    </row>
    <row r="42" spans="2:25" s="36" customFormat="1" ht="15" x14ac:dyDescent="0.2">
      <c r="B42" s="41"/>
      <c r="C42" s="41" t="s">
        <v>121</v>
      </c>
      <c r="D42" s="54"/>
      <c r="E42" s="54"/>
      <c r="F42" s="54"/>
      <c r="G42" s="54">
        <v>2</v>
      </c>
      <c r="H42" s="54"/>
      <c r="I42" s="54"/>
      <c r="J42" s="55"/>
      <c r="K42" s="32"/>
      <c r="L42" s="56"/>
      <c r="M42" s="54"/>
      <c r="N42" s="74" t="str">
        <f t="shared" si="1"/>
        <v/>
      </c>
      <c r="O42" s="54"/>
      <c r="P42" s="54"/>
      <c r="Q42" s="54"/>
      <c r="R42" s="74" t="str">
        <f t="shared" si="0"/>
        <v/>
      </c>
      <c r="S42" s="54"/>
      <c r="T42" s="46">
        <f>D42+E42+F42+G42+H42+I42+J42+M42+Q42</f>
        <v>2</v>
      </c>
      <c r="U42" s="54"/>
      <c r="V42" s="54"/>
      <c r="W42" s="54"/>
      <c r="X42" s="54"/>
      <c r="Y42" s="57"/>
    </row>
    <row r="43" spans="2:25" s="36" customFormat="1" ht="15" x14ac:dyDescent="0.2">
      <c r="B43" s="41"/>
      <c r="C43" s="60"/>
      <c r="D43" s="54"/>
      <c r="E43" s="54"/>
      <c r="F43" s="54"/>
      <c r="G43" s="54"/>
      <c r="H43" s="54"/>
      <c r="I43" s="54"/>
      <c r="J43" s="55"/>
      <c r="K43" s="32"/>
      <c r="L43" s="56"/>
      <c r="M43" s="54"/>
      <c r="N43" s="74" t="str">
        <f t="shared" si="1"/>
        <v/>
      </c>
      <c r="O43" s="54"/>
      <c r="P43" s="54"/>
      <c r="Q43" s="54"/>
      <c r="R43" s="74" t="str">
        <f t="shared" si="0"/>
        <v/>
      </c>
      <c r="S43" s="54"/>
      <c r="T43" s="46"/>
      <c r="U43" s="54"/>
      <c r="V43" s="54"/>
      <c r="W43" s="54"/>
      <c r="X43" s="54"/>
      <c r="Y43" s="57"/>
    </row>
    <row r="44" spans="2:25" s="36" customFormat="1" ht="15" x14ac:dyDescent="0.2">
      <c r="B44" s="60"/>
      <c r="C44" s="41"/>
      <c r="D44" s="54"/>
      <c r="E44" s="54"/>
      <c r="F44" s="54"/>
      <c r="G44" s="54"/>
      <c r="H44" s="54"/>
      <c r="I44" s="54"/>
      <c r="J44" s="55"/>
      <c r="K44" s="32"/>
      <c r="L44" s="56"/>
      <c r="M44" s="54"/>
      <c r="N44" s="74" t="str">
        <f t="shared" si="1"/>
        <v/>
      </c>
      <c r="O44" s="54"/>
      <c r="P44" s="54"/>
      <c r="Q44" s="54"/>
      <c r="R44" s="74" t="str">
        <f t="shared" si="0"/>
        <v/>
      </c>
      <c r="S44" s="54"/>
      <c r="T44" s="46"/>
      <c r="U44" s="54"/>
      <c r="V44" s="54"/>
      <c r="W44" s="54"/>
      <c r="X44" s="54"/>
      <c r="Y44" s="57"/>
    </row>
    <row r="45" spans="2:25" s="36" customFormat="1" ht="15" x14ac:dyDescent="0.2">
      <c r="B45" s="60"/>
      <c r="C45" s="41"/>
      <c r="D45" s="54"/>
      <c r="E45" s="54"/>
      <c r="F45" s="54"/>
      <c r="G45" s="54"/>
      <c r="H45" s="54"/>
      <c r="I45" s="54"/>
      <c r="J45" s="55"/>
      <c r="K45" s="32"/>
      <c r="L45" s="56"/>
      <c r="M45" s="54"/>
      <c r="N45" s="74" t="str">
        <f t="shared" si="1"/>
        <v/>
      </c>
      <c r="O45" s="54"/>
      <c r="P45" s="54"/>
      <c r="Q45" s="54"/>
      <c r="R45" s="74" t="str">
        <f t="shared" si="0"/>
        <v/>
      </c>
      <c r="S45" s="54"/>
      <c r="T45" s="46"/>
      <c r="U45" s="54"/>
      <c r="V45" s="54"/>
      <c r="W45" s="54"/>
      <c r="X45" s="54"/>
      <c r="Y45" s="57"/>
    </row>
    <row r="46" spans="2:25" s="36" customFormat="1" ht="15" x14ac:dyDescent="0.2">
      <c r="B46" s="41"/>
      <c r="C46" s="41"/>
      <c r="D46" s="54"/>
      <c r="E46" s="54"/>
      <c r="F46" s="54"/>
      <c r="G46" s="54"/>
      <c r="H46" s="54"/>
      <c r="I46" s="54"/>
      <c r="J46" s="55"/>
      <c r="K46" s="32"/>
      <c r="L46" s="56"/>
      <c r="M46" s="54"/>
      <c r="N46" s="74" t="str">
        <f t="shared" si="1"/>
        <v/>
      </c>
      <c r="O46" s="54"/>
      <c r="P46" s="54"/>
      <c r="Q46" s="54"/>
      <c r="R46" s="74" t="str">
        <f t="shared" si="0"/>
        <v/>
      </c>
      <c r="S46" s="54"/>
      <c r="T46" s="73"/>
      <c r="U46" s="54"/>
      <c r="V46" s="54"/>
      <c r="W46" s="54"/>
      <c r="X46" s="54"/>
      <c r="Y46" s="57"/>
    </row>
    <row r="47" spans="2:25" s="36" customFormat="1" ht="13.5" thickBot="1" x14ac:dyDescent="0.25">
      <c r="B47" s="62" t="s">
        <v>21</v>
      </c>
      <c r="C47" s="62"/>
      <c r="D47" s="63">
        <f>SUM(D8:D46)</f>
        <v>49.4</v>
      </c>
      <c r="E47" s="63">
        <f>SUM(E8:E46)</f>
        <v>66</v>
      </c>
      <c r="F47" s="63">
        <f>SUM(F8:F46)</f>
        <v>34.5</v>
      </c>
      <c r="G47" s="63">
        <f>SUM(G8:G46)</f>
        <v>23.5</v>
      </c>
      <c r="H47" s="63"/>
      <c r="I47" s="63">
        <f>SUM(I8:I46)</f>
        <v>38.5</v>
      </c>
      <c r="J47" s="64">
        <f>SUM(J8:J46)</f>
        <v>0</v>
      </c>
      <c r="K47" s="32"/>
      <c r="L47" s="65">
        <f>SUM(L8:L46)</f>
        <v>156</v>
      </c>
      <c r="M47" s="63">
        <f>SUM(M8:M46)</f>
        <v>37</v>
      </c>
      <c r="N47" s="63">
        <f>SUM(N8:N46)</f>
        <v>77</v>
      </c>
      <c r="O47" s="63"/>
      <c r="P47" s="63">
        <f>SUM(P8:P46)</f>
        <v>54</v>
      </c>
      <c r="Q47" s="63">
        <f>SUM(Q8:Q46)</f>
        <v>59</v>
      </c>
      <c r="R47" s="63">
        <f>SUM(R8:R46)</f>
        <v>-1</v>
      </c>
      <c r="S47" s="63"/>
      <c r="T47" s="66">
        <f>SUM(T8:T46)</f>
        <v>339.4</v>
      </c>
      <c r="U47" s="63"/>
      <c r="V47" s="63">
        <f>SUM(V8:V46)</f>
        <v>0</v>
      </c>
      <c r="W47" s="63">
        <f>SUM(W8:W46)</f>
        <v>0</v>
      </c>
      <c r="X47" s="63">
        <f>SUM(X8:X46)</f>
        <v>0</v>
      </c>
      <c r="Y47" s="63">
        <f>SUM(Y8:Y46)</f>
        <v>0</v>
      </c>
    </row>
    <row r="48" spans="2:25" s="36" customFormat="1" ht="13.5" thickTop="1" x14ac:dyDescent="0.2"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72"/>
      <c r="U48" s="34"/>
      <c r="V48" s="34"/>
      <c r="W48" s="34"/>
      <c r="X48" s="34"/>
      <c r="Y48" s="34"/>
    </row>
    <row r="49" spans="4:25" s="36" customFormat="1" x14ac:dyDescent="0.2"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72"/>
      <c r="U49" s="34"/>
      <c r="V49" s="34"/>
      <c r="W49" s="34"/>
      <c r="X49" s="34"/>
      <c r="Y49" s="34"/>
    </row>
    <row r="50" spans="4:25" s="36" customFormat="1" x14ac:dyDescent="0.2"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72"/>
      <c r="U50" s="34"/>
      <c r="V50" s="34"/>
      <c r="W50" s="34"/>
      <c r="X50" s="34"/>
      <c r="Y50" s="34"/>
    </row>
    <row r="51" spans="4:25" s="36" customFormat="1" x14ac:dyDescent="0.2"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72"/>
      <c r="U51" s="34"/>
      <c r="V51" s="34"/>
      <c r="W51" s="34"/>
      <c r="X51" s="34"/>
      <c r="Y51" s="34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3 V19 V25:V26">
    <cfRule type="expression" priority="3">
      <formula>V9/$Y9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34"/>
  <sheetViews>
    <sheetView topLeftCell="A10" workbookViewId="0">
      <selection activeCell="C26" sqref="C26"/>
    </sheetView>
  </sheetViews>
  <sheetFormatPr defaultRowHeight="12.75" x14ac:dyDescent="0.2"/>
  <cols>
    <col min="1" max="1" width="9.140625" style="36"/>
    <col min="2" max="2" width="19.28515625" style="36" bestFit="1" customWidth="1"/>
    <col min="3" max="3" width="57.85546875" style="36" customWidth="1"/>
    <col min="4" max="5" width="9.42578125" style="34" customWidth="1"/>
    <col min="6" max="6" width="12.42578125" style="34" bestFit="1" customWidth="1"/>
    <col min="7" max="7" width="11.42578125" style="34" bestFit="1" customWidth="1"/>
    <col min="8" max="8" width="11.42578125" style="34" customWidth="1"/>
    <col min="9" max="9" width="10.5703125" style="34" bestFit="1" customWidth="1"/>
    <col min="10" max="10" width="10.5703125" style="34" customWidth="1"/>
    <col min="11" max="11" width="2.140625" style="34" customWidth="1"/>
    <col min="12" max="12" width="9.28515625" style="34"/>
    <col min="13" max="13" width="6.5703125" style="34" bestFit="1" customWidth="1"/>
    <col min="14" max="14" width="7.42578125" style="34" bestFit="1" customWidth="1"/>
    <col min="15" max="15" width="2.28515625" style="34" customWidth="1"/>
    <col min="16" max="16" width="8.28515625" style="34" bestFit="1" customWidth="1"/>
    <col min="17" max="17" width="6.5703125" style="34" bestFit="1" customWidth="1"/>
    <col min="18" max="18" width="8.7109375" style="34" bestFit="1" customWidth="1"/>
    <col min="19" max="19" width="1.7109375" style="34" customWidth="1"/>
    <col min="20" max="20" width="9.7109375" style="72" customWidth="1"/>
    <col min="21" max="21" width="2.28515625" style="34" customWidth="1"/>
    <col min="22" max="24" width="9.28515625" style="34"/>
    <col min="25" max="25" width="9.7109375" style="34" bestFit="1" customWidth="1"/>
    <col min="26" max="16384" width="9.140625" style="36"/>
  </cols>
  <sheetData>
    <row r="2" spans="2:25" x14ac:dyDescent="0.2">
      <c r="B2" s="105" t="s">
        <v>14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2:25" x14ac:dyDescent="0.2">
      <c r="B3" s="104" t="s">
        <v>75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2:25" x14ac:dyDescent="0.2">
      <c r="B4" s="106" t="s">
        <v>73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6" spans="2:25" x14ac:dyDescent="0.2">
      <c r="B6" s="28" t="s">
        <v>9</v>
      </c>
      <c r="C6" s="29" t="s">
        <v>8</v>
      </c>
      <c r="D6" s="96" t="s">
        <v>77</v>
      </c>
      <c r="E6" s="97"/>
      <c r="F6" s="97"/>
      <c r="G6" s="98"/>
      <c r="H6" s="31"/>
      <c r="I6" s="99" t="s">
        <v>79</v>
      </c>
      <c r="J6" s="101" t="s">
        <v>80</v>
      </c>
      <c r="K6" s="32"/>
      <c r="L6" s="98" t="s">
        <v>15</v>
      </c>
      <c r="M6" s="103"/>
      <c r="N6" s="103"/>
      <c r="P6" s="103" t="s">
        <v>18</v>
      </c>
      <c r="Q6" s="103"/>
      <c r="R6" s="103"/>
      <c r="T6" s="35" t="s">
        <v>11</v>
      </c>
      <c r="V6" s="96" t="s">
        <v>19</v>
      </c>
      <c r="W6" s="97"/>
      <c r="X6" s="97"/>
      <c r="Y6" s="98"/>
    </row>
    <row r="7" spans="2:2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0"/>
      <c r="J7" s="102"/>
      <c r="K7" s="32"/>
      <c r="L7" s="30" t="s">
        <v>10</v>
      </c>
      <c r="M7" s="33" t="s">
        <v>13</v>
      </c>
      <c r="N7" s="33" t="s">
        <v>20</v>
      </c>
      <c r="P7" s="33" t="s">
        <v>17</v>
      </c>
      <c r="Q7" s="33" t="s">
        <v>13</v>
      </c>
      <c r="R7" s="33" t="s">
        <v>16</v>
      </c>
      <c r="T7" s="40" t="s">
        <v>101</v>
      </c>
      <c r="V7" s="33" t="s">
        <v>29</v>
      </c>
      <c r="W7" s="33" t="s">
        <v>30</v>
      </c>
      <c r="X7" s="33" t="s">
        <v>12</v>
      </c>
      <c r="Y7" s="33" t="s">
        <v>11</v>
      </c>
    </row>
    <row r="8" spans="2:25" x14ac:dyDescent="0.2">
      <c r="B8" s="41" t="s">
        <v>114</v>
      </c>
      <c r="C8" s="41"/>
      <c r="D8" s="44"/>
      <c r="E8" s="44"/>
      <c r="F8" s="44"/>
      <c r="G8" s="44"/>
      <c r="H8" s="56"/>
      <c r="I8" s="56"/>
      <c r="J8" s="59"/>
      <c r="K8" s="32"/>
      <c r="L8" s="56"/>
      <c r="M8" s="54"/>
      <c r="N8" s="53"/>
      <c r="P8" s="54"/>
      <c r="Q8" s="54"/>
      <c r="R8" s="57"/>
      <c r="T8" s="46">
        <f t="shared" ref="T8:T14" si="0">D8+E8+F8+G8+H8+I8+J8+M8+Q8</f>
        <v>0</v>
      </c>
      <c r="V8" s="54"/>
      <c r="W8" s="54"/>
      <c r="X8" s="54"/>
      <c r="Y8" s="57"/>
    </row>
    <row r="9" spans="2:25" x14ac:dyDescent="0.2">
      <c r="B9" s="41"/>
      <c r="C9" s="41" t="s">
        <v>122</v>
      </c>
      <c r="D9" s="44"/>
      <c r="E9" s="44"/>
      <c r="F9" s="44">
        <v>1</v>
      </c>
      <c r="G9" s="44"/>
      <c r="H9" s="56"/>
      <c r="I9" s="56"/>
      <c r="J9" s="59"/>
      <c r="K9" s="32"/>
      <c r="L9" s="56"/>
      <c r="M9" s="54"/>
      <c r="N9" s="53"/>
      <c r="P9" s="54"/>
      <c r="Q9" s="54"/>
      <c r="R9" s="57"/>
      <c r="T9" s="46">
        <f t="shared" si="0"/>
        <v>1</v>
      </c>
      <c r="V9" s="54"/>
      <c r="W9" s="54"/>
      <c r="X9" s="54"/>
      <c r="Y9" s="57"/>
    </row>
    <row r="10" spans="2:25" x14ac:dyDescent="0.2">
      <c r="B10" s="51" t="s">
        <v>72</v>
      </c>
      <c r="C10" s="41"/>
      <c r="D10" s="44"/>
      <c r="E10" s="44"/>
      <c r="F10" s="44"/>
      <c r="G10" s="44"/>
      <c r="H10" s="44"/>
      <c r="I10" s="44"/>
      <c r="J10" s="52"/>
      <c r="K10" s="32"/>
      <c r="L10" s="42"/>
      <c r="M10" s="44"/>
      <c r="N10" s="45"/>
      <c r="O10" s="44"/>
      <c r="P10" s="44"/>
      <c r="Q10" s="44"/>
      <c r="R10" s="53"/>
      <c r="S10" s="44"/>
      <c r="T10" s="46">
        <f t="shared" si="0"/>
        <v>0</v>
      </c>
      <c r="U10" s="44"/>
      <c r="V10" s="44"/>
      <c r="W10" s="44"/>
      <c r="X10" s="44"/>
      <c r="Y10" s="45"/>
    </row>
    <row r="11" spans="2:25" x14ac:dyDescent="0.2">
      <c r="B11" s="51"/>
      <c r="C11" s="71" t="s">
        <v>97</v>
      </c>
      <c r="D11" s="44"/>
      <c r="E11" s="44">
        <v>1</v>
      </c>
      <c r="F11" s="44"/>
      <c r="G11" s="44"/>
      <c r="H11" s="44"/>
      <c r="I11" s="44"/>
      <c r="J11" s="52"/>
      <c r="K11" s="32"/>
      <c r="L11" s="42"/>
      <c r="M11" s="44"/>
      <c r="N11" s="45"/>
      <c r="O11" s="44"/>
      <c r="P11" s="44"/>
      <c r="Q11" s="44"/>
      <c r="R11" s="53"/>
      <c r="S11" s="44"/>
      <c r="T11" s="46">
        <f t="shared" si="0"/>
        <v>1</v>
      </c>
      <c r="U11" s="44"/>
      <c r="V11" s="44"/>
      <c r="W11" s="44"/>
      <c r="X11" s="44"/>
      <c r="Y11" s="45"/>
    </row>
    <row r="12" spans="2:25" x14ac:dyDescent="0.2">
      <c r="B12" s="41"/>
      <c r="C12" s="41" t="s">
        <v>74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49">
        <f t="shared" ref="N12" si="1">IF(L12=0,0,(M12-L12)/L12)</f>
        <v>0</v>
      </c>
      <c r="O12" s="44"/>
      <c r="P12" s="44"/>
      <c r="Q12" s="44">
        <v>16</v>
      </c>
      <c r="R12" s="49">
        <f t="shared" ref="R12" si="2">IF(P12=0,0,(Q12-P12)/P12)</f>
        <v>0</v>
      </c>
      <c r="S12" s="44"/>
      <c r="T12" s="46">
        <f t="shared" si="0"/>
        <v>16</v>
      </c>
      <c r="U12" s="44"/>
      <c r="V12" s="44"/>
      <c r="W12" s="44"/>
      <c r="X12" s="44"/>
      <c r="Y12" s="45"/>
    </row>
    <row r="13" spans="2:25" x14ac:dyDescent="0.2">
      <c r="B13" s="41"/>
      <c r="C13" s="41" t="s">
        <v>123</v>
      </c>
      <c r="D13" s="54"/>
      <c r="E13" s="54"/>
      <c r="F13" s="54"/>
      <c r="G13" s="54"/>
      <c r="H13" s="54"/>
      <c r="I13" s="54"/>
      <c r="J13" s="55"/>
      <c r="K13" s="32"/>
      <c r="L13" s="56"/>
      <c r="M13" s="54"/>
      <c r="N13" s="53"/>
      <c r="O13" s="54"/>
      <c r="P13" s="54"/>
      <c r="Q13" s="54">
        <v>11</v>
      </c>
      <c r="R13" s="53"/>
      <c r="S13" s="54"/>
      <c r="T13" s="46">
        <f t="shared" si="0"/>
        <v>11</v>
      </c>
      <c r="U13" s="54"/>
      <c r="V13" s="54"/>
      <c r="W13" s="54"/>
      <c r="X13" s="54"/>
      <c r="Y13" s="57"/>
    </row>
    <row r="14" spans="2:25" x14ac:dyDescent="0.2">
      <c r="B14" s="51" t="s">
        <v>76</v>
      </c>
      <c r="C14" s="41"/>
      <c r="D14" s="42"/>
      <c r="E14" s="42"/>
      <c r="F14" s="42"/>
      <c r="G14" s="42"/>
      <c r="H14" s="42"/>
      <c r="I14" s="42"/>
      <c r="J14" s="43"/>
      <c r="K14" s="32"/>
      <c r="L14" s="42"/>
      <c r="M14" s="44"/>
      <c r="N14" s="45"/>
      <c r="P14" s="44"/>
      <c r="Q14" s="44"/>
      <c r="R14" s="45"/>
      <c r="T14" s="46">
        <f t="shared" si="0"/>
        <v>0</v>
      </c>
      <c r="V14" s="44"/>
      <c r="W14" s="44"/>
      <c r="X14" s="44"/>
      <c r="Y14" s="45"/>
    </row>
    <row r="15" spans="2:25" x14ac:dyDescent="0.2">
      <c r="B15" s="41"/>
      <c r="C15" s="70" t="s">
        <v>88</v>
      </c>
      <c r="D15" s="47"/>
      <c r="E15" s="47"/>
      <c r="F15" s="47"/>
      <c r="G15" s="47"/>
      <c r="H15" s="48"/>
      <c r="I15" s="42">
        <v>3</v>
      </c>
      <c r="J15" s="43"/>
      <c r="K15" s="32"/>
      <c r="L15" s="42"/>
      <c r="M15" s="44"/>
      <c r="N15" s="49">
        <f t="shared" ref="N15" si="3">IF(L15=0,0,(M15-L15)/L15)</f>
        <v>0</v>
      </c>
      <c r="P15" s="44"/>
      <c r="Q15" s="44"/>
      <c r="R15" s="49">
        <f t="shared" ref="R15" si="4">IF(P15=0,0,(Q15-P15)/P15)</f>
        <v>0</v>
      </c>
      <c r="S15" s="50"/>
      <c r="T15" s="46">
        <f t="shared" ref="T15:T32" si="5">D15+E15+F15+G15+H15+I15+J15+M15+Q15</f>
        <v>3</v>
      </c>
      <c r="V15" s="44">
        <v>0</v>
      </c>
      <c r="W15" s="44">
        <v>0</v>
      </c>
      <c r="X15" s="44">
        <v>0</v>
      </c>
      <c r="Y15" s="45">
        <f>SUM(V15:X15)</f>
        <v>0</v>
      </c>
    </row>
    <row r="16" spans="2:25" x14ac:dyDescent="0.2">
      <c r="B16" s="41"/>
      <c r="C16" s="70" t="s">
        <v>89</v>
      </c>
      <c r="D16" s="47"/>
      <c r="E16" s="47"/>
      <c r="F16" s="47"/>
      <c r="G16" s="47"/>
      <c r="H16" s="48"/>
      <c r="I16" s="42">
        <v>0.5</v>
      </c>
      <c r="J16" s="43"/>
      <c r="K16" s="32"/>
      <c r="L16" s="42"/>
      <c r="M16" s="44"/>
      <c r="N16" s="49"/>
      <c r="P16" s="44"/>
      <c r="Q16" s="44"/>
      <c r="R16" s="49"/>
      <c r="S16" s="50"/>
      <c r="T16" s="46">
        <f t="shared" si="5"/>
        <v>0.5</v>
      </c>
      <c r="V16" s="44"/>
      <c r="W16" s="44"/>
      <c r="X16" s="44"/>
      <c r="Y16" s="45"/>
    </row>
    <row r="17" spans="2:25" x14ac:dyDescent="0.2">
      <c r="B17" s="41"/>
      <c r="C17" s="70" t="s">
        <v>90</v>
      </c>
      <c r="D17" s="47"/>
      <c r="E17" s="47"/>
      <c r="F17" s="47"/>
      <c r="G17" s="47"/>
      <c r="H17" s="48"/>
      <c r="I17" s="42">
        <v>2</v>
      </c>
      <c r="J17" s="43"/>
      <c r="K17" s="32"/>
      <c r="L17" s="42"/>
      <c r="M17" s="44"/>
      <c r="N17" s="49"/>
      <c r="P17" s="44"/>
      <c r="Q17" s="44"/>
      <c r="R17" s="49"/>
      <c r="S17" s="50"/>
      <c r="T17" s="46">
        <f t="shared" si="5"/>
        <v>2</v>
      </c>
      <c r="V17" s="44"/>
      <c r="W17" s="44"/>
      <c r="X17" s="44"/>
      <c r="Y17" s="45"/>
    </row>
    <row r="18" spans="2:25" x14ac:dyDescent="0.2">
      <c r="B18" s="41"/>
      <c r="C18" s="70" t="s">
        <v>91</v>
      </c>
      <c r="D18" s="47"/>
      <c r="E18" s="47"/>
      <c r="F18" s="47"/>
      <c r="G18" s="47"/>
      <c r="H18" s="48"/>
      <c r="I18" s="42">
        <v>1</v>
      </c>
      <c r="J18" s="43"/>
      <c r="K18" s="32"/>
      <c r="L18" s="42"/>
      <c r="M18" s="44"/>
      <c r="N18" s="49"/>
      <c r="P18" s="44"/>
      <c r="Q18" s="44"/>
      <c r="R18" s="49"/>
      <c r="S18" s="50"/>
      <c r="T18" s="46">
        <f t="shared" si="5"/>
        <v>1</v>
      </c>
      <c r="V18" s="44"/>
      <c r="W18" s="44"/>
      <c r="X18" s="44"/>
      <c r="Y18" s="45"/>
    </row>
    <row r="19" spans="2:25" x14ac:dyDescent="0.2">
      <c r="B19" s="41"/>
      <c r="C19" s="70" t="s">
        <v>92</v>
      </c>
      <c r="D19" s="47"/>
      <c r="E19" s="47"/>
      <c r="F19" s="47"/>
      <c r="G19" s="47"/>
      <c r="H19" s="48"/>
      <c r="I19" s="42">
        <v>2</v>
      </c>
      <c r="J19" s="43"/>
      <c r="K19" s="32"/>
      <c r="L19" s="42"/>
      <c r="M19" s="44"/>
      <c r="N19" s="49"/>
      <c r="P19" s="44"/>
      <c r="Q19" s="44"/>
      <c r="R19" s="49"/>
      <c r="S19" s="50"/>
      <c r="T19" s="46">
        <f t="shared" si="5"/>
        <v>2</v>
      </c>
      <c r="V19" s="44"/>
      <c r="W19" s="44"/>
      <c r="X19" s="44"/>
      <c r="Y19" s="45"/>
    </row>
    <row r="20" spans="2:25" x14ac:dyDescent="0.2">
      <c r="B20" s="41"/>
      <c r="C20" s="60" t="s">
        <v>93</v>
      </c>
      <c r="D20" s="47"/>
      <c r="E20" s="47"/>
      <c r="F20" s="47"/>
      <c r="G20" s="47"/>
      <c r="H20" s="48"/>
      <c r="I20" s="42">
        <v>2</v>
      </c>
      <c r="J20" s="43"/>
      <c r="K20" s="32"/>
      <c r="L20" s="42"/>
      <c r="M20" s="44"/>
      <c r="N20" s="49"/>
      <c r="P20" s="44"/>
      <c r="Q20" s="44"/>
      <c r="R20" s="49"/>
      <c r="S20" s="50"/>
      <c r="T20" s="46">
        <f t="shared" si="5"/>
        <v>2</v>
      </c>
      <c r="V20" s="44"/>
      <c r="W20" s="44"/>
      <c r="X20" s="44"/>
      <c r="Y20" s="45"/>
    </row>
    <row r="21" spans="2:25" x14ac:dyDescent="0.2">
      <c r="B21" s="41"/>
      <c r="C21" s="60" t="s">
        <v>94</v>
      </c>
      <c r="D21" s="47"/>
      <c r="E21" s="47"/>
      <c r="F21" s="47"/>
      <c r="G21" s="47"/>
      <c r="H21" s="48"/>
      <c r="I21" s="42">
        <v>5</v>
      </c>
      <c r="J21" s="43"/>
      <c r="K21" s="32"/>
      <c r="L21" s="42">
        <v>6</v>
      </c>
      <c r="M21" s="44">
        <v>5</v>
      </c>
      <c r="N21" s="49">
        <f t="shared" ref="N21" si="6">IF(L21=0,0,(M21-L21)/L21)</f>
        <v>-0.16666666666666666</v>
      </c>
      <c r="P21" s="44"/>
      <c r="Q21" s="44"/>
      <c r="R21" s="49"/>
      <c r="S21" s="50"/>
      <c r="T21" s="46">
        <f t="shared" si="5"/>
        <v>10</v>
      </c>
      <c r="V21" s="44"/>
      <c r="W21" s="44"/>
      <c r="X21" s="44"/>
      <c r="Y21" s="45"/>
    </row>
    <row r="22" spans="2:25" x14ac:dyDescent="0.2">
      <c r="B22" s="41"/>
      <c r="C22" s="60" t="s">
        <v>95</v>
      </c>
      <c r="D22" s="47"/>
      <c r="E22" s="47"/>
      <c r="F22" s="47"/>
      <c r="G22" s="47"/>
      <c r="H22" s="58"/>
      <c r="I22" s="56">
        <v>1</v>
      </c>
      <c r="J22" s="59"/>
      <c r="K22" s="32"/>
      <c r="L22" s="56"/>
      <c r="M22" s="54"/>
      <c r="N22" s="53"/>
      <c r="P22" s="54"/>
      <c r="Q22" s="54"/>
      <c r="R22" s="53"/>
      <c r="S22" s="50"/>
      <c r="T22" s="46">
        <f t="shared" si="5"/>
        <v>1</v>
      </c>
      <c r="V22" s="54"/>
      <c r="W22" s="54"/>
      <c r="X22" s="54"/>
      <c r="Y22" s="57"/>
    </row>
    <row r="23" spans="2:25" x14ac:dyDescent="0.2">
      <c r="B23" s="41"/>
      <c r="C23" s="60" t="s">
        <v>96</v>
      </c>
      <c r="D23" s="47"/>
      <c r="E23" s="47"/>
      <c r="F23" s="47"/>
      <c r="G23" s="47"/>
      <c r="H23" s="58"/>
      <c r="I23" s="56">
        <v>0.5</v>
      </c>
      <c r="J23" s="59"/>
      <c r="K23" s="32"/>
      <c r="L23" s="56"/>
      <c r="M23" s="54"/>
      <c r="N23" s="53"/>
      <c r="P23" s="54"/>
      <c r="Q23" s="54"/>
      <c r="R23" s="53"/>
      <c r="S23" s="50"/>
      <c r="T23" s="46">
        <f t="shared" si="5"/>
        <v>0.5</v>
      </c>
      <c r="V23" s="54"/>
      <c r="W23" s="54"/>
      <c r="X23" s="54"/>
      <c r="Y23" s="57"/>
    </row>
    <row r="24" spans="2:25" x14ac:dyDescent="0.2">
      <c r="B24" s="41"/>
      <c r="C24" s="41" t="s">
        <v>77</v>
      </c>
      <c r="D24" s="44">
        <v>1</v>
      </c>
      <c r="E24" s="44">
        <v>13.5</v>
      </c>
      <c r="F24" s="44">
        <v>2.5</v>
      </c>
      <c r="G24" s="44"/>
      <c r="H24" s="56"/>
      <c r="I24" s="56"/>
      <c r="J24" s="59"/>
      <c r="K24" s="32"/>
      <c r="L24" s="56"/>
      <c r="M24" s="54"/>
      <c r="N24" s="53"/>
      <c r="P24" s="54"/>
      <c r="Q24" s="54"/>
      <c r="R24" s="57"/>
      <c r="T24" s="46">
        <f t="shared" si="5"/>
        <v>17</v>
      </c>
      <c r="V24" s="54"/>
      <c r="W24" s="54"/>
      <c r="X24" s="54"/>
      <c r="Y24" s="57"/>
    </row>
    <row r="25" spans="2:25" x14ac:dyDescent="0.2">
      <c r="B25" s="41" t="s">
        <v>124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53"/>
      <c r="O25" s="54"/>
      <c r="P25" s="54"/>
      <c r="Q25" s="54"/>
      <c r="R25" s="53"/>
      <c r="S25" s="54"/>
      <c r="T25" s="46">
        <f t="shared" si="5"/>
        <v>0</v>
      </c>
      <c r="U25" s="54"/>
      <c r="V25" s="54"/>
      <c r="W25" s="54"/>
      <c r="X25" s="54"/>
      <c r="Y25" s="57"/>
    </row>
    <row r="26" spans="2:25" x14ac:dyDescent="0.2">
      <c r="B26" s="41"/>
      <c r="C26" s="41" t="s">
        <v>109</v>
      </c>
      <c r="D26" s="54"/>
      <c r="E26" s="54"/>
      <c r="F26" s="54"/>
      <c r="G26" s="54">
        <v>9</v>
      </c>
      <c r="H26" s="54"/>
      <c r="I26" s="54"/>
      <c r="J26" s="55"/>
      <c r="K26" s="32"/>
      <c r="L26" s="56"/>
      <c r="M26" s="54"/>
      <c r="N26" s="53"/>
      <c r="O26" s="54"/>
      <c r="P26" s="54"/>
      <c r="Q26" s="54"/>
      <c r="R26" s="53"/>
      <c r="S26" s="54"/>
      <c r="T26" s="46">
        <f t="shared" si="5"/>
        <v>9</v>
      </c>
      <c r="U26" s="54"/>
      <c r="V26" s="54"/>
      <c r="W26" s="54"/>
      <c r="X26" s="54"/>
      <c r="Y26" s="57"/>
    </row>
    <row r="27" spans="2:25" x14ac:dyDescent="0.2">
      <c r="B27" s="60" t="s">
        <v>98</v>
      </c>
      <c r="C27" s="41"/>
      <c r="D27" s="54"/>
      <c r="E27" s="54"/>
      <c r="F27" s="54"/>
      <c r="G27" s="54"/>
      <c r="H27" s="54"/>
      <c r="I27" s="54"/>
      <c r="J27" s="55"/>
      <c r="K27" s="32"/>
      <c r="L27" s="56"/>
      <c r="M27" s="54"/>
      <c r="N27" s="53"/>
      <c r="O27" s="54"/>
      <c r="P27" s="54"/>
      <c r="Q27" s="54"/>
      <c r="R27" s="53"/>
      <c r="S27" s="54"/>
      <c r="T27" s="46">
        <f t="shared" si="5"/>
        <v>0</v>
      </c>
      <c r="U27" s="54"/>
      <c r="V27" s="54"/>
      <c r="W27" s="54"/>
      <c r="X27" s="54"/>
      <c r="Y27" s="57"/>
    </row>
    <row r="28" spans="2:25" x14ac:dyDescent="0.2">
      <c r="B28" s="41"/>
      <c r="C28" s="60" t="s">
        <v>99</v>
      </c>
      <c r="D28" s="54">
        <v>21.5</v>
      </c>
      <c r="E28" s="54"/>
      <c r="F28" s="54">
        <v>3.5</v>
      </c>
      <c r="G28" s="54"/>
      <c r="H28" s="54"/>
      <c r="I28" s="54"/>
      <c r="J28" s="55"/>
      <c r="K28" s="32"/>
      <c r="L28" s="56"/>
      <c r="M28" s="54"/>
      <c r="N28" s="53"/>
      <c r="O28" s="54"/>
      <c r="P28" s="54"/>
      <c r="Q28" s="54"/>
      <c r="R28" s="53"/>
      <c r="S28" s="54"/>
      <c r="T28" s="46">
        <f t="shared" si="5"/>
        <v>25</v>
      </c>
      <c r="U28" s="54"/>
      <c r="V28" s="54"/>
      <c r="W28" s="54"/>
      <c r="X28" s="54"/>
      <c r="Y28" s="57"/>
    </row>
    <row r="29" spans="2:25" x14ac:dyDescent="0.2">
      <c r="B29" s="41"/>
      <c r="C29" s="60" t="s">
        <v>100</v>
      </c>
      <c r="D29" s="54">
        <v>11.2</v>
      </c>
      <c r="E29" s="54"/>
      <c r="F29" s="54"/>
      <c r="G29" s="54"/>
      <c r="H29" s="54"/>
      <c r="I29" s="54"/>
      <c r="J29" s="55"/>
      <c r="K29" s="32"/>
      <c r="L29" s="56"/>
      <c r="M29" s="54"/>
      <c r="N29" s="53"/>
      <c r="O29" s="54"/>
      <c r="P29" s="54"/>
      <c r="Q29" s="54"/>
      <c r="R29" s="53"/>
      <c r="S29" s="54"/>
      <c r="T29" s="46">
        <f t="shared" si="5"/>
        <v>11.2</v>
      </c>
      <c r="U29" s="54"/>
      <c r="V29" s="54"/>
      <c r="W29" s="54"/>
      <c r="X29" s="54"/>
      <c r="Y29" s="57"/>
    </row>
    <row r="30" spans="2:25" x14ac:dyDescent="0.2">
      <c r="B30" s="41"/>
      <c r="C30" s="41" t="s">
        <v>109</v>
      </c>
      <c r="D30" s="54"/>
      <c r="E30" s="54"/>
      <c r="F30" s="54"/>
      <c r="G30" s="54"/>
      <c r="H30" s="54"/>
      <c r="I30" s="54">
        <v>10</v>
      </c>
      <c r="J30" s="55"/>
      <c r="K30" s="32"/>
      <c r="L30" s="56"/>
      <c r="M30" s="54"/>
      <c r="N30" s="53"/>
      <c r="O30" s="54"/>
      <c r="P30" s="54"/>
      <c r="Q30" s="54">
        <v>12</v>
      </c>
      <c r="R30" s="53"/>
      <c r="S30" s="54"/>
      <c r="T30" s="46">
        <f t="shared" si="5"/>
        <v>22</v>
      </c>
      <c r="U30" s="54"/>
      <c r="V30" s="54"/>
      <c r="W30" s="54"/>
      <c r="X30" s="54"/>
      <c r="Y30" s="57"/>
    </row>
    <row r="31" spans="2:25" x14ac:dyDescent="0.2">
      <c r="B31" s="41"/>
      <c r="C31" s="41" t="s">
        <v>125</v>
      </c>
      <c r="D31" s="54"/>
      <c r="E31" s="54"/>
      <c r="F31" s="54">
        <v>3</v>
      </c>
      <c r="G31" s="54"/>
      <c r="H31" s="54"/>
      <c r="I31" s="54"/>
      <c r="J31" s="55"/>
      <c r="K31" s="32"/>
      <c r="L31" s="56"/>
      <c r="M31" s="54"/>
      <c r="N31" s="53"/>
      <c r="O31" s="54"/>
      <c r="P31" s="54"/>
      <c r="Q31" s="54"/>
      <c r="R31" s="53"/>
      <c r="S31" s="54"/>
      <c r="T31" s="46">
        <f t="shared" si="5"/>
        <v>3</v>
      </c>
      <c r="U31" s="54"/>
      <c r="V31" s="54"/>
      <c r="W31" s="54"/>
      <c r="X31" s="54"/>
      <c r="Y31" s="57"/>
    </row>
    <row r="32" spans="2:25" x14ac:dyDescent="0.2">
      <c r="B32" s="41"/>
      <c r="C32" s="41"/>
      <c r="D32" s="54"/>
      <c r="E32" s="54"/>
      <c r="F32" s="54"/>
      <c r="G32" s="54"/>
      <c r="H32" s="54"/>
      <c r="I32" s="54"/>
      <c r="J32" s="55"/>
      <c r="K32" s="32"/>
      <c r="L32" s="56"/>
      <c r="M32" s="54"/>
      <c r="N32" s="53"/>
      <c r="O32" s="54"/>
      <c r="P32" s="54"/>
      <c r="Q32" s="54"/>
      <c r="R32" s="53"/>
      <c r="S32" s="54"/>
      <c r="T32" s="46">
        <f t="shared" si="5"/>
        <v>0</v>
      </c>
      <c r="U32" s="54"/>
      <c r="V32" s="54"/>
      <c r="W32" s="54"/>
      <c r="X32" s="54"/>
      <c r="Y32" s="57"/>
    </row>
    <row r="33" spans="2:25" ht="13.5" thickBot="1" x14ac:dyDescent="0.25">
      <c r="B33" s="61" t="s">
        <v>21</v>
      </c>
      <c r="C33" s="62"/>
      <c r="D33" s="63">
        <f>SUM(D14:D32)</f>
        <v>33.700000000000003</v>
      </c>
      <c r="E33" s="63">
        <f>SUM(E14:E32)</f>
        <v>13.5</v>
      </c>
      <c r="F33" s="63">
        <f>SUM(F14:F32)</f>
        <v>9</v>
      </c>
      <c r="G33" s="63">
        <f>SUM(G14:G32)</f>
        <v>9</v>
      </c>
      <c r="H33" s="63"/>
      <c r="I33" s="63">
        <f>SUM(I14:I32)</f>
        <v>27</v>
      </c>
      <c r="J33" s="64">
        <f>SUM(J14:J32)</f>
        <v>0</v>
      </c>
      <c r="K33" s="32"/>
      <c r="L33" s="65">
        <f>SUM(L14:L32)</f>
        <v>6</v>
      </c>
      <c r="M33" s="63">
        <f>SUM(M14:M32)</f>
        <v>5</v>
      </c>
      <c r="N33" s="63">
        <f>SUM(N14:N32)</f>
        <v>-0.16666666666666666</v>
      </c>
      <c r="O33" s="63"/>
      <c r="P33" s="63">
        <f>SUM(P14:P32)</f>
        <v>0</v>
      </c>
      <c r="Q33" s="63">
        <f>SUM(Q14:Q32)</f>
        <v>12</v>
      </c>
      <c r="R33" s="63">
        <f>SUM(R14:R32)</f>
        <v>0</v>
      </c>
      <c r="S33" s="63"/>
      <c r="T33" s="66">
        <f>SUM(T14:T32)</f>
        <v>109.2</v>
      </c>
      <c r="U33" s="63"/>
      <c r="V33" s="63">
        <f>SUM(V14:V32)</f>
        <v>0</v>
      </c>
      <c r="W33" s="63">
        <f>SUM(W14:W32)</f>
        <v>0</v>
      </c>
      <c r="X33" s="63">
        <f>SUM(X14:X32)</f>
        <v>0</v>
      </c>
      <c r="Y33" s="63">
        <f>SUM(Y14:Y32)</f>
        <v>0</v>
      </c>
    </row>
    <row r="34" spans="2:25" ht="13.5" thickTop="1" x14ac:dyDescent="0.2"/>
  </sheetData>
  <mergeCells count="9">
    <mergeCell ref="B3:Y3"/>
    <mergeCell ref="B2:Y2"/>
    <mergeCell ref="B4:Y4"/>
    <mergeCell ref="V6:Y6"/>
    <mergeCell ref="L6:N6"/>
    <mergeCell ref="P6:R6"/>
    <mergeCell ref="D6:G6"/>
    <mergeCell ref="J6:J7"/>
    <mergeCell ref="I6:I7"/>
  </mergeCells>
  <conditionalFormatting sqref="V15:V19">
    <cfRule type="expression" priority="3">
      <formula>V15/$Y15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4038-E823-4B8D-AE24-972360ACE2FA}">
  <dimension ref="B2:Y33"/>
  <sheetViews>
    <sheetView topLeftCell="A5" workbookViewId="0">
      <pane xSplit="2" ySplit="3" topLeftCell="C18" activePane="bottomRight" state="frozen"/>
      <selection activeCell="A5" sqref="A5"/>
      <selection pane="topRight" activeCell="C5" sqref="C5"/>
      <selection pane="bottomLeft" activeCell="A8" sqref="A8"/>
      <selection pane="bottomRight" activeCell="C20" sqref="C20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81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15" customWidth="1"/>
    <col min="21" max="21" width="2.28515625" style="5" customWidth="1"/>
    <col min="22" max="24" width="9.140625" style="5"/>
    <col min="25" max="25" width="9.7109375" style="5" bestFit="1" customWidth="1"/>
  </cols>
  <sheetData>
    <row r="2" spans="2:25" ht="26.25" x14ac:dyDescent="0.4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</row>
    <row r="3" spans="2:25" ht="15.75" x14ac:dyDescent="0.25">
      <c r="B3" s="108" t="s">
        <v>75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4" spans="2:25" x14ac:dyDescent="0.25">
      <c r="B4" s="110" t="s">
        <v>73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6" spans="2:25" s="36" customFormat="1" ht="12.75" x14ac:dyDescent="0.2">
      <c r="B6" s="28" t="s">
        <v>9</v>
      </c>
      <c r="C6" s="29" t="s">
        <v>8</v>
      </c>
      <c r="D6" s="96" t="s">
        <v>77</v>
      </c>
      <c r="E6" s="97"/>
      <c r="F6" s="97"/>
      <c r="G6" s="98"/>
      <c r="H6" s="31" t="s">
        <v>117</v>
      </c>
      <c r="I6" s="99" t="s">
        <v>79</v>
      </c>
      <c r="J6" s="101" t="s">
        <v>80</v>
      </c>
      <c r="K6" s="32"/>
      <c r="L6" s="98" t="s">
        <v>15</v>
      </c>
      <c r="M6" s="103"/>
      <c r="N6" s="103"/>
      <c r="O6" s="34"/>
      <c r="P6" s="103" t="s">
        <v>18</v>
      </c>
      <c r="Q6" s="103"/>
      <c r="R6" s="103"/>
      <c r="S6" s="34"/>
      <c r="T6" s="35" t="s">
        <v>11</v>
      </c>
      <c r="U6" s="34"/>
      <c r="V6" s="96" t="s">
        <v>19</v>
      </c>
      <c r="W6" s="97"/>
      <c r="X6" s="97"/>
      <c r="Y6" s="98"/>
    </row>
    <row r="7" spans="2:25" s="36" customFormat="1" ht="12.75" x14ac:dyDescent="0.2">
      <c r="B7" s="37"/>
      <c r="C7" s="38"/>
      <c r="D7" s="39" t="s">
        <v>78</v>
      </c>
      <c r="E7" s="39" t="s">
        <v>85</v>
      </c>
      <c r="F7" s="39" t="s">
        <v>86</v>
      </c>
      <c r="G7" s="39" t="s">
        <v>87</v>
      </c>
      <c r="H7" s="39" t="s">
        <v>116</v>
      </c>
      <c r="I7" s="100"/>
      <c r="J7" s="102"/>
      <c r="K7" s="32"/>
      <c r="L7" s="30" t="s">
        <v>10</v>
      </c>
      <c r="M7" s="33" t="s">
        <v>13</v>
      </c>
      <c r="N7" s="75" t="s">
        <v>126</v>
      </c>
      <c r="O7" s="34"/>
      <c r="P7" s="33" t="s">
        <v>17</v>
      </c>
      <c r="Q7" s="33" t="s">
        <v>13</v>
      </c>
      <c r="R7" s="33" t="s">
        <v>16</v>
      </c>
      <c r="S7" s="34"/>
      <c r="T7" s="40" t="s">
        <v>101</v>
      </c>
      <c r="U7" s="34"/>
      <c r="V7" s="33" t="s">
        <v>29</v>
      </c>
      <c r="W7" s="33" t="s">
        <v>30</v>
      </c>
      <c r="X7" s="33" t="s">
        <v>12</v>
      </c>
      <c r="Y7" s="33" t="s">
        <v>11</v>
      </c>
    </row>
    <row r="8" spans="2:25" s="36" customFormat="1" ht="12.75" x14ac:dyDescent="0.2">
      <c r="B8" s="41" t="s">
        <v>114</v>
      </c>
      <c r="C8" s="41"/>
      <c r="D8" s="42"/>
      <c r="E8" s="42"/>
      <c r="F8" s="42"/>
      <c r="G8" s="42"/>
      <c r="H8" s="42"/>
      <c r="I8" s="42"/>
      <c r="J8" s="43"/>
      <c r="K8" s="32"/>
      <c r="L8" s="42"/>
      <c r="M8" s="44"/>
      <c r="N8" s="76"/>
      <c r="O8" s="34"/>
      <c r="P8" s="44"/>
      <c r="Q8" s="44"/>
      <c r="R8" s="45"/>
      <c r="S8" s="34"/>
      <c r="T8" s="46">
        <f>D8+E8+F8+G8+H8+I8+J8+M8+Q8</f>
        <v>0</v>
      </c>
      <c r="U8" s="34"/>
      <c r="V8" s="44"/>
      <c r="W8" s="44"/>
      <c r="X8" s="44"/>
      <c r="Y8" s="45"/>
    </row>
    <row r="9" spans="2:25" s="36" customFormat="1" ht="12.75" x14ac:dyDescent="0.2">
      <c r="B9" s="41"/>
      <c r="C9" s="41" t="s">
        <v>108</v>
      </c>
      <c r="D9" s="47"/>
      <c r="E9" s="47"/>
      <c r="F9" s="47"/>
      <c r="G9" s="47"/>
      <c r="H9" s="48"/>
      <c r="I9" s="42"/>
      <c r="J9" s="43"/>
      <c r="K9" s="32"/>
      <c r="L9" s="42"/>
      <c r="M9" s="44"/>
      <c r="N9" s="77">
        <f>L9-M9</f>
        <v>0</v>
      </c>
      <c r="O9" s="34"/>
      <c r="P9" s="44"/>
      <c r="Q9" s="44">
        <v>3</v>
      </c>
      <c r="R9" s="49">
        <f t="shared" ref="R9" si="0">IF(P9=0,0,(Q9-P9)/P9)</f>
        <v>0</v>
      </c>
      <c r="S9" s="50"/>
      <c r="T9" s="46">
        <f>D9+E9+F9+G9+H9+I9+J9+M9+Q9</f>
        <v>3</v>
      </c>
      <c r="U9" s="34"/>
      <c r="V9" s="44">
        <v>0</v>
      </c>
      <c r="W9" s="44">
        <v>0</v>
      </c>
      <c r="X9" s="44">
        <v>0</v>
      </c>
      <c r="Y9" s="45">
        <f>SUM(V9:X9)</f>
        <v>0</v>
      </c>
    </row>
    <row r="10" spans="2:25" s="36" customFormat="1" ht="12.75" x14ac:dyDescent="0.2">
      <c r="B10" s="41"/>
      <c r="C10" s="41" t="s">
        <v>109</v>
      </c>
      <c r="D10" s="47"/>
      <c r="E10" s="47"/>
      <c r="F10" s="47"/>
      <c r="G10" s="47"/>
      <c r="H10" s="48"/>
      <c r="I10" s="42"/>
      <c r="J10" s="43"/>
      <c r="K10" s="32"/>
      <c r="L10" s="42"/>
      <c r="M10" s="44"/>
      <c r="N10" s="77"/>
      <c r="O10" s="34"/>
      <c r="P10" s="44"/>
      <c r="Q10" s="44">
        <v>5</v>
      </c>
      <c r="R10" s="49"/>
      <c r="S10" s="50"/>
      <c r="T10" s="46">
        <f>D10+E10+F10+G10+H10+I10+J10+M10+Q10</f>
        <v>5</v>
      </c>
      <c r="U10" s="34"/>
      <c r="V10" s="44"/>
      <c r="W10" s="44"/>
      <c r="X10" s="44"/>
      <c r="Y10" s="45"/>
    </row>
    <row r="11" spans="2:25" s="36" customFormat="1" ht="12.75" x14ac:dyDescent="0.2">
      <c r="B11" s="51" t="s">
        <v>72</v>
      </c>
      <c r="C11" s="41"/>
      <c r="D11" s="44"/>
      <c r="E11" s="44"/>
      <c r="F11" s="44"/>
      <c r="G11" s="44"/>
      <c r="H11" s="44"/>
      <c r="I11" s="44"/>
      <c r="J11" s="52"/>
      <c r="K11" s="32"/>
      <c r="L11" s="42"/>
      <c r="M11" s="44"/>
      <c r="N11" s="76"/>
      <c r="O11" s="44"/>
      <c r="P11" s="44"/>
      <c r="Q11" s="44"/>
      <c r="R11" s="53"/>
      <c r="S11" s="44"/>
      <c r="T11" s="46"/>
      <c r="U11" s="44"/>
      <c r="V11" s="44"/>
      <c r="W11" s="44"/>
      <c r="X11" s="44"/>
      <c r="Y11" s="45"/>
    </row>
    <row r="12" spans="2:25" s="36" customFormat="1" ht="12.75" x14ac:dyDescent="0.2">
      <c r="B12" s="51"/>
      <c r="C12" s="41" t="s">
        <v>108</v>
      </c>
      <c r="D12" s="44"/>
      <c r="E12" s="44"/>
      <c r="F12" s="44"/>
      <c r="G12" s="44"/>
      <c r="H12" s="44"/>
      <c r="I12" s="44"/>
      <c r="J12" s="52"/>
      <c r="K12" s="32"/>
      <c r="L12" s="42"/>
      <c r="M12" s="44"/>
      <c r="N12" s="76"/>
      <c r="O12" s="44"/>
      <c r="P12" s="44"/>
      <c r="Q12" s="44">
        <v>3</v>
      </c>
      <c r="R12" s="53"/>
      <c r="S12" s="44"/>
      <c r="T12" s="46">
        <f>D12+E12+F12+G12+H12+I12+J12+M12+Q12</f>
        <v>3</v>
      </c>
      <c r="U12" s="44"/>
      <c r="V12" s="44"/>
      <c r="W12" s="44"/>
      <c r="X12" s="44"/>
      <c r="Y12" s="45"/>
    </row>
    <row r="13" spans="2:25" s="36" customFormat="1" ht="12.75" x14ac:dyDescent="0.2">
      <c r="B13" s="41"/>
      <c r="C13" s="41" t="s">
        <v>118</v>
      </c>
      <c r="D13" s="44"/>
      <c r="E13" s="44">
        <v>12</v>
      </c>
      <c r="F13" s="44"/>
      <c r="G13" s="44">
        <v>10.5</v>
      </c>
      <c r="H13" s="44"/>
      <c r="I13" s="44"/>
      <c r="J13" s="52"/>
      <c r="K13" s="32"/>
      <c r="L13" s="42"/>
      <c r="M13" s="44"/>
      <c r="N13" s="77">
        <f t="shared" ref="N13" si="1">IF(L13=0,0,(M13-L13)/L13)</f>
        <v>0</v>
      </c>
      <c r="O13" s="44"/>
      <c r="P13" s="44"/>
      <c r="Q13" s="44"/>
      <c r="R13" s="49">
        <f t="shared" ref="R13" si="2">IF(P13=0,0,(Q13-P13)/P13)</f>
        <v>0</v>
      </c>
      <c r="S13" s="44"/>
      <c r="T13" s="46">
        <f>D13+E13+F13+G13+H13+I13+J13+M13+Q13</f>
        <v>22.5</v>
      </c>
      <c r="U13" s="44"/>
      <c r="V13" s="44"/>
      <c r="W13" s="44"/>
      <c r="X13" s="44"/>
      <c r="Y13" s="45"/>
    </row>
    <row r="14" spans="2:25" s="36" customFormat="1" ht="12.75" x14ac:dyDescent="0.2">
      <c r="B14" s="41"/>
      <c r="C14" s="41" t="s">
        <v>119</v>
      </c>
      <c r="D14" s="54"/>
      <c r="E14" s="54">
        <v>2.5</v>
      </c>
      <c r="F14" s="54"/>
      <c r="G14" s="54"/>
      <c r="H14" s="54"/>
      <c r="I14" s="54"/>
      <c r="J14" s="55"/>
      <c r="K14" s="32"/>
      <c r="L14" s="56"/>
      <c r="M14" s="54"/>
      <c r="N14" s="78"/>
      <c r="O14" s="54"/>
      <c r="P14" s="54"/>
      <c r="Q14" s="54"/>
      <c r="R14" s="53"/>
      <c r="S14" s="54"/>
      <c r="T14" s="46">
        <f>D14+E14+F14+G14+H14+I14+J14+M14+Q14</f>
        <v>2.5</v>
      </c>
      <c r="U14" s="54"/>
      <c r="V14" s="54"/>
      <c r="W14" s="54"/>
      <c r="X14" s="54"/>
      <c r="Y14" s="57"/>
    </row>
    <row r="15" spans="2:25" s="36" customFormat="1" x14ac:dyDescent="0.25">
      <c r="B15" t="s">
        <v>115</v>
      </c>
      <c r="C15" s="41"/>
      <c r="D15" s="54"/>
      <c r="E15" s="54"/>
      <c r="F15" s="54"/>
      <c r="G15" s="54"/>
      <c r="H15" s="56"/>
      <c r="I15" s="56"/>
      <c r="J15" s="59"/>
      <c r="K15" s="32"/>
      <c r="L15" s="56"/>
      <c r="M15" s="54"/>
      <c r="N15" s="78"/>
      <c r="O15" s="34"/>
      <c r="P15" s="54"/>
      <c r="Q15" s="54"/>
      <c r="R15" s="53"/>
      <c r="S15" s="34"/>
      <c r="T15" s="46">
        <f t="shared" ref="T15:T24" si="3">D15+E15+F15+G15+H15+I15+J15+M15+Q15</f>
        <v>0</v>
      </c>
      <c r="U15" s="34"/>
      <c r="V15" s="54"/>
      <c r="W15" s="54"/>
      <c r="X15" s="54"/>
      <c r="Y15" s="57"/>
    </row>
    <row r="16" spans="2:25" s="36" customFormat="1" x14ac:dyDescent="0.25">
      <c r="B16" s="41"/>
      <c r="C16" s="1" t="s">
        <v>89</v>
      </c>
      <c r="D16" s="54"/>
      <c r="E16" s="54"/>
      <c r="F16" s="54"/>
      <c r="G16" s="54"/>
      <c r="H16" s="56"/>
      <c r="I16" s="56">
        <v>1</v>
      </c>
      <c r="J16" s="59"/>
      <c r="K16" s="32"/>
      <c r="L16" s="56"/>
      <c r="M16" s="54"/>
      <c r="N16" s="78"/>
      <c r="O16" s="34"/>
      <c r="P16" s="54"/>
      <c r="Q16" s="54"/>
      <c r="R16" s="53"/>
      <c r="S16" s="34"/>
      <c r="T16" s="46">
        <f t="shared" si="3"/>
        <v>1</v>
      </c>
      <c r="U16" s="34"/>
      <c r="V16" s="54"/>
      <c r="W16" s="54"/>
      <c r="X16" s="54"/>
      <c r="Y16" s="57"/>
    </row>
    <row r="17" spans="2:25" s="36" customFormat="1" x14ac:dyDescent="0.25">
      <c r="B17" s="41"/>
      <c r="C17" s="1" t="s">
        <v>88</v>
      </c>
      <c r="D17" s="54"/>
      <c r="E17" s="54"/>
      <c r="F17" s="54"/>
      <c r="G17" s="54"/>
      <c r="H17" s="56">
        <v>3</v>
      </c>
      <c r="I17" s="56"/>
      <c r="J17" s="59"/>
      <c r="K17" s="32"/>
      <c r="L17" s="56"/>
      <c r="M17" s="54"/>
      <c r="N17" s="78"/>
      <c r="O17" s="34"/>
      <c r="P17" s="54"/>
      <c r="Q17" s="54"/>
      <c r="R17" s="53"/>
      <c r="S17" s="34"/>
      <c r="T17" s="46">
        <f t="shared" si="3"/>
        <v>3</v>
      </c>
      <c r="U17" s="34"/>
      <c r="V17" s="54"/>
      <c r="W17" s="54"/>
      <c r="X17" s="54"/>
      <c r="Y17" s="57"/>
    </row>
    <row r="18" spans="2:25" s="36" customFormat="1" x14ac:dyDescent="0.25">
      <c r="B18" s="41"/>
      <c r="C18" s="1" t="s">
        <v>110</v>
      </c>
      <c r="D18" s="54"/>
      <c r="E18" s="54"/>
      <c r="F18" s="54"/>
      <c r="G18" s="54"/>
      <c r="H18" s="56">
        <v>4</v>
      </c>
      <c r="I18" s="56"/>
      <c r="J18" s="59"/>
      <c r="K18" s="32"/>
      <c r="L18" s="56"/>
      <c r="M18" s="54"/>
      <c r="N18" s="78"/>
      <c r="O18" s="34"/>
      <c r="P18" s="54"/>
      <c r="Q18" s="54">
        <v>9</v>
      </c>
      <c r="R18" s="53"/>
      <c r="S18" s="34"/>
      <c r="T18" s="46">
        <f t="shared" si="3"/>
        <v>13</v>
      </c>
      <c r="U18" s="34"/>
      <c r="V18" s="54"/>
      <c r="W18" s="54"/>
      <c r="X18" s="54"/>
      <c r="Y18" s="57"/>
    </row>
    <row r="19" spans="2:25" s="36" customFormat="1" x14ac:dyDescent="0.25">
      <c r="B19" s="41"/>
      <c r="C19" s="1" t="s">
        <v>91</v>
      </c>
      <c r="D19" s="54"/>
      <c r="E19" s="54"/>
      <c r="F19" s="54"/>
      <c r="G19" s="54"/>
      <c r="H19" s="56">
        <v>1</v>
      </c>
      <c r="I19" s="56"/>
      <c r="J19" s="59"/>
      <c r="K19" s="32"/>
      <c r="L19" s="56"/>
      <c r="M19" s="54"/>
      <c r="N19" s="78"/>
      <c r="O19" s="34"/>
      <c r="P19" s="54"/>
      <c r="Q19" s="54"/>
      <c r="R19" s="53"/>
      <c r="S19" s="34"/>
      <c r="T19" s="46">
        <f t="shared" si="3"/>
        <v>1</v>
      </c>
      <c r="U19" s="34"/>
      <c r="V19" s="54"/>
      <c r="W19" s="54"/>
      <c r="X19" s="54"/>
      <c r="Y19" s="57"/>
    </row>
    <row r="20" spans="2:25" s="36" customFormat="1" x14ac:dyDescent="0.25">
      <c r="B20" s="41"/>
      <c r="C20" s="1" t="s">
        <v>94</v>
      </c>
      <c r="D20" s="54"/>
      <c r="E20" s="54"/>
      <c r="F20" s="54"/>
      <c r="G20" s="54"/>
      <c r="H20" s="56">
        <v>13</v>
      </c>
      <c r="I20" s="56">
        <v>2</v>
      </c>
      <c r="J20" s="59"/>
      <c r="K20" s="32"/>
      <c r="L20" s="56">
        <v>62</v>
      </c>
      <c r="M20" s="54">
        <v>7</v>
      </c>
      <c r="N20" s="77">
        <f>L20-M20</f>
        <v>55</v>
      </c>
      <c r="O20" s="34"/>
      <c r="P20" s="54">
        <v>40</v>
      </c>
      <c r="Q20" s="54"/>
      <c r="R20" s="53"/>
      <c r="S20" s="34"/>
      <c r="T20" s="46">
        <f t="shared" si="3"/>
        <v>22</v>
      </c>
      <c r="U20" s="34"/>
      <c r="V20" s="54"/>
      <c r="W20" s="54"/>
      <c r="X20" s="54"/>
      <c r="Y20" s="57"/>
    </row>
    <row r="21" spans="2:25" s="36" customFormat="1" x14ac:dyDescent="0.25">
      <c r="B21" s="41"/>
      <c r="C21" s="1" t="s">
        <v>111</v>
      </c>
      <c r="D21" s="54"/>
      <c r="E21" s="54"/>
      <c r="F21" s="54"/>
      <c r="G21" s="54"/>
      <c r="H21" s="56">
        <v>10.5</v>
      </c>
      <c r="I21" s="56"/>
      <c r="J21" s="59"/>
      <c r="K21" s="32"/>
      <c r="L21" s="56"/>
      <c r="M21" s="54">
        <v>23</v>
      </c>
      <c r="N21" s="78"/>
      <c r="O21" s="34"/>
      <c r="P21" s="54"/>
      <c r="Q21" s="54"/>
      <c r="R21" s="53"/>
      <c r="S21" s="34"/>
      <c r="T21" s="46">
        <f t="shared" si="3"/>
        <v>33.5</v>
      </c>
      <c r="U21" s="34"/>
      <c r="V21" s="54"/>
      <c r="W21" s="54"/>
      <c r="X21" s="54"/>
      <c r="Y21" s="57"/>
    </row>
    <row r="22" spans="2:25" s="36" customFormat="1" x14ac:dyDescent="0.25">
      <c r="B22" s="41"/>
      <c r="C22" s="1" t="s">
        <v>112</v>
      </c>
      <c r="D22" s="54"/>
      <c r="E22" s="54"/>
      <c r="F22" s="54"/>
      <c r="G22" s="54"/>
      <c r="H22" s="56"/>
      <c r="I22" s="56">
        <v>1</v>
      </c>
      <c r="J22" s="59"/>
      <c r="K22" s="32"/>
      <c r="L22" s="56"/>
      <c r="M22" s="54">
        <v>2</v>
      </c>
      <c r="N22" s="78"/>
      <c r="O22" s="34"/>
      <c r="P22" s="54"/>
      <c r="Q22" s="54"/>
      <c r="R22" s="53"/>
      <c r="S22" s="34"/>
      <c r="T22" s="46">
        <f t="shared" si="3"/>
        <v>3</v>
      </c>
      <c r="U22" s="34"/>
      <c r="V22" s="54"/>
      <c r="W22" s="54"/>
      <c r="X22" s="54"/>
      <c r="Y22" s="57"/>
    </row>
    <row r="23" spans="2:25" s="36" customFormat="1" x14ac:dyDescent="0.25">
      <c r="B23" s="41"/>
      <c r="C23" s="1" t="s">
        <v>113</v>
      </c>
      <c r="D23" s="54"/>
      <c r="E23" s="54"/>
      <c r="F23" s="54"/>
      <c r="G23" s="54"/>
      <c r="H23" s="56"/>
      <c r="I23" s="56">
        <v>2</v>
      </c>
      <c r="J23" s="59"/>
      <c r="K23" s="32"/>
      <c r="L23" s="56"/>
      <c r="M23" s="54"/>
      <c r="N23" s="78"/>
      <c r="O23" s="34"/>
      <c r="P23" s="54"/>
      <c r="Q23" s="54"/>
      <c r="R23" s="53"/>
      <c r="S23" s="34"/>
      <c r="T23" s="46">
        <f t="shared" si="3"/>
        <v>2</v>
      </c>
      <c r="U23" s="34"/>
      <c r="V23" s="54"/>
      <c r="W23" s="54"/>
      <c r="X23" s="54"/>
      <c r="Y23" s="57"/>
    </row>
    <row r="24" spans="2:25" s="36" customFormat="1" x14ac:dyDescent="0.25">
      <c r="B24" s="41"/>
      <c r="C24" s="1" t="s">
        <v>77</v>
      </c>
      <c r="D24" s="54">
        <v>8</v>
      </c>
      <c r="E24" s="54">
        <v>13.5</v>
      </c>
      <c r="F24" s="54">
        <v>24.5</v>
      </c>
      <c r="G24" s="54"/>
      <c r="H24" s="56"/>
      <c r="I24" s="56">
        <v>4.5</v>
      </c>
      <c r="J24" s="59"/>
      <c r="K24" s="32"/>
      <c r="L24" s="56"/>
      <c r="M24" s="54"/>
      <c r="N24" s="78"/>
      <c r="O24" s="34"/>
      <c r="P24" s="54"/>
      <c r="Q24" s="54"/>
      <c r="R24" s="53"/>
      <c r="S24" s="34"/>
      <c r="T24" s="46">
        <f t="shared" si="3"/>
        <v>50.5</v>
      </c>
      <c r="U24" s="34"/>
      <c r="V24" s="54"/>
      <c r="W24" s="54"/>
      <c r="X24" s="54"/>
      <c r="Y24" s="57"/>
    </row>
    <row r="25" spans="2:25" s="36" customFormat="1" ht="12.75" x14ac:dyDescent="0.2">
      <c r="B25" s="60" t="s">
        <v>98</v>
      </c>
      <c r="C25" s="41"/>
      <c r="D25" s="54"/>
      <c r="E25" s="54"/>
      <c r="F25" s="54"/>
      <c r="G25" s="54"/>
      <c r="H25" s="54"/>
      <c r="I25" s="54"/>
      <c r="J25" s="55"/>
      <c r="K25" s="32"/>
      <c r="L25" s="56"/>
      <c r="M25" s="54"/>
      <c r="N25" s="78"/>
      <c r="O25" s="54"/>
      <c r="P25" s="54"/>
      <c r="Q25" s="54"/>
      <c r="R25" s="53"/>
      <c r="S25" s="54"/>
      <c r="T25" s="46">
        <f t="shared" ref="T25:T31" si="4">D25+E25+F25+G25+H25+I25+J25+M25+Q25</f>
        <v>0</v>
      </c>
      <c r="U25" s="54"/>
      <c r="V25" s="54"/>
      <c r="W25" s="54"/>
      <c r="X25" s="54"/>
      <c r="Y25" s="57"/>
    </row>
    <row r="26" spans="2:25" s="36" customFormat="1" ht="12.75" x14ac:dyDescent="0.2">
      <c r="B26" s="60"/>
      <c r="C26" s="41" t="s">
        <v>99</v>
      </c>
      <c r="D26" s="54">
        <v>5</v>
      </c>
      <c r="E26" s="54">
        <v>13.5</v>
      </c>
      <c r="F26" s="54"/>
      <c r="G26" s="54">
        <v>2</v>
      </c>
      <c r="H26" s="54"/>
      <c r="I26" s="54"/>
      <c r="J26" s="55"/>
      <c r="K26" s="32"/>
      <c r="L26" s="56"/>
      <c r="M26" s="54"/>
      <c r="N26" s="78"/>
      <c r="O26" s="54"/>
      <c r="P26" s="54"/>
      <c r="Q26" s="54"/>
      <c r="R26" s="53"/>
      <c r="S26" s="54"/>
      <c r="T26" s="46">
        <f t="shared" si="4"/>
        <v>20.5</v>
      </c>
      <c r="U26" s="54"/>
      <c r="V26" s="54"/>
      <c r="W26" s="54"/>
      <c r="X26" s="54"/>
      <c r="Y26" s="57"/>
    </row>
    <row r="27" spans="2:25" s="36" customFormat="1" ht="12.75" x14ac:dyDescent="0.2">
      <c r="B27" s="60"/>
      <c r="C27" s="41" t="s">
        <v>109</v>
      </c>
      <c r="D27" s="54"/>
      <c r="E27" s="54"/>
      <c r="F27" s="54"/>
      <c r="G27" s="54"/>
      <c r="H27" s="54"/>
      <c r="I27" s="54">
        <v>1</v>
      </c>
      <c r="J27" s="55"/>
      <c r="K27" s="32"/>
      <c r="L27" s="56"/>
      <c r="M27" s="54"/>
      <c r="N27" s="78"/>
      <c r="O27" s="54"/>
      <c r="P27" s="54"/>
      <c r="Q27" s="54"/>
      <c r="R27" s="53"/>
      <c r="S27" s="54"/>
      <c r="T27" s="46">
        <f t="shared" si="4"/>
        <v>1</v>
      </c>
      <c r="U27" s="54"/>
      <c r="V27" s="54"/>
      <c r="W27" s="54"/>
      <c r="X27" s="54"/>
      <c r="Y27" s="57"/>
    </row>
    <row r="28" spans="2:25" s="36" customFormat="1" ht="12.75" x14ac:dyDescent="0.2">
      <c r="B28" s="60"/>
      <c r="C28" s="41" t="s">
        <v>100</v>
      </c>
      <c r="D28" s="54">
        <v>2.7</v>
      </c>
      <c r="E28" s="54">
        <v>10</v>
      </c>
      <c r="F28" s="54"/>
      <c r="G28" s="54"/>
      <c r="H28" s="54"/>
      <c r="I28" s="54"/>
      <c r="J28" s="55"/>
      <c r="K28" s="32"/>
      <c r="L28" s="56"/>
      <c r="M28" s="54"/>
      <c r="N28" s="78"/>
      <c r="O28" s="54"/>
      <c r="P28" s="54"/>
      <c r="Q28" s="54"/>
      <c r="R28" s="53"/>
      <c r="S28" s="54"/>
      <c r="T28" s="46">
        <f t="shared" si="4"/>
        <v>12.7</v>
      </c>
      <c r="U28" s="54"/>
      <c r="V28" s="54"/>
      <c r="W28" s="54"/>
      <c r="X28" s="54"/>
      <c r="Y28" s="57"/>
    </row>
    <row r="29" spans="2:25" s="36" customFormat="1" ht="12.75" x14ac:dyDescent="0.2">
      <c r="B29" s="41" t="s">
        <v>120</v>
      </c>
      <c r="C29" s="41"/>
      <c r="D29" s="54"/>
      <c r="E29" s="54"/>
      <c r="F29" s="54"/>
      <c r="G29" s="54"/>
      <c r="H29" s="54"/>
      <c r="I29" s="54"/>
      <c r="J29" s="55"/>
      <c r="K29" s="32"/>
      <c r="L29" s="56"/>
      <c r="M29" s="54"/>
      <c r="N29" s="78"/>
      <c r="O29" s="54"/>
      <c r="P29" s="54"/>
      <c r="Q29" s="54"/>
      <c r="R29" s="53"/>
      <c r="S29" s="54"/>
      <c r="T29" s="46">
        <f t="shared" si="4"/>
        <v>0</v>
      </c>
      <c r="U29" s="54"/>
      <c r="V29" s="54"/>
      <c r="W29" s="54"/>
      <c r="X29" s="54"/>
      <c r="Y29" s="57"/>
    </row>
    <row r="30" spans="2:25" s="36" customFormat="1" ht="12.75" x14ac:dyDescent="0.2">
      <c r="B30" s="41"/>
      <c r="C30" s="41" t="s">
        <v>121</v>
      </c>
      <c r="D30" s="54"/>
      <c r="E30" s="54"/>
      <c r="F30" s="54"/>
      <c r="G30" s="54">
        <v>2</v>
      </c>
      <c r="H30" s="54"/>
      <c r="I30" s="54"/>
      <c r="J30" s="55"/>
      <c r="K30" s="32"/>
      <c r="L30" s="56"/>
      <c r="M30" s="54"/>
      <c r="N30" s="78"/>
      <c r="O30" s="54"/>
      <c r="P30" s="54"/>
      <c r="Q30" s="54"/>
      <c r="R30" s="53"/>
      <c r="S30" s="54"/>
      <c r="T30" s="46">
        <f t="shared" si="4"/>
        <v>2</v>
      </c>
      <c r="U30" s="54"/>
      <c r="V30" s="54"/>
      <c r="W30" s="54"/>
      <c r="X30" s="54"/>
      <c r="Y30" s="57"/>
    </row>
    <row r="31" spans="2:25" s="36" customFormat="1" ht="12.75" x14ac:dyDescent="0.2">
      <c r="B31" s="41"/>
      <c r="C31" s="41"/>
      <c r="D31" s="54"/>
      <c r="E31" s="54"/>
      <c r="F31" s="54"/>
      <c r="G31" s="54"/>
      <c r="H31" s="54"/>
      <c r="I31" s="54"/>
      <c r="J31" s="55"/>
      <c r="K31" s="32"/>
      <c r="L31" s="56"/>
      <c r="M31" s="54"/>
      <c r="N31" s="78"/>
      <c r="O31" s="54"/>
      <c r="P31" s="54"/>
      <c r="Q31" s="54"/>
      <c r="R31" s="53"/>
      <c r="S31" s="54"/>
      <c r="T31" s="46">
        <f t="shared" si="4"/>
        <v>0</v>
      </c>
      <c r="U31" s="54"/>
      <c r="V31" s="54"/>
      <c r="W31" s="54"/>
      <c r="X31" s="54"/>
      <c r="Y31" s="57"/>
    </row>
    <row r="32" spans="2:25" s="36" customFormat="1" ht="13.5" thickBot="1" x14ac:dyDescent="0.25">
      <c r="B32" s="61" t="s">
        <v>21</v>
      </c>
      <c r="C32" s="62"/>
      <c r="D32" s="63">
        <f>SUM(D8:D31)</f>
        <v>15.7</v>
      </c>
      <c r="E32" s="63">
        <f t="shared" ref="E32:N32" si="5">SUM(E8:E31)</f>
        <v>51.5</v>
      </c>
      <c r="F32" s="63">
        <f t="shared" si="5"/>
        <v>24.5</v>
      </c>
      <c r="G32" s="63">
        <f t="shared" si="5"/>
        <v>14.5</v>
      </c>
      <c r="H32" s="63"/>
      <c r="I32" s="63">
        <f t="shared" si="5"/>
        <v>11.5</v>
      </c>
      <c r="J32" s="64">
        <f t="shared" si="5"/>
        <v>0</v>
      </c>
      <c r="K32" s="32"/>
      <c r="L32" s="65">
        <f t="shared" si="5"/>
        <v>62</v>
      </c>
      <c r="M32" s="63">
        <f t="shared" si="5"/>
        <v>32</v>
      </c>
      <c r="N32" s="79">
        <f t="shared" si="5"/>
        <v>55</v>
      </c>
      <c r="O32" s="63"/>
      <c r="P32" s="63">
        <f>SUM(P8:P31)</f>
        <v>40</v>
      </c>
      <c r="Q32" s="63">
        <f>SUM(Q8:Q31)</f>
        <v>20</v>
      </c>
      <c r="R32" s="63">
        <f>SUM(R8:R31)</f>
        <v>0</v>
      </c>
      <c r="S32" s="63"/>
      <c r="T32" s="66">
        <f>SUM(T8:T31)</f>
        <v>201.2</v>
      </c>
      <c r="U32" s="63"/>
      <c r="V32" s="63">
        <f>SUM(V8:V31)</f>
        <v>0</v>
      </c>
      <c r="W32" s="63">
        <f>SUM(W8:W31)</f>
        <v>0</v>
      </c>
      <c r="X32" s="63">
        <f>SUM(X8:X31)</f>
        <v>0</v>
      </c>
      <c r="Y32" s="63">
        <f>SUM(Y8:Y31)</f>
        <v>0</v>
      </c>
    </row>
    <row r="33" spans="4:25" s="67" customFormat="1" thickTop="1" x14ac:dyDescent="0.2"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80"/>
      <c r="O33" s="68"/>
      <c r="P33" s="68"/>
      <c r="Q33" s="68"/>
      <c r="R33" s="68"/>
      <c r="S33" s="68"/>
      <c r="T33" s="69"/>
      <c r="U33" s="68"/>
      <c r="V33" s="68"/>
      <c r="W33" s="68"/>
      <c r="X33" s="68"/>
      <c r="Y33" s="68"/>
    </row>
  </sheetData>
  <mergeCells count="9">
    <mergeCell ref="B2:Y2"/>
    <mergeCell ref="B3:Y3"/>
    <mergeCell ref="B4:Y4"/>
    <mergeCell ref="D6:G6"/>
    <mergeCell ref="I6:I7"/>
    <mergeCell ref="J6:J7"/>
    <mergeCell ref="L6:N6"/>
    <mergeCell ref="P6:R6"/>
    <mergeCell ref="V6:Y6"/>
  </mergeCells>
  <conditionalFormatting sqref="V9:V10">
    <cfRule type="expression" priority="1">
      <formula>V9/$Y9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2024-11-19T08:49:28Z</dcterms:modified>
</cp:coreProperties>
</file>