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October 2024\Dev\"/>
    </mc:Choice>
  </mc:AlternateContent>
  <xr:revisionPtr revIDLastSave="0" documentId="13_ncr:1_{5C7B2ED6-0FAA-4AC0-9262-82A3A343ED39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" sheetId="3" r:id="rId2"/>
    <sheet name="Consolidated" sheetId="5" r:id="rId3"/>
    <sheet name="September 24" sheetId="1" r:id="rId4"/>
    <sheet name="October 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5" l="1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E26" i="5"/>
  <c r="N12" i="1"/>
  <c r="N11" i="1"/>
  <c r="N10" i="1"/>
  <c r="N9" i="1"/>
  <c r="Y9" i="5"/>
  <c r="T9" i="5"/>
  <c r="T24" i="1"/>
  <c r="T23" i="1"/>
  <c r="T22" i="1"/>
  <c r="T21" i="1"/>
  <c r="T20" i="1"/>
  <c r="T22" i="4"/>
  <c r="T19" i="4"/>
  <c r="T13" i="4"/>
  <c r="T9" i="4"/>
  <c r="R16" i="1"/>
  <c r="G26" i="1" l="1"/>
  <c r="T16" i="1"/>
  <c r="T15" i="1"/>
  <c r="T13" i="1"/>
  <c r="T12" i="1"/>
  <c r="T11" i="1"/>
  <c r="T10" i="1"/>
  <c r="T9" i="1"/>
  <c r="X34" i="5"/>
  <c r="W34" i="5"/>
  <c r="V34" i="5"/>
  <c r="Q34" i="5"/>
  <c r="P34" i="5"/>
  <c r="M34" i="5"/>
  <c r="L34" i="5"/>
  <c r="J34" i="5"/>
  <c r="I34" i="5"/>
  <c r="H34" i="5"/>
  <c r="F34" i="5"/>
  <c r="E34" i="5"/>
  <c r="D34" i="5"/>
  <c r="Y34" i="5" l="1"/>
  <c r="T34" i="5"/>
  <c r="T20" i="4"/>
  <c r="T18" i="4"/>
  <c r="T17" i="4"/>
  <c r="T12" i="4"/>
  <c r="T11" i="4"/>
  <c r="T10" i="4"/>
  <c r="G24" i="4"/>
  <c r="X24" i="4"/>
  <c r="W24" i="4"/>
  <c r="V24" i="4"/>
  <c r="Q24" i="4"/>
  <c r="P24" i="4"/>
  <c r="R24" i="4" s="1"/>
  <c r="M24" i="4"/>
  <c r="L24" i="4"/>
  <c r="N24" i="4" s="1"/>
  <c r="J24" i="4"/>
  <c r="I24" i="4"/>
  <c r="H24" i="4"/>
  <c r="F24" i="4"/>
  <c r="E24" i="4"/>
  <c r="D24" i="4"/>
  <c r="N12" i="4"/>
  <c r="N11" i="4"/>
  <c r="N10" i="4"/>
  <c r="Y9" i="4"/>
  <c r="Y24" i="4" s="1"/>
  <c r="N9" i="4"/>
  <c r="X26" i="1"/>
  <c r="W26" i="1"/>
  <c r="V26" i="1"/>
  <c r="Q26" i="1"/>
  <c r="P26" i="1"/>
  <c r="M26" i="1"/>
  <c r="L26" i="1"/>
  <c r="N26" i="1" s="1"/>
  <c r="J26" i="1"/>
  <c r="I26" i="1"/>
  <c r="H26" i="1"/>
  <c r="F26" i="1"/>
  <c r="E26" i="1"/>
  <c r="D26" i="1"/>
  <c r="T26" i="1"/>
  <c r="C10" i="2"/>
  <c r="Y9" i="1"/>
  <c r="Y26" i="1" s="1"/>
  <c r="T24" i="4" l="1"/>
  <c r="R26" i="1"/>
</calcChain>
</file>

<file path=xl/sharedStrings.xml><?xml version="1.0" encoding="utf-8"?>
<sst xmlns="http://schemas.openxmlformats.org/spreadsheetml/2006/main" count="213" uniqueCount="121">
  <si>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</si>
  <si>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</si>
  <si>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</si>
  <si>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</si>
  <si>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</si>
  <si>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</si>
  <si>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</si>
  <si>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</si>
  <si>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</si>
  <si>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</si>
  <si>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</si>
  <si>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</si>
  <si>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</si>
  <si>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</si>
  <si>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</si>
  <si>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</si>
  <si>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</si>
  <si>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</si>
  <si>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</si>
  <si>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</si>
  <si>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</si>
  <si>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</si>
  <si>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</si>
  <si>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</si>
  <si>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</si>
  <si>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</si>
  <si>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</si>
  <si>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</si>
  <si>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</si>
  <si>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</si>
  <si>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</si>
  <si>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</si>
  <si>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</si>
  <si>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</si>
  <si>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</si>
  <si>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</si>
  <si>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</si>
  <si>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</si>
  <si>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</si>
  <si>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</si>
  <si>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</si>
  <si>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</si>
  <si>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</si>
  <si>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</si>
  <si>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</si>
  <si>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</si>
  <si>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</si>
  <si>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</si>
  <si>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</si>
  <si>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</si>
  <si>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</si>
  <si>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</si>
  <si>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</si>
  <si>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</si>
  <si>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</si>
  <si>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</si>
  <si>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</si>
  <si>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</si>
  <si>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</si>
  <si>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</si>
  <si>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</si>
  <si>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</si>
  <si>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</si>
  <si>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</si>
  <si>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</si>
  <si>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</si>
  <si>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</si>
  <si>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</si>
  <si>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</si>
  <si>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</si>
  <si>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</si>
  <si>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</si>
  <si>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</si>
  <si>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</si>
  <si>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</si>
  <si>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</si>
  <si>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</si>
  <si>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</si>
  <si>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</si>
  <si>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</si>
  <si>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</si>
  <si>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Arif Khan</t>
  </si>
  <si>
    <t>014</t>
  </si>
  <si>
    <t>2024-25</t>
  </si>
  <si>
    <t>DB Manager</t>
  </si>
  <si>
    <t>APWORKS 2024.2 - PHASE 3</t>
  </si>
  <si>
    <t>Ability to assign Employees to Roles by Media type and by Client</t>
  </si>
  <si>
    <t>Associate vendor/stations/sites to multiple pay to</t>
  </si>
  <si>
    <t>Broadcast Invoice: EDI File Processing</t>
  </si>
  <si>
    <t>Google Drive integration. (Setup and Integration development)</t>
  </si>
  <si>
    <t>Meetings, mails, communication, TFS, Interviews</t>
  </si>
  <si>
    <t>Regular bug fixing activity</t>
  </si>
  <si>
    <t>PR-0013</t>
  </si>
  <si>
    <t>Development of new project/assignment/task</t>
  </si>
  <si>
    <t>Session with US team</t>
  </si>
  <si>
    <t>Meetings</t>
  </si>
  <si>
    <t>Time</t>
  </si>
  <si>
    <t>Quarterly Evaluation (%)</t>
  </si>
  <si>
    <t>Jul-Sep</t>
  </si>
  <si>
    <t>Oct-Dec</t>
  </si>
  <si>
    <t>Jan-Mar</t>
  </si>
  <si>
    <t xml:space="preserve">APWORKS 2024.2 - PHASE 3        </t>
  </si>
  <si>
    <t>Enhancement in vendor mapping(Parse Table)</t>
  </si>
  <si>
    <t>Customer Information: Select Client on Vendor Invoice</t>
  </si>
  <si>
    <t>Vendor/stations/sites associated to multiple pay to.</t>
  </si>
  <si>
    <t xml:space="preserve">PR-0013                         </t>
  </si>
  <si>
    <t>Internal Meetings</t>
  </si>
  <si>
    <t>No Work</t>
  </si>
  <si>
    <t xml:space="preserve">PR-0014                         </t>
  </si>
  <si>
    <t>CI-TheShipyard</t>
  </si>
  <si>
    <t>Period: September 24 - July 25</t>
  </si>
  <si>
    <t>Production Upgrade</t>
  </si>
  <si>
    <t xml:space="preserve">NEXELUS 2024.1 SP2              </t>
  </si>
  <si>
    <t>Backup Table</t>
  </si>
  <si>
    <t xml:space="preserve">NEXELUS 2024.2                  </t>
  </si>
  <si>
    <t>Production Issue</t>
  </si>
  <si>
    <t>Admin &amp; Misc.</t>
  </si>
  <si>
    <t>Development DB</t>
  </si>
  <si>
    <t>Internal Meeting</t>
  </si>
  <si>
    <t>Production Upgra</t>
  </si>
  <si>
    <t>Session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</si>
</sst>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theme="1"/>
      <name val="Tahoma"/>
      <family val="2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" fontId="11" fillId="0" borderId="1" xfId="0" applyNumberFormat="1" applyFont="1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11" fillId="9" borderId="1" xfId="0" applyFont="1" applyFill="1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5" applyNumberFormat="1" applyFon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5" applyNumberFormat="1" applyFon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9" fontId="0" fillId="4" borderId="12" xfId="1" applyFont="1" applyFill="1" applyBorder="1" applyAlignment="1">
      <alignment horizontal="center"/>
    </xf>
    <xf numFmtId="2" fontId="0" fillId="2" borderId="5" xfId="5" applyNumberFormat="1" applyFont="1" applyFill="1" applyBorder="1" applyAlignment="1">
      <alignment horizontal="center"/>
    </xf>
    <xf numFmtId="2" fontId="0" fillId="2" borderId="7" xfId="5" applyNumberFormat="1" applyFont="1" applyFill="1" applyBorder="1" applyAlignment="1">
      <alignment horizontal="center"/>
    </xf>
    <xf numFmtId="164" fontId="0" fillId="3" borderId="3" xfId="5" applyNumberFormat="1" applyFont="1" applyFill="1" applyBorder="1" applyAlignment="1">
      <alignment horizontal="center"/>
    </xf>
    <xf numFmtId="9" fontId="0" fillId="0" borderId="14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1" xfId="0" applyFont="1" applyBorder="1" applyAlignment="1">
      <alignment vertical="top"/>
    </xf>
    <xf numFmtId="0" fontId="0" fillId="0" borderId="15" xfId="0" applyBorder="1" applyAlignment="1">
      <alignment horizontal="center"/>
    </xf>
    <xf numFmtId="9" fontId="13" fillId="3" borderId="1" xfId="1" applyFont="1" applyFill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4" borderId="12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13" fillId="3" borderId="2" xfId="1" applyFont="1" applyFill="1" applyBorder="1" applyAlignment="1">
      <alignment horizontal="center"/>
    </xf>
    <xf numFmtId="4" fontId="11" fillId="10" borderId="1" xfId="0" applyNumberFormat="1" applyFont="1" applyFill="1" applyBorder="1" applyAlignment="1">
      <alignment vertical="top"/>
    </xf>
    <xf numFmtId="165" fontId="0" fillId="3" borderId="1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0" fillId="4" borderId="6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1" applyFont="1" applyFill="1" applyBorder="1" applyAlignment="1">
      <alignment horizontal="center"/>
    </xf>
    <xf numFmtId="164" fontId="0" fillId="2" borderId="1" xfId="5" applyNumberFormat="1" applyFont="1" applyFill="1" applyBorder="1" applyAlignment="1">
      <alignment horizontal="center"/>
    </xf>
    <xf numFmtId="165" fontId="0" fillId="3" borderId="1" xfId="5" applyNumberFormat="1" applyFont="1" applyFill="1" applyBorder="1" applyAlignment="1">
      <alignment horizontal="center"/>
    </xf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29-B39D-ACAB273D345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29-B39D-ACAB273D345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29-B39D-ACAB273D345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B-4D29-B39D-ACAB273D345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B-4D29-B39D-ACAB273D345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B-4D29-B39D-ACAB273D345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B-4D29-B39D-ACAB273D345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B-4D29-B39D-ACAB273D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84F5-2A2D-4BD6-9E7B-21A0BDF3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C8" sqref="C8:E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92" t="s">
        <v>57</v>
      </c>
      <c r="C2" s="92"/>
    </row>
    <row r="4" spans="2:14" x14ac:dyDescent="0.25">
      <c r="B4" s="91" t="s">
        <v>4</v>
      </c>
      <c r="C4" s="91"/>
      <c r="D4" s="91"/>
      <c r="E4" s="91"/>
      <c r="F4" s="25"/>
      <c r="G4" s="25"/>
    </row>
    <row r="5" spans="2:14" x14ac:dyDescent="0.25">
      <c r="B5" s="3" t="s">
        <v>1</v>
      </c>
      <c r="C5" s="90" t="s">
        <v>82</v>
      </c>
      <c r="D5" s="90"/>
      <c r="E5" s="90"/>
      <c r="F5" s="4"/>
      <c r="G5" s="4"/>
    </row>
    <row r="6" spans="2:14" x14ac:dyDescent="0.25">
      <c r="B6" s="3" t="s">
        <v>0</v>
      </c>
      <c r="C6" s="90" t="s">
        <v>81</v>
      </c>
      <c r="D6" s="90"/>
      <c r="E6" s="90"/>
      <c r="F6" s="4"/>
      <c r="G6" s="4"/>
    </row>
    <row r="7" spans="2:14" x14ac:dyDescent="0.25">
      <c r="B7" s="3" t="s">
        <v>2</v>
      </c>
      <c r="C7" s="90" t="s">
        <v>84</v>
      </c>
      <c r="D7" s="90"/>
      <c r="E7" s="90"/>
      <c r="F7" s="4"/>
      <c r="G7" s="4"/>
    </row>
    <row r="8" spans="2:14" x14ac:dyDescent="0.25">
      <c r="B8" s="3" t="s">
        <v>3</v>
      </c>
      <c r="C8" s="90" t="s">
        <v>6</v>
      </c>
      <c r="D8" s="90"/>
      <c r="E8" s="90"/>
      <c r="F8" s="4"/>
      <c r="G8" s="4"/>
    </row>
    <row r="9" spans="2:14" x14ac:dyDescent="0.25">
      <c r="B9" s="3" t="s">
        <v>5</v>
      </c>
      <c r="C9" s="88" t="s">
        <v>60</v>
      </c>
      <c r="D9" s="88"/>
      <c r="E9" s="88"/>
      <c r="F9" s="4"/>
      <c r="G9" s="4"/>
    </row>
    <row r="10" spans="2:14" x14ac:dyDescent="0.25">
      <c r="B10" s="3" t="s">
        <v>59</v>
      </c>
      <c r="C10" s="89">
        <f ca="1">(_xlfn.DAYS(TODAY(),C9)/365)</f>
        <v>1.6383561643835616</v>
      </c>
      <c r="D10" s="89"/>
      <c r="E10" s="89"/>
      <c r="F10" s="21"/>
      <c r="G10" s="21"/>
    </row>
    <row r="11" spans="2:14" x14ac:dyDescent="0.25">
      <c r="B11" s="3" t="s">
        <v>7</v>
      </c>
      <c r="C11" s="90" t="s">
        <v>83</v>
      </c>
      <c r="D11" s="90"/>
      <c r="E11" s="90"/>
      <c r="F11" s="4"/>
      <c r="G11" s="4"/>
    </row>
    <row r="12" spans="2:14" ht="5.25" customHeight="1" x14ac:dyDescent="0.25"/>
    <row r="13" spans="2:14" x14ac:dyDescent="0.25">
      <c r="B13" s="23" t="s">
        <v>22</v>
      </c>
      <c r="C13" s="20" t="s">
        <v>62</v>
      </c>
      <c r="D13" s="24" t="s">
        <v>63</v>
      </c>
      <c r="E13" s="20" t="s">
        <v>64</v>
      </c>
      <c r="F13" s="24" t="s">
        <v>65</v>
      </c>
      <c r="G13" s="20" t="s">
        <v>66</v>
      </c>
      <c r="H13" s="24" t="s">
        <v>67</v>
      </c>
      <c r="I13" s="20" t="s">
        <v>68</v>
      </c>
      <c r="J13" s="24" t="s">
        <v>69</v>
      </c>
      <c r="K13" s="20" t="s">
        <v>70</v>
      </c>
      <c r="L13" s="24" t="s">
        <v>71</v>
      </c>
      <c r="M13" s="20" t="s">
        <v>72</v>
      </c>
      <c r="N13" s="24" t="s">
        <v>73</v>
      </c>
    </row>
    <row r="14" spans="2:14" x14ac:dyDescent="0.25">
      <c r="B14" s="22" t="s">
        <v>26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2" t="s">
        <v>31</v>
      </c>
      <c r="C15" s="2">
        <v>20</v>
      </c>
      <c r="D15" s="2">
        <v>19</v>
      </c>
      <c r="E15" s="2">
        <v>19</v>
      </c>
      <c r="F15" s="2">
        <v>21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2" t="s">
        <v>23</v>
      </c>
      <c r="C16" s="2">
        <v>1</v>
      </c>
      <c r="D16" s="2">
        <v>3</v>
      </c>
      <c r="E16" s="2">
        <v>0</v>
      </c>
      <c r="F16" s="2">
        <v>2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2" t="s">
        <v>24</v>
      </c>
      <c r="C17" s="2">
        <v>15</v>
      </c>
      <c r="D17" s="2">
        <v>11</v>
      </c>
      <c r="E17" s="2">
        <v>14</v>
      </c>
      <c r="F17" s="2">
        <v>2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2" t="s">
        <v>28</v>
      </c>
      <c r="C18" s="2">
        <v>5</v>
      </c>
      <c r="D18" s="2">
        <v>8</v>
      </c>
      <c r="E18" s="2">
        <v>5</v>
      </c>
      <c r="F18" s="2">
        <v>9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2" t="s">
        <v>25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2" t="s">
        <v>27</v>
      </c>
      <c r="C20" s="2"/>
      <c r="D20" s="2">
        <v>0</v>
      </c>
      <c r="E20" s="2">
        <v>0</v>
      </c>
      <c r="F20" s="2">
        <v>10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2" t="s">
        <v>32</v>
      </c>
      <c r="C21" s="2">
        <v>5</v>
      </c>
      <c r="D21" s="2">
        <v>8</v>
      </c>
      <c r="E21" s="2">
        <v>5</v>
      </c>
      <c r="F21" s="2">
        <v>5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2312-68A4-41DF-8F6E-144869F97606}">
  <dimension ref="B3:M32"/>
  <sheetViews>
    <sheetView workbookViewId="0">
      <selection activeCell="B9" sqref="B9"/>
    </sheetView>
  </sheetViews>
  <sheetFormatPr defaultRowHeight="15" x14ac:dyDescent="0.25"/>
  <cols>
    <col min="2" max="2" width="41.28515625" customWidth="1"/>
    <col min="3" max="6" width="22.42578125" style="6" customWidth="1"/>
  </cols>
  <sheetData>
    <row r="3" spans="2:13" ht="18.75" x14ac:dyDescent="0.3">
      <c r="B3" s="40" t="s">
        <v>21</v>
      </c>
      <c r="C3" s="43"/>
      <c r="D3" s="43"/>
      <c r="E3" s="43"/>
      <c r="F3" s="43"/>
      <c r="G3" s="40"/>
      <c r="H3" s="40"/>
      <c r="I3" s="40"/>
      <c r="J3" s="40"/>
      <c r="K3" s="40"/>
      <c r="L3" s="40"/>
      <c r="M3" s="40"/>
    </row>
    <row r="4" spans="2:13" x14ac:dyDescent="0.25">
      <c r="B4" s="41"/>
      <c r="C4" s="93" t="s">
        <v>97</v>
      </c>
      <c r="D4" s="94"/>
      <c r="E4" s="94"/>
      <c r="F4" s="94"/>
    </row>
    <row r="5" spans="2:13" x14ac:dyDescent="0.25">
      <c r="B5" s="42" t="s">
        <v>33</v>
      </c>
      <c r="C5" s="19" t="s">
        <v>98</v>
      </c>
      <c r="D5" s="19" t="s">
        <v>99</v>
      </c>
      <c r="E5" s="19" t="s">
        <v>100</v>
      </c>
      <c r="F5" s="19" t="s">
        <v>100</v>
      </c>
    </row>
    <row r="6" spans="2:13" x14ac:dyDescent="0.25">
      <c r="B6" s="95" t="s">
        <v>21</v>
      </c>
      <c r="C6" s="96"/>
      <c r="D6" s="96"/>
      <c r="E6" s="96"/>
      <c r="F6" s="97"/>
    </row>
    <row r="7" spans="2:13" x14ac:dyDescent="0.25">
      <c r="B7" s="18" t="s">
        <v>34</v>
      </c>
      <c r="C7" s="29">
        <v>0.8</v>
      </c>
      <c r="D7" s="29"/>
      <c r="E7" s="29"/>
      <c r="F7" s="29"/>
    </row>
    <row r="8" spans="2:13" x14ac:dyDescent="0.25">
      <c r="B8" s="18" t="s">
        <v>35</v>
      </c>
      <c r="C8" s="29">
        <v>0.8</v>
      </c>
      <c r="D8" s="29"/>
      <c r="E8" s="29"/>
      <c r="F8" s="29"/>
    </row>
    <row r="9" spans="2:13" x14ac:dyDescent="0.25">
      <c r="B9" s="18" t="s">
        <v>36</v>
      </c>
      <c r="C9" s="29">
        <v>0.8</v>
      </c>
      <c r="D9" s="29"/>
      <c r="E9" s="29"/>
      <c r="F9" s="29"/>
    </row>
    <row r="10" spans="2:13" x14ac:dyDescent="0.25">
      <c r="B10" s="18" t="s">
        <v>37</v>
      </c>
      <c r="C10" s="29">
        <v>0.85</v>
      </c>
      <c r="D10" s="29"/>
      <c r="E10" s="29"/>
      <c r="F10" s="29"/>
    </row>
    <row r="11" spans="2:13" x14ac:dyDescent="0.25">
      <c r="B11" s="18" t="s">
        <v>38</v>
      </c>
      <c r="C11" s="29">
        <v>0.9</v>
      </c>
      <c r="D11" s="29"/>
      <c r="E11" s="29"/>
      <c r="F11" s="29"/>
    </row>
    <row r="12" spans="2:13" x14ac:dyDescent="0.25">
      <c r="B12" s="18" t="s">
        <v>39</v>
      </c>
      <c r="C12" s="29">
        <v>0.9</v>
      </c>
      <c r="D12" s="29"/>
      <c r="E12" s="29"/>
      <c r="F12" s="29"/>
    </row>
    <row r="13" spans="2:13" x14ac:dyDescent="0.25">
      <c r="B13" s="18" t="s">
        <v>52</v>
      </c>
      <c r="C13" s="29">
        <v>0.75</v>
      </c>
      <c r="D13" s="29"/>
      <c r="E13" s="29"/>
      <c r="F13" s="29"/>
    </row>
    <row r="14" spans="2:13" x14ac:dyDescent="0.25">
      <c r="B14" s="18" t="s">
        <v>53</v>
      </c>
      <c r="C14" s="29">
        <v>0.75</v>
      </c>
      <c r="D14" s="29"/>
      <c r="E14" s="29"/>
      <c r="F14" s="29"/>
    </row>
    <row r="15" spans="2:13" x14ac:dyDescent="0.25">
      <c r="B15" s="95" t="s">
        <v>51</v>
      </c>
      <c r="C15" s="96"/>
      <c r="D15" s="96"/>
      <c r="E15" s="96"/>
      <c r="F15" s="97"/>
    </row>
    <row r="16" spans="2:13" x14ac:dyDescent="0.25">
      <c r="B16" s="22" t="s">
        <v>56</v>
      </c>
      <c r="C16" s="29">
        <v>0.9</v>
      </c>
      <c r="D16" s="29"/>
      <c r="E16" s="29"/>
      <c r="F16" s="29"/>
    </row>
    <row r="17" spans="2:6" x14ac:dyDescent="0.25">
      <c r="B17" s="22" t="s">
        <v>40</v>
      </c>
      <c r="C17" s="29">
        <v>0.95</v>
      </c>
      <c r="D17" s="29"/>
      <c r="E17" s="29"/>
      <c r="F17" s="29"/>
    </row>
    <row r="18" spans="2:6" x14ac:dyDescent="0.25">
      <c r="B18" s="22" t="s">
        <v>41</v>
      </c>
      <c r="C18" s="29">
        <v>0.9</v>
      </c>
      <c r="D18" s="29"/>
      <c r="E18" s="29"/>
      <c r="F18" s="29"/>
    </row>
    <row r="19" spans="2:6" x14ac:dyDescent="0.25">
      <c r="B19" s="22" t="s">
        <v>42</v>
      </c>
      <c r="C19" s="29">
        <v>0.85</v>
      </c>
      <c r="D19" s="29"/>
      <c r="E19" s="29"/>
      <c r="F19" s="29"/>
    </row>
    <row r="20" spans="2:6" x14ac:dyDescent="0.25">
      <c r="B20" s="22" t="s">
        <v>43</v>
      </c>
      <c r="C20" s="29">
        <v>0.85</v>
      </c>
      <c r="D20" s="29"/>
      <c r="E20" s="29"/>
      <c r="F20" s="29"/>
    </row>
    <row r="21" spans="2:6" x14ac:dyDescent="0.25">
      <c r="B21" s="22" t="s">
        <v>51</v>
      </c>
      <c r="C21" s="29">
        <v>0.9</v>
      </c>
      <c r="D21" s="29"/>
      <c r="E21" s="29"/>
      <c r="F21" s="29"/>
    </row>
    <row r="22" spans="2:6" x14ac:dyDescent="0.25">
      <c r="B22" s="22" t="s">
        <v>50</v>
      </c>
      <c r="C22" s="29">
        <v>0.8</v>
      </c>
      <c r="D22" s="29"/>
      <c r="E22" s="29"/>
      <c r="F22" s="29"/>
    </row>
    <row r="23" spans="2:6" x14ac:dyDescent="0.25">
      <c r="B23" s="22"/>
      <c r="C23" s="29"/>
      <c r="D23" s="29"/>
      <c r="E23" s="29"/>
      <c r="F23" s="29"/>
    </row>
    <row r="24" spans="2:6" x14ac:dyDescent="0.25">
      <c r="B24" s="95" t="s">
        <v>44</v>
      </c>
      <c r="C24" s="96"/>
      <c r="D24" s="96"/>
      <c r="E24" s="96"/>
      <c r="F24" s="97"/>
    </row>
    <row r="25" spans="2:6" x14ac:dyDescent="0.25">
      <c r="B25" s="39" t="s">
        <v>45</v>
      </c>
      <c r="C25" s="29">
        <v>0.1</v>
      </c>
      <c r="D25" s="29"/>
      <c r="E25" s="29"/>
      <c r="F25" s="29"/>
    </row>
    <row r="26" spans="2:6" x14ac:dyDescent="0.25">
      <c r="B26" s="39" t="s">
        <v>58</v>
      </c>
      <c r="C26" s="29">
        <v>0.5</v>
      </c>
      <c r="D26" s="29"/>
      <c r="E26" s="29"/>
      <c r="F26" s="29"/>
    </row>
    <row r="27" spans="2:6" x14ac:dyDescent="0.25">
      <c r="B27" s="39" t="s">
        <v>46</v>
      </c>
      <c r="C27" s="29">
        <v>0.4</v>
      </c>
      <c r="D27" s="29"/>
      <c r="E27" s="29"/>
      <c r="F27" s="29"/>
    </row>
    <row r="28" spans="2:6" x14ac:dyDescent="0.25">
      <c r="B28" s="39" t="s">
        <v>47</v>
      </c>
      <c r="C28" s="29">
        <v>0.1</v>
      </c>
      <c r="D28" s="29"/>
      <c r="E28" s="29"/>
      <c r="F28" s="29"/>
    </row>
    <row r="29" spans="2:6" x14ac:dyDescent="0.25">
      <c r="B29" s="39" t="s">
        <v>48</v>
      </c>
      <c r="C29" s="29">
        <v>0.4</v>
      </c>
      <c r="D29" s="29"/>
      <c r="E29" s="29"/>
      <c r="F29" s="29"/>
    </row>
    <row r="30" spans="2:6" x14ac:dyDescent="0.25">
      <c r="B30" s="39" t="s">
        <v>49</v>
      </c>
      <c r="C30" s="29">
        <v>0.6</v>
      </c>
      <c r="D30" s="29"/>
      <c r="E30" s="29"/>
      <c r="F30" s="29"/>
    </row>
    <row r="31" spans="2:6" x14ac:dyDescent="0.25">
      <c r="B31" s="39" t="s">
        <v>54</v>
      </c>
      <c r="C31" s="29">
        <v>0.6</v>
      </c>
      <c r="D31" s="29"/>
      <c r="E31" s="29"/>
      <c r="F31" s="29"/>
    </row>
    <row r="32" spans="2:6" x14ac:dyDescent="0.25">
      <c r="B32" s="39" t="s">
        <v>55</v>
      </c>
      <c r="C32" s="29">
        <v>0.6</v>
      </c>
      <c r="D32" s="29"/>
      <c r="E32" s="29"/>
      <c r="F32" s="29"/>
    </row>
  </sheetData>
  <mergeCells count="4">
    <mergeCell ref="C4:F4"/>
    <mergeCell ref="B6:F6"/>
    <mergeCell ref="B15:F15"/>
    <mergeCell ref="B24:F24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{6A9333CA-FCEC-49FB-9425-83F2CABDAFAC}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{5EF8EE33-B321-4B4E-9A14-7D8947AC770A}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{5986F5E5-E055-4167-84B1-DDD18063906E}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{95A46EA3-7FD8-48AA-8911-BABEF98FFD03}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{7BCEF8E1-6ED1-44BC-A586-68BC0436BE93}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{5C6044D4-CBF1-4A7D-AABF-1F9C0CFD53AA}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{1843FD49-5E1D-4E0F-A945-EADDA63C2530}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{D2705BC7-7226-4B55-8F06-C17E0DE08D1B}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{C2600159-B42C-4F75-8A0F-57F59F7098DB}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{EB86EB51-8BBE-4227-9E75-E0D05ACB5979}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{9689A006-6A51-461D-8245-E01FFFF24555}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{A0DB4145-5E79-4A73-AB28-5F67BEB3775A}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9333CA-FCEC-49FB-9425-83F2CABDAFA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5EF8EE33-B321-4B4E-9A14-7D8947AC770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5986F5E5-E055-4167-84B1-DDD18063906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95A46EA3-7FD8-48AA-8911-BABEF98FFD0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7BCEF8E1-6ED1-44BC-A586-68BC0436BE9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C6044D4-CBF1-4A7D-AABF-1F9C0CFD53A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1843FD49-5E1D-4E0F-A945-EADDA63C2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2705BC7-7226-4B55-8F06-C17E0DE08D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C2600159-B42C-4F75-8A0F-57F59F7098D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B86EB51-8BBE-4227-9E75-E0D05ACB59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689A006-6A51-461D-8245-E01FFFF2455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A0DB4145-5E79-4A73-AB28-5F67BEB3775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E320-9CAE-499B-97CB-201CC1F9356F}">
  <dimension ref="B2:Y35"/>
  <sheetViews>
    <sheetView workbookViewId="0">
      <pane xSplit="2" ySplit="7" topLeftCell="C26" activePane="bottomRight" state="frozen"/>
      <selection pane="topRight" activeCell="C1" sqref="C1"/>
      <selection pane="bottomLeft" activeCell="A8" sqref="A8"/>
      <selection pane="bottomRight" activeCell="H8" sqref="H8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140625" style="6" customWidth="1"/>
    <col min="12" max="12" width="9.140625" style="6"/>
    <col min="13" max="13" width="6.5703125" style="53" bestFit="1" customWidth="1"/>
    <col min="14" max="14" width="7.42578125" style="78" bestFit="1" customWidth="1"/>
    <col min="15" max="15" width="2.28515625" style="6" customWidth="1"/>
    <col min="16" max="16" width="8.28515625" style="6" bestFit="1" customWidth="1"/>
    <col min="17" max="17" width="6.5703125" style="53" bestFit="1" customWidth="1"/>
    <col min="18" max="18" width="8.7109375" style="78" bestFit="1" customWidth="1"/>
    <col min="19" max="19" width="1.7109375" style="6" customWidth="1"/>
    <col min="20" max="20" width="9.7109375" style="50" customWidth="1"/>
    <col min="21" max="21" width="2.28515625" style="6" customWidth="1"/>
    <col min="22" max="24" width="9.140625" style="6"/>
    <col min="25" max="25" width="9.7109375" style="6" bestFit="1" customWidth="1"/>
  </cols>
  <sheetData>
    <row r="2" spans="2:25" ht="26.25" x14ac:dyDescent="0.4">
      <c r="B2" s="98" t="s">
        <v>14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 spans="2:25" ht="15.75" x14ac:dyDescent="0.25">
      <c r="B3" s="99" t="s">
        <v>81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</row>
    <row r="4" spans="2:25" x14ac:dyDescent="0.25">
      <c r="B4" s="101" t="s">
        <v>110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</row>
    <row r="6" spans="2:25" x14ac:dyDescent="0.25">
      <c r="B6" s="9" t="s">
        <v>9</v>
      </c>
      <c r="C6" s="10" t="s">
        <v>8</v>
      </c>
      <c r="D6" s="102" t="s">
        <v>76</v>
      </c>
      <c r="E6" s="102"/>
      <c r="F6" s="102"/>
      <c r="G6" s="102"/>
      <c r="H6" s="102"/>
      <c r="I6" s="108" t="s">
        <v>78</v>
      </c>
      <c r="J6" s="103" t="s">
        <v>80</v>
      </c>
      <c r="K6" s="59"/>
      <c r="L6" s="105" t="s">
        <v>15</v>
      </c>
      <c r="M6" s="102"/>
      <c r="N6" s="102"/>
      <c r="P6" s="102" t="s">
        <v>18</v>
      </c>
      <c r="Q6" s="102"/>
      <c r="R6" s="102"/>
      <c r="T6" s="47" t="s">
        <v>11</v>
      </c>
      <c r="V6" s="106" t="s">
        <v>19</v>
      </c>
      <c r="W6" s="107"/>
      <c r="X6" s="107"/>
      <c r="Y6" s="105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09"/>
      <c r="J7" s="104"/>
      <c r="K7" s="59"/>
      <c r="L7" s="46" t="s">
        <v>10</v>
      </c>
      <c r="M7" s="51" t="s">
        <v>13</v>
      </c>
      <c r="N7" s="74" t="s">
        <v>20</v>
      </c>
      <c r="P7" s="11" t="s">
        <v>17</v>
      </c>
      <c r="Q7" s="51" t="s">
        <v>13</v>
      </c>
      <c r="R7" s="74" t="s">
        <v>16</v>
      </c>
      <c r="T7" s="86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30" t="s">
        <v>85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81"/>
      <c r="P8" s="2"/>
      <c r="Q8" s="2"/>
      <c r="R8" s="81"/>
      <c r="S8" s="84"/>
      <c r="T8" s="48"/>
      <c r="V8" s="2"/>
      <c r="W8" s="2"/>
      <c r="X8" s="2"/>
      <c r="Y8" s="8"/>
    </row>
    <row r="9" spans="2:25" x14ac:dyDescent="0.25">
      <c r="B9" s="1"/>
      <c r="C9" s="31" t="s">
        <v>86</v>
      </c>
      <c r="D9" s="27"/>
      <c r="E9" s="27"/>
      <c r="F9" s="27"/>
      <c r="G9" s="28"/>
      <c r="H9" s="28"/>
      <c r="I9" s="5"/>
      <c r="J9" s="54"/>
      <c r="K9" s="59"/>
      <c r="L9" s="5">
        <v>20</v>
      </c>
      <c r="M9" s="33">
        <v>6</v>
      </c>
      <c r="N9" s="82">
        <f>L9-M9</f>
        <v>14</v>
      </c>
      <c r="P9" s="2">
        <v>0</v>
      </c>
      <c r="Q9" s="2">
        <v>0</v>
      </c>
      <c r="R9" s="82">
        <f>P9-Q9</f>
        <v>0</v>
      </c>
      <c r="S9" s="85"/>
      <c r="T9" s="87">
        <f>D9+E9+F9+G9+H9+I9+J9+M9+Q9</f>
        <v>6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31" t="s">
        <v>87</v>
      </c>
      <c r="D10" s="27"/>
      <c r="E10" s="27"/>
      <c r="F10" s="27"/>
      <c r="G10" s="28"/>
      <c r="H10" s="28"/>
      <c r="I10" s="5"/>
      <c r="J10" s="54"/>
      <c r="K10" s="59"/>
      <c r="L10" s="5">
        <v>8</v>
      </c>
      <c r="M10" s="33">
        <v>2</v>
      </c>
      <c r="N10" s="82">
        <f t="shared" ref="N10:N33" si="0">L10-M10</f>
        <v>6</v>
      </c>
      <c r="P10" s="2"/>
      <c r="Q10" s="2"/>
      <c r="R10" s="82">
        <f t="shared" ref="R10:R33" si="1">P10-Q10</f>
        <v>0</v>
      </c>
      <c r="S10" s="85"/>
      <c r="T10" s="87">
        <f t="shared" ref="T10:T33" si="2">D10+E10+F10+G10+H10+I10+J10+M10+Q10</f>
        <v>2</v>
      </c>
      <c r="V10" s="2"/>
      <c r="W10" s="2"/>
      <c r="X10" s="2"/>
      <c r="Y10" s="8"/>
    </row>
    <row r="11" spans="2:25" x14ac:dyDescent="0.25">
      <c r="B11" s="1"/>
      <c r="C11" s="31" t="s">
        <v>88</v>
      </c>
      <c r="D11" s="27"/>
      <c r="E11" s="27"/>
      <c r="F11" s="27"/>
      <c r="G11" s="28"/>
      <c r="H11" s="28"/>
      <c r="I11" s="5"/>
      <c r="J11" s="54"/>
      <c r="K11" s="59"/>
      <c r="L11" s="5">
        <v>46</v>
      </c>
      <c r="M11" s="33">
        <v>23.5</v>
      </c>
      <c r="N11" s="82">
        <f t="shared" si="0"/>
        <v>22.5</v>
      </c>
      <c r="P11" s="2"/>
      <c r="Q11" s="2"/>
      <c r="R11" s="82">
        <f t="shared" si="1"/>
        <v>0</v>
      </c>
      <c r="S11" s="85"/>
      <c r="T11" s="87">
        <f t="shared" si="2"/>
        <v>23.5</v>
      </c>
      <c r="V11" s="2"/>
      <c r="W11" s="2"/>
      <c r="X11" s="2"/>
      <c r="Y11" s="8"/>
    </row>
    <row r="12" spans="2:25" x14ac:dyDescent="0.25">
      <c r="B12" s="1"/>
      <c r="C12" s="31" t="s">
        <v>89</v>
      </c>
      <c r="D12" s="27"/>
      <c r="E12" s="27"/>
      <c r="F12" s="27"/>
      <c r="G12" s="28"/>
      <c r="H12" s="28"/>
      <c r="I12" s="5"/>
      <c r="J12" s="54"/>
      <c r="K12" s="59"/>
      <c r="L12" s="5">
        <v>4</v>
      </c>
      <c r="M12" s="33">
        <v>2</v>
      </c>
      <c r="N12" s="82">
        <f t="shared" si="0"/>
        <v>2</v>
      </c>
      <c r="P12" s="2"/>
      <c r="Q12" s="2"/>
      <c r="R12" s="82">
        <f t="shared" si="1"/>
        <v>0</v>
      </c>
      <c r="S12" s="85"/>
      <c r="T12" s="87">
        <f t="shared" si="2"/>
        <v>2</v>
      </c>
      <c r="V12" s="2"/>
      <c r="W12" s="2"/>
      <c r="X12" s="2"/>
      <c r="Y12" s="8"/>
    </row>
    <row r="13" spans="2:25" x14ac:dyDescent="0.25">
      <c r="B13" s="1"/>
      <c r="C13" s="1" t="s">
        <v>76</v>
      </c>
      <c r="D13" s="27"/>
      <c r="E13" s="27"/>
      <c r="F13" s="27">
        <v>15</v>
      </c>
      <c r="G13" s="28"/>
      <c r="H13" s="28"/>
      <c r="I13" s="5">
        <v>4</v>
      </c>
      <c r="J13" s="54"/>
      <c r="K13" s="59"/>
      <c r="L13" s="5"/>
      <c r="M13" s="33"/>
      <c r="N13" s="82">
        <f t="shared" si="0"/>
        <v>0</v>
      </c>
      <c r="P13" s="2"/>
      <c r="Q13" s="2"/>
      <c r="R13" s="82">
        <f t="shared" si="1"/>
        <v>0</v>
      </c>
      <c r="S13" s="85"/>
      <c r="T13" s="87">
        <f t="shared" si="2"/>
        <v>19</v>
      </c>
      <c r="V13" s="2"/>
      <c r="W13" s="2"/>
      <c r="X13" s="2"/>
      <c r="Y13" s="8"/>
    </row>
    <row r="14" spans="2:25" x14ac:dyDescent="0.25">
      <c r="B14" s="1"/>
      <c r="C14" s="1" t="s">
        <v>88</v>
      </c>
      <c r="D14" s="27"/>
      <c r="E14" s="27"/>
      <c r="F14" s="27"/>
      <c r="G14" s="28"/>
      <c r="H14" s="28"/>
      <c r="I14" s="5"/>
      <c r="J14" s="54"/>
      <c r="K14" s="59"/>
      <c r="L14" s="5">
        <v>46</v>
      </c>
      <c r="M14" s="33">
        <v>13</v>
      </c>
      <c r="N14" s="82">
        <f t="shared" si="0"/>
        <v>33</v>
      </c>
      <c r="P14" s="2"/>
      <c r="Q14" s="2"/>
      <c r="R14" s="82">
        <f t="shared" si="1"/>
        <v>0</v>
      </c>
      <c r="S14" s="7"/>
      <c r="T14" s="87">
        <f t="shared" si="2"/>
        <v>13</v>
      </c>
      <c r="V14" s="2"/>
      <c r="W14" s="2"/>
      <c r="X14" s="2"/>
      <c r="Y14" s="8"/>
    </row>
    <row r="15" spans="2:25" x14ac:dyDescent="0.25">
      <c r="B15" s="1"/>
      <c r="C15" s="1" t="s">
        <v>102</v>
      </c>
      <c r="D15" s="27"/>
      <c r="E15" s="27"/>
      <c r="F15" s="27"/>
      <c r="G15" s="28"/>
      <c r="H15" s="28"/>
      <c r="I15" s="5"/>
      <c r="J15" s="54"/>
      <c r="K15" s="59"/>
      <c r="L15" s="5"/>
      <c r="M15" s="80"/>
      <c r="N15" s="82">
        <f t="shared" si="0"/>
        <v>0</v>
      </c>
      <c r="P15" s="2"/>
      <c r="Q15" s="2">
        <v>4</v>
      </c>
      <c r="R15" s="82">
        <f t="shared" si="1"/>
        <v>-4</v>
      </c>
      <c r="S15" s="7"/>
      <c r="T15" s="87">
        <f t="shared" si="2"/>
        <v>4</v>
      </c>
      <c r="V15" s="2"/>
      <c r="W15" s="2"/>
      <c r="X15" s="2"/>
      <c r="Y15" s="8"/>
    </row>
    <row r="16" spans="2:25" x14ac:dyDescent="0.25">
      <c r="B16" s="1"/>
      <c r="C16" s="1" t="s">
        <v>103</v>
      </c>
      <c r="D16" s="27"/>
      <c r="E16" s="27"/>
      <c r="F16" s="27"/>
      <c r="G16" s="28"/>
      <c r="H16" s="28"/>
      <c r="I16" s="5"/>
      <c r="J16" s="54"/>
      <c r="K16" s="59"/>
      <c r="L16" s="5">
        <v>4</v>
      </c>
      <c r="M16" s="33">
        <v>4</v>
      </c>
      <c r="N16" s="82">
        <f t="shared" si="0"/>
        <v>0</v>
      </c>
      <c r="P16" s="2"/>
      <c r="Q16" s="2"/>
      <c r="R16" s="82">
        <f t="shared" si="1"/>
        <v>0</v>
      </c>
      <c r="S16" s="7"/>
      <c r="T16" s="87">
        <f t="shared" si="2"/>
        <v>4</v>
      </c>
      <c r="V16" s="2"/>
      <c r="W16" s="2"/>
      <c r="X16" s="2"/>
      <c r="Y16" s="8"/>
    </row>
    <row r="17" spans="2:25" x14ac:dyDescent="0.25">
      <c r="B17" s="1" t="s">
        <v>112</v>
      </c>
      <c r="C17" s="1"/>
      <c r="D17" s="27"/>
      <c r="E17" s="27"/>
      <c r="F17" s="27"/>
      <c r="G17" s="28"/>
      <c r="H17" s="28"/>
      <c r="I17" s="5"/>
      <c r="J17" s="54"/>
      <c r="K17" s="59"/>
      <c r="L17" s="5"/>
      <c r="M17" s="33"/>
      <c r="N17" s="82">
        <f t="shared" si="0"/>
        <v>0</v>
      </c>
      <c r="P17" s="2"/>
      <c r="Q17" s="2"/>
      <c r="R17" s="82">
        <f t="shared" si="1"/>
        <v>0</v>
      </c>
      <c r="S17" s="7"/>
      <c r="T17" s="87">
        <f t="shared" si="2"/>
        <v>0</v>
      </c>
      <c r="V17" s="2"/>
      <c r="W17" s="2"/>
      <c r="X17" s="2"/>
      <c r="Y17" s="8"/>
    </row>
    <row r="18" spans="2:25" x14ac:dyDescent="0.25">
      <c r="B18" s="31"/>
      <c r="C18" s="1" t="s">
        <v>113</v>
      </c>
      <c r="D18" s="27"/>
      <c r="E18" s="27"/>
      <c r="F18" s="27"/>
      <c r="G18" s="28"/>
      <c r="H18" s="28"/>
      <c r="I18" s="5"/>
      <c r="J18" s="54"/>
      <c r="K18" s="59"/>
      <c r="L18" s="5"/>
      <c r="M18" s="33">
        <v>3</v>
      </c>
      <c r="N18" s="82">
        <f t="shared" si="0"/>
        <v>-3</v>
      </c>
      <c r="P18" s="2"/>
      <c r="Q18" s="2"/>
      <c r="R18" s="82">
        <f t="shared" si="1"/>
        <v>0</v>
      </c>
      <c r="S18" s="7"/>
      <c r="T18" s="87">
        <f t="shared" si="2"/>
        <v>3</v>
      </c>
      <c r="V18" s="2"/>
      <c r="W18" s="2"/>
      <c r="X18" s="2"/>
      <c r="Y18" s="8"/>
    </row>
    <row r="19" spans="2:25" x14ac:dyDescent="0.25">
      <c r="B19" s="31" t="s">
        <v>74</v>
      </c>
      <c r="C19" s="31"/>
      <c r="D19" s="27"/>
      <c r="E19" s="27"/>
      <c r="F19" s="27"/>
      <c r="G19" s="28"/>
      <c r="H19" s="28"/>
      <c r="I19" s="5"/>
      <c r="J19" s="54"/>
      <c r="K19" s="59"/>
      <c r="L19" s="5"/>
      <c r="M19" s="33"/>
      <c r="N19" s="82">
        <f t="shared" si="0"/>
        <v>0</v>
      </c>
      <c r="P19" s="2"/>
      <c r="Q19" s="2"/>
      <c r="R19" s="82">
        <f t="shared" si="1"/>
        <v>0</v>
      </c>
      <c r="S19" s="85"/>
      <c r="T19" s="87">
        <f t="shared" si="2"/>
        <v>0</v>
      </c>
      <c r="V19" s="2"/>
      <c r="W19" s="2"/>
      <c r="X19" s="2"/>
      <c r="Y19" s="8"/>
    </row>
    <row r="20" spans="2:25" x14ac:dyDescent="0.25">
      <c r="B20" s="31"/>
      <c r="C20" s="31" t="s">
        <v>90</v>
      </c>
      <c r="D20" s="27"/>
      <c r="E20" s="27"/>
      <c r="F20" s="27"/>
      <c r="G20" s="28"/>
      <c r="H20" s="28"/>
      <c r="I20" s="5"/>
      <c r="J20" s="54"/>
      <c r="K20" s="59"/>
      <c r="L20" s="5"/>
      <c r="M20" s="2"/>
      <c r="N20" s="82">
        <f t="shared" si="0"/>
        <v>0</v>
      </c>
      <c r="P20" s="2"/>
      <c r="Q20" s="2"/>
      <c r="R20" s="82">
        <f t="shared" si="1"/>
        <v>0</v>
      </c>
      <c r="S20" s="85"/>
      <c r="T20" s="87">
        <f t="shared" si="2"/>
        <v>0</v>
      </c>
      <c r="V20" s="2"/>
      <c r="W20" s="2"/>
      <c r="X20" s="2"/>
      <c r="Y20" s="8"/>
    </row>
    <row r="21" spans="2:25" x14ac:dyDescent="0.25">
      <c r="B21" s="32"/>
      <c r="C21" s="31" t="s">
        <v>91</v>
      </c>
      <c r="D21" s="27"/>
      <c r="E21" s="27"/>
      <c r="F21" s="27"/>
      <c r="G21" s="28"/>
      <c r="H21" s="28"/>
      <c r="I21" s="5"/>
      <c r="J21" s="54"/>
      <c r="K21" s="59"/>
      <c r="L21" s="5"/>
      <c r="M21" s="2"/>
      <c r="N21" s="82">
        <f t="shared" si="0"/>
        <v>0</v>
      </c>
      <c r="P21" s="2"/>
      <c r="Q21" s="2">
        <v>22</v>
      </c>
      <c r="R21" s="82">
        <f t="shared" si="1"/>
        <v>-22</v>
      </c>
      <c r="S21" s="85"/>
      <c r="T21" s="87">
        <f t="shared" si="2"/>
        <v>22</v>
      </c>
      <c r="V21" s="2"/>
      <c r="W21" s="2"/>
      <c r="X21" s="2"/>
      <c r="Y21" s="8"/>
    </row>
    <row r="22" spans="2:25" x14ac:dyDescent="0.25">
      <c r="B22" s="31"/>
      <c r="C22" s="1" t="s">
        <v>61</v>
      </c>
      <c r="D22" s="27"/>
      <c r="E22" s="27"/>
      <c r="F22" s="27"/>
      <c r="G22" s="28"/>
      <c r="H22" s="28">
        <v>2</v>
      </c>
      <c r="I22" s="5"/>
      <c r="J22" s="54"/>
      <c r="K22" s="59"/>
      <c r="L22" s="5"/>
      <c r="M22" s="2"/>
      <c r="N22" s="82">
        <f t="shared" si="0"/>
        <v>0</v>
      </c>
      <c r="P22" s="2"/>
      <c r="Q22" s="2"/>
      <c r="R22" s="82">
        <f t="shared" si="1"/>
        <v>0</v>
      </c>
      <c r="S22" s="7"/>
      <c r="T22" s="87">
        <f t="shared" si="2"/>
        <v>2</v>
      </c>
      <c r="V22" s="2"/>
      <c r="W22" s="2"/>
      <c r="X22" s="2"/>
      <c r="Y22" s="8"/>
    </row>
    <row r="23" spans="2:25" x14ac:dyDescent="0.25">
      <c r="B23" s="31"/>
      <c r="C23" s="72" t="s">
        <v>93</v>
      </c>
      <c r="D23" s="27"/>
      <c r="E23" s="27"/>
      <c r="F23" s="27"/>
      <c r="G23" s="28"/>
      <c r="H23" s="28">
        <v>63</v>
      </c>
      <c r="I23" s="5"/>
      <c r="J23" s="54"/>
      <c r="K23" s="59"/>
      <c r="L23" s="57"/>
      <c r="M23" s="44"/>
      <c r="N23" s="82">
        <f t="shared" si="0"/>
        <v>0</v>
      </c>
      <c r="P23" s="2"/>
      <c r="Q23" s="73">
        <v>43.5</v>
      </c>
      <c r="R23" s="82">
        <f t="shared" si="1"/>
        <v>-43.5</v>
      </c>
      <c r="S23" s="7"/>
      <c r="T23" s="87">
        <f t="shared" si="2"/>
        <v>106.5</v>
      </c>
      <c r="V23" s="2"/>
      <c r="W23" s="2"/>
      <c r="X23" s="2"/>
      <c r="Y23" s="8"/>
    </row>
    <row r="24" spans="2:25" x14ac:dyDescent="0.25">
      <c r="B24" s="32"/>
      <c r="C24" s="1" t="s">
        <v>106</v>
      </c>
      <c r="D24" s="27"/>
      <c r="E24" s="27">
        <v>4</v>
      </c>
      <c r="F24" s="27"/>
      <c r="G24" s="28"/>
      <c r="H24" s="28"/>
      <c r="I24" s="5"/>
      <c r="J24" s="54"/>
      <c r="K24" s="59"/>
      <c r="L24" s="5"/>
      <c r="M24" s="2"/>
      <c r="N24" s="82">
        <f t="shared" si="0"/>
        <v>0</v>
      </c>
      <c r="P24" s="2"/>
      <c r="Q24" s="2"/>
      <c r="R24" s="82">
        <f t="shared" si="1"/>
        <v>0</v>
      </c>
      <c r="S24" s="7"/>
      <c r="T24" s="87">
        <f t="shared" si="2"/>
        <v>4</v>
      </c>
      <c r="V24" s="2"/>
      <c r="W24" s="2"/>
      <c r="X24" s="2"/>
      <c r="Y24" s="8"/>
    </row>
    <row r="25" spans="2:25" x14ac:dyDescent="0.25">
      <c r="B25" s="1" t="s">
        <v>105</v>
      </c>
      <c r="C25" s="1"/>
      <c r="D25" s="27"/>
      <c r="E25" s="27"/>
      <c r="F25" s="27"/>
      <c r="G25" s="28"/>
      <c r="H25" s="28"/>
      <c r="I25" s="5"/>
      <c r="J25" s="54"/>
      <c r="K25" s="59"/>
      <c r="L25" s="5"/>
      <c r="M25" s="2"/>
      <c r="N25" s="82">
        <f t="shared" si="0"/>
        <v>0</v>
      </c>
      <c r="P25" s="2"/>
      <c r="Q25" s="2"/>
      <c r="R25" s="82">
        <f t="shared" si="1"/>
        <v>0</v>
      </c>
      <c r="S25" s="7"/>
      <c r="T25" s="87">
        <f t="shared" si="2"/>
        <v>0</v>
      </c>
      <c r="V25" s="2"/>
      <c r="W25" s="2"/>
      <c r="X25" s="2"/>
      <c r="Y25" s="8"/>
    </row>
    <row r="26" spans="2:25" x14ac:dyDescent="0.25">
      <c r="B26" s="32"/>
      <c r="C26" s="1" t="s">
        <v>116</v>
      </c>
      <c r="D26" s="27"/>
      <c r="E26" s="27">
        <f>21.5+5</f>
        <v>26.5</v>
      </c>
      <c r="F26" s="27"/>
      <c r="G26" s="28"/>
      <c r="H26" s="28"/>
      <c r="I26" s="5">
        <v>30.5</v>
      </c>
      <c r="J26" s="54"/>
      <c r="K26" s="59"/>
      <c r="L26" s="5"/>
      <c r="M26" s="2"/>
      <c r="N26" s="82">
        <f t="shared" si="0"/>
        <v>0</v>
      </c>
      <c r="P26" s="2"/>
      <c r="Q26" s="2"/>
      <c r="R26" s="82">
        <f t="shared" si="1"/>
        <v>0</v>
      </c>
      <c r="S26" s="7"/>
      <c r="T26" s="87">
        <f t="shared" si="2"/>
        <v>57</v>
      </c>
      <c r="V26" s="2"/>
      <c r="W26" s="2"/>
      <c r="X26" s="2"/>
      <c r="Y26" s="8"/>
    </row>
    <row r="27" spans="2:25" x14ac:dyDescent="0.25">
      <c r="B27" s="32"/>
      <c r="C27" s="1" t="s">
        <v>117</v>
      </c>
      <c r="D27" s="27"/>
      <c r="E27" s="27"/>
      <c r="F27" s="27"/>
      <c r="G27" s="28"/>
      <c r="H27" s="28">
        <v>63</v>
      </c>
      <c r="I27" s="5"/>
      <c r="J27" s="54"/>
      <c r="K27" s="59"/>
      <c r="L27" s="5"/>
      <c r="M27" s="2"/>
      <c r="N27" s="82">
        <f t="shared" si="0"/>
        <v>0</v>
      </c>
      <c r="P27" s="2"/>
      <c r="Q27" s="2">
        <v>45</v>
      </c>
      <c r="R27" s="82">
        <f t="shared" si="1"/>
        <v>-45</v>
      </c>
      <c r="S27" s="7"/>
      <c r="T27" s="87">
        <f t="shared" si="2"/>
        <v>108</v>
      </c>
      <c r="V27" s="2"/>
      <c r="W27" s="2"/>
      <c r="X27" s="2"/>
      <c r="Y27" s="8"/>
    </row>
    <row r="28" spans="2:25" x14ac:dyDescent="0.25">
      <c r="B28" s="32"/>
      <c r="C28" s="1" t="s">
        <v>118</v>
      </c>
      <c r="D28" s="27"/>
      <c r="E28" s="27"/>
      <c r="F28" s="27"/>
      <c r="G28" s="28"/>
      <c r="H28" s="28"/>
      <c r="I28" s="5"/>
      <c r="J28" s="54"/>
      <c r="K28" s="59"/>
      <c r="L28" s="5"/>
      <c r="M28" s="2">
        <v>14</v>
      </c>
      <c r="N28" s="82">
        <f t="shared" si="0"/>
        <v>-14</v>
      </c>
      <c r="P28" s="2"/>
      <c r="Q28" s="2"/>
      <c r="R28" s="82">
        <f t="shared" si="1"/>
        <v>0</v>
      </c>
      <c r="S28" s="7"/>
      <c r="T28" s="87">
        <f t="shared" si="2"/>
        <v>14</v>
      </c>
      <c r="V28" s="2"/>
      <c r="W28" s="2"/>
      <c r="X28" s="2"/>
      <c r="Y28" s="8"/>
    </row>
    <row r="29" spans="2:25" x14ac:dyDescent="0.25">
      <c r="B29" s="32"/>
      <c r="C29" s="1" t="s">
        <v>119</v>
      </c>
      <c r="D29" s="27"/>
      <c r="E29" s="27"/>
      <c r="F29" s="27"/>
      <c r="G29" s="28"/>
      <c r="H29" s="28"/>
      <c r="I29" s="5"/>
      <c r="J29" s="54"/>
      <c r="K29" s="59"/>
      <c r="L29" s="5"/>
      <c r="M29" s="2">
        <v>5</v>
      </c>
      <c r="N29" s="82">
        <f t="shared" si="0"/>
        <v>-5</v>
      </c>
      <c r="P29" s="2"/>
      <c r="Q29" s="2"/>
      <c r="R29" s="82">
        <f t="shared" si="1"/>
        <v>0</v>
      </c>
      <c r="S29" s="7"/>
      <c r="T29" s="87">
        <f t="shared" si="2"/>
        <v>5</v>
      </c>
      <c r="V29" s="2"/>
      <c r="W29" s="2"/>
      <c r="X29" s="2"/>
      <c r="Y29" s="8"/>
    </row>
    <row r="30" spans="2:25" x14ac:dyDescent="0.25">
      <c r="B30" s="32"/>
      <c r="C30" s="1" t="s">
        <v>120</v>
      </c>
      <c r="D30" s="27"/>
      <c r="E30" s="27"/>
      <c r="F30" s="27"/>
      <c r="G30" s="28"/>
      <c r="H30" s="28"/>
      <c r="I30" s="5">
        <v>3</v>
      </c>
      <c r="J30" s="54"/>
      <c r="K30" s="59"/>
      <c r="L30" s="5"/>
      <c r="M30" s="2"/>
      <c r="N30" s="82">
        <f t="shared" si="0"/>
        <v>0</v>
      </c>
      <c r="P30" s="2"/>
      <c r="Q30" s="2"/>
      <c r="R30" s="82">
        <f t="shared" si="1"/>
        <v>0</v>
      </c>
      <c r="S30" s="7"/>
      <c r="T30" s="87">
        <f t="shared" si="2"/>
        <v>3</v>
      </c>
      <c r="V30" s="2"/>
      <c r="W30" s="2"/>
      <c r="X30" s="2"/>
      <c r="Y30" s="8"/>
    </row>
    <row r="31" spans="2:25" x14ac:dyDescent="0.25">
      <c r="B31" s="1" t="s">
        <v>108</v>
      </c>
      <c r="C31" s="1"/>
      <c r="D31" s="2"/>
      <c r="E31" s="2"/>
      <c r="F31" s="2"/>
      <c r="G31" s="2"/>
      <c r="H31" s="2"/>
      <c r="I31" s="2"/>
      <c r="J31" s="55"/>
      <c r="K31" s="59"/>
      <c r="L31" s="5"/>
      <c r="M31" s="2"/>
      <c r="N31" s="82">
        <f t="shared" si="0"/>
        <v>0</v>
      </c>
      <c r="O31" s="2"/>
      <c r="P31" s="2"/>
      <c r="Q31" s="2"/>
      <c r="R31" s="82">
        <f t="shared" si="1"/>
        <v>0</v>
      </c>
      <c r="S31" s="55"/>
      <c r="T31" s="87">
        <f t="shared" si="2"/>
        <v>0</v>
      </c>
      <c r="U31" s="2"/>
      <c r="V31" s="2"/>
      <c r="W31" s="2"/>
      <c r="X31" s="2"/>
      <c r="Y31" s="8"/>
    </row>
    <row r="32" spans="2:25" x14ac:dyDescent="0.25">
      <c r="B32" s="1"/>
      <c r="C32" s="1" t="s">
        <v>109</v>
      </c>
      <c r="D32" s="2"/>
      <c r="E32" s="2"/>
      <c r="F32" s="2"/>
      <c r="G32" s="2"/>
      <c r="H32" s="2">
        <v>2</v>
      </c>
      <c r="I32" s="2"/>
      <c r="J32" s="55"/>
      <c r="K32" s="59"/>
      <c r="L32" s="5"/>
      <c r="M32" s="2"/>
      <c r="N32" s="82">
        <f t="shared" si="0"/>
        <v>0</v>
      </c>
      <c r="O32" s="2"/>
      <c r="P32" s="2"/>
      <c r="Q32" s="2"/>
      <c r="R32" s="82">
        <f t="shared" si="1"/>
        <v>0</v>
      </c>
      <c r="S32" s="55"/>
      <c r="T32" s="87">
        <f t="shared" si="2"/>
        <v>2</v>
      </c>
      <c r="U32" s="2"/>
      <c r="V32" s="2"/>
      <c r="W32" s="2"/>
      <c r="X32" s="2"/>
      <c r="Y32" s="8"/>
    </row>
    <row r="33" spans="2:25" x14ac:dyDescent="0.25">
      <c r="B33" s="32"/>
      <c r="C33" s="31"/>
      <c r="D33" s="27"/>
      <c r="E33" s="27"/>
      <c r="F33" s="27"/>
      <c r="G33" s="28"/>
      <c r="H33" s="28"/>
      <c r="I33" s="5"/>
      <c r="J33" s="54"/>
      <c r="K33" s="59"/>
      <c r="L33" s="5"/>
      <c r="M33" s="52"/>
      <c r="N33" s="82">
        <f t="shared" si="0"/>
        <v>0</v>
      </c>
      <c r="P33" s="2"/>
      <c r="Q33" s="52"/>
      <c r="R33" s="82">
        <f t="shared" si="1"/>
        <v>0</v>
      </c>
      <c r="S33" s="7"/>
      <c r="T33" s="87">
        <f t="shared" si="2"/>
        <v>0</v>
      </c>
      <c r="V33" s="2"/>
      <c r="W33" s="2"/>
      <c r="X33" s="2"/>
      <c r="Y33" s="8"/>
    </row>
    <row r="34" spans="2:25" ht="15.75" thickBot="1" x14ac:dyDescent="0.3">
      <c r="B34" s="15" t="s">
        <v>21</v>
      </c>
      <c r="C34" s="15"/>
      <c r="D34" s="16">
        <f>SUM(D8:D33)</f>
        <v>0</v>
      </c>
      <c r="E34" s="16">
        <f>SUM(E8:E33)</f>
        <v>30.5</v>
      </c>
      <c r="F34" s="16">
        <f>SUM(F8:F33)</f>
        <v>15</v>
      </c>
      <c r="G34" s="16"/>
      <c r="H34" s="16">
        <f>SUM(H8:H33)</f>
        <v>130</v>
      </c>
      <c r="I34" s="16">
        <f>SUM(I8:I33)</f>
        <v>37.5</v>
      </c>
      <c r="J34" s="16">
        <f>SUM(J8:J33)</f>
        <v>0</v>
      </c>
      <c r="K34" s="70"/>
      <c r="L34" s="16">
        <f>SUM(L8:L33)</f>
        <v>128</v>
      </c>
      <c r="M34" s="49">
        <f>SUM(M8:M33)</f>
        <v>72.5</v>
      </c>
      <c r="N34" s="83">
        <f>L34-M34</f>
        <v>55.5</v>
      </c>
      <c r="O34" s="16"/>
      <c r="P34" s="16">
        <f>SUM(P8:P33)</f>
        <v>0</v>
      </c>
      <c r="Q34" s="49">
        <f>SUM(Q8:Q33)</f>
        <v>114.5</v>
      </c>
      <c r="R34" s="83">
        <f>P34-Q34</f>
        <v>-114.5</v>
      </c>
      <c r="S34" s="16"/>
      <c r="T34" s="49">
        <f>SUM(T8:T33)</f>
        <v>400</v>
      </c>
      <c r="U34" s="16"/>
      <c r="V34" s="16">
        <f>SUM(V8:V33)</f>
        <v>0</v>
      </c>
      <c r="W34" s="16">
        <f>SUM(W8:W33)</f>
        <v>0</v>
      </c>
      <c r="X34" s="16">
        <f>SUM(X8:X33)</f>
        <v>0</v>
      </c>
      <c r="Y34" s="16">
        <f>SUM(Y8:Y33)</f>
        <v>0</v>
      </c>
    </row>
    <row r="35" spans="2:25" ht="15.75" thickTop="1" x14ac:dyDescent="0.25"/>
  </sheetData>
  <mergeCells count="9">
    <mergeCell ref="B2:Y2"/>
    <mergeCell ref="B3:Y3"/>
    <mergeCell ref="B4:Y4"/>
    <mergeCell ref="D6:H6"/>
    <mergeCell ref="J6:J7"/>
    <mergeCell ref="L6:N6"/>
    <mergeCell ref="P6:R6"/>
    <mergeCell ref="V6:Y6"/>
    <mergeCell ref="I6:I7"/>
  </mergeCells>
  <conditionalFormatting sqref="V9:V30">
    <cfRule type="expression" priority="2">
      <formula>V9/$Y9</formula>
    </cfRule>
  </conditionalFormatting>
  <conditionalFormatting sqref="V33">
    <cfRule type="expression" priority="9">
      <formula>V33/$Y33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27"/>
  <sheetViews>
    <sheetView topLeftCell="A12" workbookViewId="0">
      <selection activeCell="C20" sqref="C20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85546875" style="6" customWidth="1"/>
    <col min="12" max="12" width="9.28515625" style="6"/>
    <col min="13" max="13" width="6.5703125" style="6" bestFit="1" customWidth="1"/>
    <col min="14" max="14" width="7.42578125" style="78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37" customWidth="1"/>
    <col min="21" max="21" width="2.28515625" style="6" customWidth="1"/>
    <col min="22" max="24" width="9.28515625" style="6"/>
    <col min="25" max="25" width="9.7109375" style="6" bestFit="1" customWidth="1"/>
  </cols>
  <sheetData>
    <row r="2" spans="2:25" ht="26.25" x14ac:dyDescent="0.4">
      <c r="B2" s="98" t="s">
        <v>14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 spans="2:25" ht="15.75" x14ac:dyDescent="0.25">
      <c r="B3" s="99" t="s">
        <v>81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</row>
    <row r="4" spans="2:25" x14ac:dyDescent="0.25">
      <c r="B4" s="101" t="s">
        <v>75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</row>
    <row r="6" spans="2:25" x14ac:dyDescent="0.25">
      <c r="B6" s="9" t="s">
        <v>9</v>
      </c>
      <c r="C6" s="10" t="s">
        <v>8</v>
      </c>
      <c r="D6" s="102" t="s">
        <v>76</v>
      </c>
      <c r="E6" s="102"/>
      <c r="F6" s="102"/>
      <c r="G6" s="102"/>
      <c r="H6" s="102"/>
      <c r="I6" s="108" t="s">
        <v>78</v>
      </c>
      <c r="J6" s="103" t="s">
        <v>80</v>
      </c>
      <c r="K6" s="59"/>
      <c r="L6" s="105" t="s">
        <v>15</v>
      </c>
      <c r="M6" s="102"/>
      <c r="N6" s="102"/>
      <c r="P6" s="102" t="s">
        <v>18</v>
      </c>
      <c r="Q6" s="102"/>
      <c r="R6" s="106"/>
      <c r="S6" s="59"/>
      <c r="T6" s="64" t="s">
        <v>11</v>
      </c>
      <c r="V6" s="106" t="s">
        <v>19</v>
      </c>
      <c r="W6" s="107"/>
      <c r="X6" s="107"/>
      <c r="Y6" s="105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09"/>
      <c r="J7" s="104"/>
      <c r="K7" s="59"/>
      <c r="L7" s="46" t="s">
        <v>10</v>
      </c>
      <c r="M7" s="11" t="s">
        <v>13</v>
      </c>
      <c r="N7" s="74" t="s">
        <v>20</v>
      </c>
      <c r="P7" s="11" t="s">
        <v>17</v>
      </c>
      <c r="Q7" s="11" t="s">
        <v>13</v>
      </c>
      <c r="R7" s="45" t="s">
        <v>16</v>
      </c>
      <c r="S7" s="59"/>
      <c r="T7" s="65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30" t="s">
        <v>85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75"/>
      <c r="P8" s="2"/>
      <c r="Q8" s="2"/>
      <c r="R8" s="61"/>
      <c r="S8" s="59"/>
      <c r="T8" s="66"/>
      <c r="V8" s="2"/>
      <c r="W8" s="2"/>
      <c r="X8" s="2"/>
      <c r="Y8" s="8"/>
    </row>
    <row r="9" spans="2:25" x14ac:dyDescent="0.25">
      <c r="B9" s="1"/>
      <c r="C9" s="38" t="s">
        <v>86</v>
      </c>
      <c r="D9" s="27"/>
      <c r="E9" s="27"/>
      <c r="F9" s="27"/>
      <c r="G9" s="28"/>
      <c r="H9" s="28"/>
      <c r="I9" s="5"/>
      <c r="J9" s="54"/>
      <c r="K9" s="59"/>
      <c r="L9" s="5">
        <v>20</v>
      </c>
      <c r="M9" s="33">
        <v>6</v>
      </c>
      <c r="N9" s="76">
        <f>L9-M9</f>
        <v>14</v>
      </c>
      <c r="P9" s="2">
        <v>0</v>
      </c>
      <c r="Q9" s="2">
        <v>0</v>
      </c>
      <c r="R9" s="62">
        <v>0</v>
      </c>
      <c r="S9" s="67"/>
      <c r="T9" s="66">
        <f>D9+E9+F9+G9+H9+I9+J9+M9+Q9</f>
        <v>6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38" t="s">
        <v>87</v>
      </c>
      <c r="D10" s="27"/>
      <c r="E10" s="27"/>
      <c r="F10" s="27"/>
      <c r="G10" s="28"/>
      <c r="H10" s="28"/>
      <c r="I10" s="5"/>
      <c r="J10" s="54"/>
      <c r="K10" s="59"/>
      <c r="L10" s="5">
        <v>8</v>
      </c>
      <c r="M10" s="33">
        <v>2</v>
      </c>
      <c r="N10" s="76">
        <f>L10-M10</f>
        <v>6</v>
      </c>
      <c r="P10" s="2"/>
      <c r="Q10" s="2"/>
      <c r="R10" s="62"/>
      <c r="S10" s="67"/>
      <c r="T10" s="66">
        <f>D10+E10+F10+G10+H10+I10+J10+M10+Q10</f>
        <v>2</v>
      </c>
      <c r="V10" s="2"/>
      <c r="W10" s="2"/>
      <c r="X10" s="2"/>
      <c r="Y10" s="8"/>
    </row>
    <row r="11" spans="2:25" x14ac:dyDescent="0.25">
      <c r="B11" s="1"/>
      <c r="C11" s="31" t="s">
        <v>88</v>
      </c>
      <c r="D11" s="27"/>
      <c r="E11" s="27"/>
      <c r="F11" s="27"/>
      <c r="G11" s="28"/>
      <c r="H11" s="28"/>
      <c r="I11" s="5"/>
      <c r="J11" s="54"/>
      <c r="K11" s="59"/>
      <c r="L11" s="5">
        <v>46</v>
      </c>
      <c r="M11" s="33">
        <v>10.5</v>
      </c>
      <c r="N11" s="76">
        <f>L11-M11</f>
        <v>35.5</v>
      </c>
      <c r="P11" s="2"/>
      <c r="Q11" s="2"/>
      <c r="R11" s="62"/>
      <c r="S11" s="67"/>
      <c r="T11" s="66">
        <f>D11+E11+F11+G11+H11+I11+J11+M11+Q11</f>
        <v>10.5</v>
      </c>
      <c r="V11" s="2"/>
      <c r="W11" s="2"/>
      <c r="X11" s="2"/>
      <c r="Y11" s="8"/>
    </row>
    <row r="12" spans="2:25" x14ac:dyDescent="0.25">
      <c r="B12" s="1"/>
      <c r="C12" s="38" t="s">
        <v>89</v>
      </c>
      <c r="D12" s="27"/>
      <c r="E12" s="27"/>
      <c r="F12" s="27"/>
      <c r="G12" s="28"/>
      <c r="H12" s="28"/>
      <c r="I12" s="5"/>
      <c r="J12" s="54"/>
      <c r="K12" s="59"/>
      <c r="L12" s="5">
        <v>4</v>
      </c>
      <c r="M12" s="33">
        <v>2</v>
      </c>
      <c r="N12" s="76">
        <f>L12-M12</f>
        <v>2</v>
      </c>
      <c r="P12" s="2"/>
      <c r="Q12" s="2"/>
      <c r="R12" s="62"/>
      <c r="S12" s="67"/>
      <c r="T12" s="66">
        <f>D12+E12+F12+G12+H12+I12+J12+M12+Q12</f>
        <v>2</v>
      </c>
      <c r="V12" s="2"/>
      <c r="W12" s="2"/>
      <c r="X12" s="2"/>
      <c r="Y12" s="8"/>
    </row>
    <row r="13" spans="2:25" x14ac:dyDescent="0.25">
      <c r="B13" s="1"/>
      <c r="C13" s="1" t="s">
        <v>76</v>
      </c>
      <c r="D13" s="27"/>
      <c r="E13" s="27"/>
      <c r="F13" s="27"/>
      <c r="G13" s="28"/>
      <c r="H13" s="28"/>
      <c r="I13" s="5">
        <v>4</v>
      </c>
      <c r="J13" s="54"/>
      <c r="K13" s="59"/>
      <c r="L13" s="5"/>
      <c r="M13" s="33"/>
      <c r="N13" s="76"/>
      <c r="P13" s="2"/>
      <c r="Q13" s="2"/>
      <c r="R13" s="62"/>
      <c r="S13" s="67"/>
      <c r="T13" s="66">
        <f>D13+E13+F13+G13+H13+I13+J13+M13+Q13</f>
        <v>4</v>
      </c>
      <c r="V13" s="2"/>
      <c r="W13" s="2"/>
      <c r="X13" s="2"/>
      <c r="Y13" s="8"/>
    </row>
    <row r="14" spans="2:25" x14ac:dyDescent="0.25">
      <c r="B14" s="31" t="s">
        <v>74</v>
      </c>
      <c r="C14" s="31"/>
      <c r="D14" s="27"/>
      <c r="E14" s="27"/>
      <c r="F14" s="27"/>
      <c r="G14" s="28"/>
      <c r="H14" s="28"/>
      <c r="I14" s="5"/>
      <c r="J14" s="54"/>
      <c r="K14" s="59"/>
      <c r="L14" s="5"/>
      <c r="M14" s="33"/>
      <c r="N14" s="76"/>
      <c r="P14" s="2"/>
      <c r="Q14" s="2"/>
      <c r="R14" s="62"/>
      <c r="S14" s="67"/>
      <c r="T14" s="66"/>
      <c r="V14" s="2"/>
      <c r="W14" s="2"/>
      <c r="X14" s="2"/>
      <c r="Y14" s="8"/>
    </row>
    <row r="15" spans="2:25" x14ac:dyDescent="0.25">
      <c r="B15" s="31"/>
      <c r="C15" s="31" t="s">
        <v>90</v>
      </c>
      <c r="D15" s="27"/>
      <c r="E15" s="27">
        <v>8</v>
      </c>
      <c r="F15" s="27"/>
      <c r="G15" s="28"/>
      <c r="H15" s="28"/>
      <c r="I15" s="5"/>
      <c r="J15" s="54"/>
      <c r="K15" s="59"/>
      <c r="L15" s="5"/>
      <c r="M15" s="2"/>
      <c r="N15" s="76"/>
      <c r="P15" s="2"/>
      <c r="Q15" s="2"/>
      <c r="R15" s="62"/>
      <c r="S15" s="67"/>
      <c r="T15" s="66">
        <f>D15+E15+F15+G15+H15+I15+J15+M15+Q15</f>
        <v>8</v>
      </c>
      <c r="V15" s="2"/>
      <c r="W15" s="2"/>
      <c r="X15" s="2"/>
      <c r="Y15" s="8"/>
    </row>
    <row r="16" spans="2:25" x14ac:dyDescent="0.25">
      <c r="B16" s="32"/>
      <c r="C16" s="31" t="s">
        <v>91</v>
      </c>
      <c r="D16" s="27"/>
      <c r="E16" s="27"/>
      <c r="F16" s="27"/>
      <c r="G16" s="28"/>
      <c r="H16" s="28"/>
      <c r="I16" s="5"/>
      <c r="J16" s="54"/>
      <c r="K16" s="59"/>
      <c r="L16" s="5"/>
      <c r="M16" s="2"/>
      <c r="N16" s="76"/>
      <c r="P16" s="2"/>
      <c r="Q16" s="2">
        <v>22</v>
      </c>
      <c r="R16" s="71">
        <f t="shared" ref="R16" si="0">IF(P16=0,0,(Q16-P16)/P16)</f>
        <v>0</v>
      </c>
      <c r="S16" s="67"/>
      <c r="T16" s="66">
        <f>D16+E16+F16+G16+H16+I16+J16+M16+Q16</f>
        <v>22</v>
      </c>
      <c r="V16" s="2"/>
      <c r="W16" s="2"/>
      <c r="X16" s="2"/>
      <c r="Y16" s="8"/>
    </row>
    <row r="17" spans="2:25" x14ac:dyDescent="0.25">
      <c r="B17" t="s">
        <v>114</v>
      </c>
      <c r="C17" s="31"/>
      <c r="D17" s="27"/>
      <c r="E17" s="27"/>
      <c r="F17" s="27"/>
      <c r="G17" s="28"/>
      <c r="H17" s="28"/>
      <c r="I17" s="5"/>
      <c r="J17" s="54"/>
      <c r="K17" s="59"/>
      <c r="L17" s="5"/>
      <c r="M17" s="2"/>
      <c r="N17" s="76"/>
      <c r="P17" s="2"/>
      <c r="Q17" s="2"/>
      <c r="R17" s="79"/>
      <c r="S17" s="67"/>
      <c r="T17" s="66"/>
      <c r="V17" s="2"/>
      <c r="W17" s="2"/>
      <c r="X17" s="2"/>
      <c r="Y17" s="8"/>
    </row>
    <row r="18" spans="2:25" x14ac:dyDescent="0.25">
      <c r="B18" s="32"/>
      <c r="C18" t="s">
        <v>115</v>
      </c>
      <c r="D18" s="27"/>
      <c r="E18" s="27"/>
      <c r="F18" s="27"/>
      <c r="G18" s="28"/>
      <c r="H18" s="28"/>
      <c r="I18" s="5">
        <v>2</v>
      </c>
      <c r="J18" s="54"/>
      <c r="K18" s="59"/>
      <c r="L18" s="5"/>
      <c r="M18" s="2"/>
      <c r="N18" s="76"/>
      <c r="P18" s="2"/>
      <c r="Q18" s="2"/>
      <c r="R18" s="79"/>
      <c r="S18" s="67"/>
      <c r="T18" s="66"/>
      <c r="V18" s="2"/>
      <c r="W18" s="2"/>
      <c r="X18" s="2"/>
      <c r="Y18" s="8"/>
    </row>
    <row r="19" spans="2:25" x14ac:dyDescent="0.25">
      <c r="B19" s="31" t="s">
        <v>92</v>
      </c>
      <c r="C19" s="31"/>
      <c r="D19" s="27"/>
      <c r="E19" s="27"/>
      <c r="F19" s="27"/>
      <c r="G19" s="28"/>
      <c r="H19" s="28"/>
      <c r="I19" s="5"/>
      <c r="J19" s="54"/>
      <c r="K19" s="59"/>
      <c r="L19" s="5"/>
      <c r="M19" s="2"/>
      <c r="N19" s="76"/>
      <c r="P19" s="2"/>
      <c r="Q19" s="2"/>
      <c r="R19" s="62"/>
      <c r="S19" s="67"/>
      <c r="T19" s="66"/>
      <c r="V19" s="2"/>
      <c r="W19" s="2"/>
      <c r="X19" s="2"/>
      <c r="Y19" s="8"/>
    </row>
    <row r="20" spans="2:25" x14ac:dyDescent="0.25">
      <c r="B20" s="31"/>
      <c r="C20" s="31" t="s">
        <v>93</v>
      </c>
      <c r="D20" s="27"/>
      <c r="E20" s="27"/>
      <c r="F20" s="27"/>
      <c r="G20" s="28"/>
      <c r="H20" s="28"/>
      <c r="I20" s="5"/>
      <c r="J20" s="54"/>
      <c r="K20" s="59"/>
      <c r="L20" s="5"/>
      <c r="M20" s="2"/>
      <c r="N20" s="76"/>
      <c r="P20" s="2"/>
      <c r="Q20" s="2">
        <v>35</v>
      </c>
      <c r="R20" s="62"/>
      <c r="S20" s="67"/>
      <c r="T20" s="66">
        <f>D20+E20+F20+G20+H20+I20+J20+M20+Q20</f>
        <v>35</v>
      </c>
      <c r="V20" s="2"/>
      <c r="W20" s="2"/>
      <c r="X20" s="2"/>
      <c r="Y20" s="8"/>
    </row>
    <row r="21" spans="2:25" x14ac:dyDescent="0.25">
      <c r="B21" s="32"/>
      <c r="C21" s="31" t="s">
        <v>90</v>
      </c>
      <c r="D21" s="27"/>
      <c r="E21" s="27">
        <v>16</v>
      </c>
      <c r="F21" s="27"/>
      <c r="G21" s="28"/>
      <c r="H21" s="28"/>
      <c r="I21" s="5"/>
      <c r="J21" s="54"/>
      <c r="K21" s="59"/>
      <c r="L21" s="5"/>
      <c r="M21" s="2"/>
      <c r="N21" s="76"/>
      <c r="P21" s="2"/>
      <c r="Q21" s="2"/>
      <c r="R21" s="62"/>
      <c r="S21" s="67"/>
      <c r="T21" s="66">
        <f>D21+E21+F21+G21+H21+I21+J21+M21+Q21</f>
        <v>16</v>
      </c>
      <c r="V21" s="2"/>
      <c r="W21" s="2"/>
      <c r="X21" s="2"/>
      <c r="Y21" s="8"/>
    </row>
    <row r="22" spans="2:25" x14ac:dyDescent="0.25">
      <c r="B22" s="32"/>
      <c r="C22" s="31" t="s">
        <v>94</v>
      </c>
      <c r="D22" s="27"/>
      <c r="E22" s="27">
        <v>3</v>
      </c>
      <c r="F22" s="27"/>
      <c r="G22" s="28"/>
      <c r="H22" s="28"/>
      <c r="I22" s="5"/>
      <c r="J22" s="54"/>
      <c r="K22" s="59"/>
      <c r="L22" s="5"/>
      <c r="M22" s="2"/>
      <c r="N22" s="76"/>
      <c r="P22" s="2"/>
      <c r="Q22" s="2"/>
      <c r="R22" s="62"/>
      <c r="S22" s="67"/>
      <c r="T22" s="66">
        <f>D22+E22+F22+G22+H22+I22+J22+M22+Q22</f>
        <v>3</v>
      </c>
      <c r="V22" s="2"/>
      <c r="W22" s="2"/>
      <c r="X22" s="2"/>
      <c r="Y22" s="8"/>
    </row>
    <row r="23" spans="2:25" x14ac:dyDescent="0.25">
      <c r="B23" s="32"/>
      <c r="C23" s="69" t="s">
        <v>111</v>
      </c>
      <c r="D23" s="27"/>
      <c r="E23" s="27"/>
      <c r="F23" s="27">
        <v>5</v>
      </c>
      <c r="G23" s="28"/>
      <c r="H23" s="28"/>
      <c r="I23" s="5"/>
      <c r="J23" s="54"/>
      <c r="K23" s="59"/>
      <c r="L23" s="5"/>
      <c r="M23" s="2"/>
      <c r="N23" s="76"/>
      <c r="P23" s="2"/>
      <c r="Q23" s="2"/>
      <c r="R23" s="62"/>
      <c r="S23" s="67"/>
      <c r="T23" s="66">
        <f>D23+E23+F23+G23+H23+I23+J23+M23+Q23</f>
        <v>5</v>
      </c>
      <c r="V23" s="2"/>
      <c r="W23" s="2"/>
      <c r="X23" s="2"/>
      <c r="Y23" s="8"/>
    </row>
    <row r="24" spans="2:25" x14ac:dyDescent="0.25">
      <c r="B24" s="1"/>
      <c r="C24" s="1" t="s">
        <v>107</v>
      </c>
      <c r="D24" s="2"/>
      <c r="E24" s="2"/>
      <c r="F24" s="2"/>
      <c r="G24" s="2">
        <v>43</v>
      </c>
      <c r="H24" s="2"/>
      <c r="I24" s="2"/>
      <c r="J24" s="55"/>
      <c r="K24" s="59"/>
      <c r="L24" s="5"/>
      <c r="M24" s="2"/>
      <c r="N24" s="76"/>
      <c r="O24" s="2"/>
      <c r="P24" s="2"/>
      <c r="Q24" s="2"/>
      <c r="R24" s="55"/>
      <c r="S24" s="59"/>
      <c r="T24" s="66">
        <f>D24+E24+F24+G24+H24+I24+J24+M24+Q24</f>
        <v>43</v>
      </c>
      <c r="U24" s="2"/>
      <c r="V24" s="2"/>
      <c r="W24" s="2"/>
      <c r="X24" s="2"/>
      <c r="Y24" s="8"/>
    </row>
    <row r="25" spans="2:25" x14ac:dyDescent="0.25">
      <c r="B25" s="1"/>
      <c r="C25" s="1"/>
      <c r="D25" s="2"/>
      <c r="E25" s="2"/>
      <c r="F25" s="2"/>
      <c r="G25" s="2"/>
      <c r="H25" s="2"/>
      <c r="I25" s="2"/>
      <c r="J25" s="55"/>
      <c r="K25" s="59"/>
      <c r="L25" s="5"/>
      <c r="M25" s="2"/>
      <c r="N25" s="76"/>
      <c r="O25" s="68"/>
      <c r="P25" s="2"/>
      <c r="Q25" s="2"/>
      <c r="R25" s="55"/>
      <c r="S25" s="59"/>
      <c r="T25" s="66"/>
      <c r="U25" s="2"/>
      <c r="V25" s="2"/>
      <c r="W25" s="2"/>
      <c r="X25" s="2"/>
      <c r="Y25" s="36"/>
    </row>
    <row r="26" spans="2:25" ht="15.75" thickBot="1" x14ac:dyDescent="0.3">
      <c r="B26" s="15" t="s">
        <v>21</v>
      </c>
      <c r="C26" s="15"/>
      <c r="D26" s="16">
        <f t="shared" ref="D26:J26" si="1">SUM(D8:D25)</f>
        <v>0</v>
      </c>
      <c r="E26" s="16">
        <f t="shared" si="1"/>
        <v>27</v>
      </c>
      <c r="F26" s="16">
        <f t="shared" si="1"/>
        <v>5</v>
      </c>
      <c r="G26" s="16">
        <f t="shared" si="1"/>
        <v>43</v>
      </c>
      <c r="H26" s="16">
        <f t="shared" si="1"/>
        <v>0</v>
      </c>
      <c r="I26" s="16">
        <f t="shared" si="1"/>
        <v>6</v>
      </c>
      <c r="J26" s="56">
        <f t="shared" si="1"/>
        <v>0</v>
      </c>
      <c r="K26" s="59"/>
      <c r="L26" s="58">
        <f>SUM(L8:L25)</f>
        <v>78</v>
      </c>
      <c r="M26" s="16">
        <f>SUM(M8:M25)</f>
        <v>20.5</v>
      </c>
      <c r="N26" s="77">
        <f>L26-M26</f>
        <v>57.5</v>
      </c>
      <c r="O26" s="59"/>
      <c r="P26" s="58">
        <f>SUM(P8:P25)</f>
        <v>0</v>
      </c>
      <c r="Q26" s="16">
        <f>SUM(Q8:Q25)</f>
        <v>57</v>
      </c>
      <c r="R26" s="63">
        <f t="shared" ref="R26" si="2">IF(P26=0,0,(Q26-P26)/P26)</f>
        <v>0</v>
      </c>
      <c r="S26" s="59"/>
      <c r="T26" s="58">
        <f>SUM(T8:T25)</f>
        <v>156.5</v>
      </c>
      <c r="U26" s="60"/>
      <c r="V26" s="16">
        <f>SUM(V8:V25)</f>
        <v>0</v>
      </c>
      <c r="W26" s="16">
        <f>SUM(W8:W25)</f>
        <v>0</v>
      </c>
      <c r="X26" s="16">
        <f>SUM(X8:X25)</f>
        <v>0</v>
      </c>
      <c r="Y26" s="16">
        <f>SUM(Y8:Y25)</f>
        <v>0</v>
      </c>
    </row>
    <row r="27" spans="2:25" ht="15.75" thickTop="1" x14ac:dyDescent="0.25"/>
  </sheetData>
  <mergeCells count="9">
    <mergeCell ref="B3:Y3"/>
    <mergeCell ref="B2:Y2"/>
    <mergeCell ref="B4:Y4"/>
    <mergeCell ref="V6:Y6"/>
    <mergeCell ref="L6:N6"/>
    <mergeCell ref="P6:R6"/>
    <mergeCell ref="D6:H6"/>
    <mergeCell ref="J6:J7"/>
    <mergeCell ref="I6:I7"/>
  </mergeCells>
  <conditionalFormatting sqref="V9:V23">
    <cfRule type="expression" priority="5">
      <formula>V9/$Y9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C39D-231F-4B5E-A767-7D4DD666D3AD}">
  <dimension ref="B2:Y25"/>
  <sheetViews>
    <sheetView topLeftCell="A6" workbookViewId="0">
      <selection activeCell="X7" sqref="X7"/>
    </sheetView>
  </sheetViews>
  <sheetFormatPr defaultRowHeight="15" x14ac:dyDescent="0.25"/>
  <cols>
    <col min="2" max="2" width="11.85546875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1.42578125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37" customWidth="1"/>
    <col min="21" max="21" width="2.28515625" style="6" customWidth="1"/>
    <col min="22" max="24" width="9.140625" style="6"/>
    <col min="25" max="25" width="9.7109375" style="6" bestFit="1" customWidth="1"/>
  </cols>
  <sheetData>
    <row r="2" spans="2:25" ht="26.25" x14ac:dyDescent="0.4">
      <c r="B2" s="98" t="s">
        <v>14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 spans="2:25" ht="15.75" x14ac:dyDescent="0.25">
      <c r="B3" s="99" t="s">
        <v>81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</row>
    <row r="4" spans="2:25" x14ac:dyDescent="0.25">
      <c r="B4" s="101" t="s">
        <v>75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</row>
    <row r="6" spans="2:25" x14ac:dyDescent="0.25">
      <c r="B6" s="9" t="s">
        <v>9</v>
      </c>
      <c r="C6" s="10" t="s">
        <v>8</v>
      </c>
      <c r="D6" s="102" t="s">
        <v>76</v>
      </c>
      <c r="E6" s="102"/>
      <c r="F6" s="102"/>
      <c r="G6" s="102"/>
      <c r="H6" s="102"/>
      <c r="I6" s="108" t="s">
        <v>78</v>
      </c>
      <c r="J6" s="103" t="s">
        <v>80</v>
      </c>
      <c r="K6" s="59"/>
      <c r="L6" s="105" t="s">
        <v>15</v>
      </c>
      <c r="M6" s="102"/>
      <c r="N6" s="102"/>
      <c r="P6" s="102" t="s">
        <v>18</v>
      </c>
      <c r="Q6" s="102"/>
      <c r="R6" s="102"/>
      <c r="T6" s="34" t="s">
        <v>11</v>
      </c>
      <c r="V6" s="106" t="s">
        <v>19</v>
      </c>
      <c r="W6" s="107"/>
      <c r="X6" s="107"/>
      <c r="Y6" s="105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09"/>
      <c r="J7" s="104"/>
      <c r="K7" s="59"/>
      <c r="L7" s="46" t="s">
        <v>10</v>
      </c>
      <c r="M7" s="11" t="s">
        <v>13</v>
      </c>
      <c r="N7" s="11" t="s">
        <v>20</v>
      </c>
      <c r="P7" s="11" t="s">
        <v>17</v>
      </c>
      <c r="Q7" s="11" t="s">
        <v>13</v>
      </c>
      <c r="R7" s="11" t="s">
        <v>16</v>
      </c>
      <c r="T7" s="35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1" t="s">
        <v>101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8"/>
      <c r="P8" s="2"/>
      <c r="Q8" s="2"/>
      <c r="R8" s="8"/>
      <c r="T8" s="36"/>
      <c r="V8" s="2"/>
      <c r="W8" s="2"/>
      <c r="X8" s="2"/>
      <c r="Y8" s="8"/>
    </row>
    <row r="9" spans="2:25" x14ac:dyDescent="0.25">
      <c r="B9" s="1"/>
      <c r="C9" s="1" t="s">
        <v>76</v>
      </c>
      <c r="D9" s="27"/>
      <c r="E9" s="27"/>
      <c r="F9" s="27">
        <v>15</v>
      </c>
      <c r="G9" s="28"/>
      <c r="H9" s="28"/>
      <c r="I9" s="5"/>
      <c r="J9" s="54"/>
      <c r="K9" s="59"/>
      <c r="L9" s="5"/>
      <c r="M9" s="33"/>
      <c r="N9" s="14">
        <f>IF(L9=0,0,(M9/L9))</f>
        <v>0</v>
      </c>
      <c r="P9" s="2"/>
      <c r="Q9" s="2"/>
      <c r="R9" s="14">
        <v>0</v>
      </c>
      <c r="S9" s="7"/>
      <c r="T9" s="36">
        <f>D9+E9+F9+G9+H9+I9+J9+M9+Q9</f>
        <v>15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1" t="s">
        <v>88</v>
      </c>
      <c r="D10" s="27"/>
      <c r="E10" s="27"/>
      <c r="F10" s="27"/>
      <c r="G10" s="28"/>
      <c r="H10" s="28"/>
      <c r="I10" s="5"/>
      <c r="J10" s="54"/>
      <c r="K10" s="59"/>
      <c r="L10" s="5">
        <v>46</v>
      </c>
      <c r="M10" s="33">
        <v>13</v>
      </c>
      <c r="N10" s="14">
        <f>IF(L10=0,0,(M10/L10))</f>
        <v>0.28260869565217389</v>
      </c>
      <c r="P10" s="2"/>
      <c r="Q10" s="2"/>
      <c r="R10" s="14"/>
      <c r="S10" s="7"/>
      <c r="T10" s="36">
        <f t="shared" ref="T10:T13" si="0">D10+E10+F10+G10+H10+I10+J10+M10+Q10</f>
        <v>13</v>
      </c>
      <c r="V10" s="2"/>
      <c r="W10" s="2"/>
      <c r="X10" s="2"/>
      <c r="Y10" s="8"/>
    </row>
    <row r="11" spans="2:25" x14ac:dyDescent="0.25">
      <c r="B11" s="1"/>
      <c r="C11" s="1" t="s">
        <v>102</v>
      </c>
      <c r="D11" s="27"/>
      <c r="E11" s="27"/>
      <c r="F11" s="27"/>
      <c r="G11" s="28"/>
      <c r="H11" s="28"/>
      <c r="I11" s="5"/>
      <c r="J11" s="54"/>
      <c r="K11" s="59"/>
      <c r="L11" s="5"/>
      <c r="M11" s="33"/>
      <c r="N11" s="14">
        <f>IF(L11=0,0,(M11/L11))</f>
        <v>0</v>
      </c>
      <c r="P11" s="2"/>
      <c r="Q11" s="2">
        <v>4</v>
      </c>
      <c r="R11" s="14"/>
      <c r="S11" s="7"/>
      <c r="T11" s="36">
        <f t="shared" si="0"/>
        <v>4</v>
      </c>
      <c r="V11" s="2"/>
      <c r="W11" s="2"/>
      <c r="X11" s="2"/>
      <c r="Y11" s="8"/>
    </row>
    <row r="12" spans="2:25" x14ac:dyDescent="0.25">
      <c r="B12" s="1"/>
      <c r="C12" s="1" t="s">
        <v>103</v>
      </c>
      <c r="D12" s="27"/>
      <c r="E12" s="27"/>
      <c r="F12" s="27"/>
      <c r="G12" s="28"/>
      <c r="H12" s="28"/>
      <c r="I12" s="5"/>
      <c r="J12" s="54"/>
      <c r="K12" s="59"/>
      <c r="L12" s="5">
        <v>4</v>
      </c>
      <c r="M12" s="33">
        <v>4</v>
      </c>
      <c r="N12" s="14">
        <f>IF(L12=0,0,(M12/L12))</f>
        <v>1</v>
      </c>
      <c r="P12" s="2"/>
      <c r="Q12" s="2"/>
      <c r="R12" s="14"/>
      <c r="S12" s="7"/>
      <c r="T12" s="36">
        <f t="shared" si="0"/>
        <v>4</v>
      </c>
      <c r="V12" s="2"/>
      <c r="W12" s="2"/>
      <c r="X12" s="2"/>
      <c r="Y12" s="8"/>
    </row>
    <row r="13" spans="2:25" x14ac:dyDescent="0.25">
      <c r="B13" s="31"/>
      <c r="C13" s="1" t="s">
        <v>104</v>
      </c>
      <c r="D13" s="27"/>
      <c r="E13" s="27"/>
      <c r="F13" s="27"/>
      <c r="G13" s="28"/>
      <c r="H13" s="28"/>
      <c r="I13" s="5"/>
      <c r="J13" s="54"/>
      <c r="K13" s="59"/>
      <c r="L13" s="5">
        <v>8</v>
      </c>
      <c r="M13" s="33">
        <v>8</v>
      </c>
      <c r="N13" s="14"/>
      <c r="P13" s="2"/>
      <c r="Q13" s="2"/>
      <c r="R13" s="14"/>
      <c r="S13" s="7"/>
      <c r="T13" s="36">
        <f t="shared" si="0"/>
        <v>8</v>
      </c>
      <c r="V13" s="2"/>
      <c r="W13" s="2"/>
      <c r="X13" s="2"/>
      <c r="Y13" s="8"/>
    </row>
    <row r="14" spans="2:25" x14ac:dyDescent="0.25">
      <c r="B14" s="1" t="s">
        <v>112</v>
      </c>
      <c r="C14" s="1"/>
      <c r="D14" s="27"/>
      <c r="E14" s="27"/>
      <c r="F14" s="27"/>
      <c r="G14" s="28"/>
      <c r="H14" s="28"/>
      <c r="I14" s="5"/>
      <c r="J14" s="54"/>
      <c r="K14" s="59"/>
      <c r="L14" s="5"/>
      <c r="M14" s="33"/>
      <c r="N14" s="14"/>
      <c r="P14" s="2"/>
      <c r="Q14" s="2"/>
      <c r="R14" s="14"/>
      <c r="S14" s="7"/>
      <c r="T14" s="36"/>
      <c r="V14" s="2"/>
      <c r="W14" s="2"/>
      <c r="X14" s="2"/>
      <c r="Y14" s="8"/>
    </row>
    <row r="15" spans="2:25" x14ac:dyDescent="0.25">
      <c r="B15" s="31"/>
      <c r="C15" s="1" t="s">
        <v>113</v>
      </c>
      <c r="D15" s="27"/>
      <c r="E15" s="27"/>
      <c r="F15" s="27"/>
      <c r="G15" s="28"/>
      <c r="H15" s="28"/>
      <c r="I15" s="5"/>
      <c r="J15" s="54"/>
      <c r="K15" s="59"/>
      <c r="L15" s="5">
        <v>8</v>
      </c>
      <c r="M15" s="33">
        <v>3</v>
      </c>
      <c r="N15" s="14"/>
      <c r="P15" s="2"/>
      <c r="Q15" s="2"/>
      <c r="R15" s="14"/>
      <c r="S15" s="7"/>
      <c r="T15" s="36"/>
      <c r="V15" s="2"/>
      <c r="W15" s="2"/>
      <c r="X15" s="2"/>
      <c r="Y15" s="8"/>
    </row>
    <row r="16" spans="2:25" x14ac:dyDescent="0.25">
      <c r="B16" s="1" t="s">
        <v>105</v>
      </c>
      <c r="C16" s="31"/>
      <c r="D16" s="27"/>
      <c r="E16" s="27"/>
      <c r="F16" s="27"/>
      <c r="G16" s="28"/>
      <c r="H16" s="28"/>
      <c r="I16" s="5"/>
      <c r="J16" s="54"/>
      <c r="K16" s="59"/>
      <c r="L16" s="5"/>
      <c r="M16" s="2"/>
      <c r="N16" s="14"/>
      <c r="P16" s="2"/>
      <c r="Q16" s="2"/>
      <c r="R16" s="14"/>
      <c r="S16" s="7"/>
      <c r="T16" s="36"/>
      <c r="V16" s="2"/>
      <c r="W16" s="2"/>
      <c r="X16" s="2"/>
      <c r="Y16" s="8"/>
    </row>
    <row r="17" spans="2:25" ht="14.25" customHeight="1" x14ac:dyDescent="0.25">
      <c r="B17" s="32"/>
      <c r="C17" s="1" t="s">
        <v>90</v>
      </c>
      <c r="D17" s="27"/>
      <c r="E17" s="27">
        <v>21.5</v>
      </c>
      <c r="F17" s="27"/>
      <c r="G17" s="28">
        <v>7.5</v>
      </c>
      <c r="H17" s="28"/>
      <c r="I17" s="5">
        <v>23</v>
      </c>
      <c r="J17" s="54"/>
      <c r="K17" s="59"/>
      <c r="L17" s="5"/>
      <c r="M17" s="2"/>
      <c r="N17" s="14"/>
      <c r="P17" s="2"/>
      <c r="Q17" s="2"/>
      <c r="R17" s="14"/>
      <c r="S17" s="7"/>
      <c r="T17" s="36">
        <f t="shared" ref="T17:T22" si="1">D17+E17+F17+G17+H17+I17+J17+M17+Q17</f>
        <v>52</v>
      </c>
      <c r="V17" s="2"/>
      <c r="W17" s="2"/>
      <c r="X17" s="2"/>
      <c r="Y17" s="8"/>
    </row>
    <row r="18" spans="2:25" x14ac:dyDescent="0.25">
      <c r="B18" s="31"/>
      <c r="C18" s="1" t="s">
        <v>61</v>
      </c>
      <c r="D18" s="27"/>
      <c r="E18" s="27"/>
      <c r="F18" s="27"/>
      <c r="G18" s="28"/>
      <c r="H18" s="28">
        <v>2</v>
      </c>
      <c r="I18" s="5"/>
      <c r="J18" s="54"/>
      <c r="K18" s="59"/>
      <c r="L18" s="5"/>
      <c r="M18" s="2"/>
      <c r="N18" s="14"/>
      <c r="P18" s="2"/>
      <c r="Q18" s="2"/>
      <c r="R18" s="14"/>
      <c r="S18" s="7"/>
      <c r="T18" s="36">
        <f t="shared" si="1"/>
        <v>2</v>
      </c>
      <c r="V18" s="2"/>
      <c r="W18" s="2"/>
      <c r="X18" s="2"/>
      <c r="Y18" s="8"/>
    </row>
    <row r="19" spans="2:25" x14ac:dyDescent="0.25">
      <c r="B19" s="31"/>
      <c r="C19" s="72" t="s">
        <v>93</v>
      </c>
      <c r="D19" s="27"/>
      <c r="E19" s="27"/>
      <c r="F19" s="27"/>
      <c r="G19" s="28"/>
      <c r="H19" s="28">
        <v>63</v>
      </c>
      <c r="I19" s="5"/>
      <c r="J19" s="54"/>
      <c r="K19" s="59"/>
      <c r="L19" s="57"/>
      <c r="M19" s="44"/>
      <c r="N19" s="14"/>
      <c r="P19" s="2"/>
      <c r="Q19" s="73">
        <v>10</v>
      </c>
      <c r="R19" s="14"/>
      <c r="S19" s="7"/>
      <c r="T19" s="36">
        <f>D19+E19+F19+G19+H19+I19+J19+M19+Q19</f>
        <v>73</v>
      </c>
      <c r="V19" s="2"/>
      <c r="W19" s="2"/>
      <c r="X19" s="2"/>
      <c r="Y19" s="8"/>
    </row>
    <row r="20" spans="2:25" x14ac:dyDescent="0.25">
      <c r="B20" s="32"/>
      <c r="C20" s="1" t="s">
        <v>106</v>
      </c>
      <c r="D20" s="27"/>
      <c r="E20" s="27">
        <v>3</v>
      </c>
      <c r="F20" s="27"/>
      <c r="G20" s="28"/>
      <c r="H20" s="28"/>
      <c r="I20" s="5"/>
      <c r="J20" s="54"/>
      <c r="K20" s="59"/>
      <c r="L20" s="5"/>
      <c r="M20" s="2"/>
      <c r="N20" s="14"/>
      <c r="P20" s="2"/>
      <c r="Q20" s="2"/>
      <c r="R20" s="14"/>
      <c r="S20" s="7"/>
      <c r="T20" s="36">
        <f t="shared" si="1"/>
        <v>3</v>
      </c>
      <c r="V20" s="2"/>
      <c r="W20" s="2"/>
      <c r="X20" s="2"/>
      <c r="Y20" s="8"/>
    </row>
    <row r="21" spans="2:25" x14ac:dyDescent="0.25">
      <c r="B21" s="1" t="s">
        <v>108</v>
      </c>
      <c r="C21" s="1"/>
      <c r="D21" s="2"/>
      <c r="E21" s="2"/>
      <c r="F21" s="2"/>
      <c r="G21" s="2"/>
      <c r="H21" s="2"/>
      <c r="I21" s="2"/>
      <c r="J21" s="55"/>
      <c r="K21" s="59"/>
      <c r="L21" s="5"/>
      <c r="M21" s="2"/>
      <c r="N21" s="14"/>
      <c r="O21" s="2"/>
      <c r="P21" s="2"/>
      <c r="Q21" s="2"/>
      <c r="R21" s="2"/>
      <c r="S21" s="2"/>
      <c r="T21" s="36"/>
      <c r="U21" s="2"/>
      <c r="V21" s="2"/>
      <c r="W21" s="2"/>
      <c r="X21" s="2"/>
      <c r="Y21" s="8"/>
    </row>
    <row r="22" spans="2:25" x14ac:dyDescent="0.25">
      <c r="B22" s="1"/>
      <c r="C22" s="1" t="s">
        <v>109</v>
      </c>
      <c r="D22" s="2"/>
      <c r="E22" s="2"/>
      <c r="F22" s="2"/>
      <c r="G22" s="2"/>
      <c r="H22" s="2">
        <v>2</v>
      </c>
      <c r="I22" s="2"/>
      <c r="J22" s="55"/>
      <c r="K22" s="59"/>
      <c r="L22" s="5"/>
      <c r="M22" s="2"/>
      <c r="N22" s="14"/>
      <c r="O22" s="2"/>
      <c r="P22" s="2"/>
      <c r="Q22" s="2"/>
      <c r="R22" s="2"/>
      <c r="S22" s="2"/>
      <c r="T22" s="36">
        <f t="shared" si="1"/>
        <v>2</v>
      </c>
      <c r="U22" s="2"/>
      <c r="V22" s="2"/>
      <c r="W22" s="2"/>
      <c r="X22" s="2"/>
      <c r="Y22" s="8"/>
    </row>
    <row r="23" spans="2:25" x14ac:dyDescent="0.25">
      <c r="B23" s="1"/>
      <c r="C23" s="1"/>
      <c r="D23" s="2"/>
      <c r="E23" s="2"/>
      <c r="F23" s="2"/>
      <c r="G23" s="2"/>
      <c r="H23" s="2"/>
      <c r="I23" s="2"/>
      <c r="J23" s="55"/>
      <c r="K23" s="59"/>
      <c r="L23" s="5"/>
      <c r="M23" s="2"/>
      <c r="N23" s="14"/>
      <c r="O23" s="2"/>
      <c r="P23" s="2"/>
      <c r="Q23" s="2"/>
      <c r="R23" s="2"/>
      <c r="S23" s="2"/>
      <c r="T23" s="36"/>
      <c r="U23" s="2"/>
      <c r="V23" s="2"/>
      <c r="W23" s="2"/>
      <c r="X23" s="2"/>
      <c r="Y23" s="36"/>
    </row>
    <row r="24" spans="2:25" ht="15.75" thickBot="1" x14ac:dyDescent="0.3">
      <c r="B24" s="15" t="s">
        <v>21</v>
      </c>
      <c r="C24" s="15"/>
      <c r="D24" s="16">
        <f t="shared" ref="D24:J24" si="2">SUM(D8:D23)</f>
        <v>0</v>
      </c>
      <c r="E24" s="16">
        <f t="shared" si="2"/>
        <v>24.5</v>
      </c>
      <c r="F24" s="16">
        <f t="shared" si="2"/>
        <v>15</v>
      </c>
      <c r="G24" s="16">
        <f t="shared" si="2"/>
        <v>7.5</v>
      </c>
      <c r="H24" s="16">
        <f t="shared" si="2"/>
        <v>67</v>
      </c>
      <c r="I24" s="16">
        <f t="shared" si="2"/>
        <v>23</v>
      </c>
      <c r="J24" s="56">
        <f t="shared" si="2"/>
        <v>0</v>
      </c>
      <c r="K24" s="59"/>
      <c r="L24" s="58">
        <f>SUM(L8:L23)</f>
        <v>66</v>
      </c>
      <c r="M24" s="16">
        <f>SUM(M8:M23)</f>
        <v>28</v>
      </c>
      <c r="N24" s="17">
        <f t="shared" ref="N24" si="3">IF(L24=0,0,(M24-L24)/L24)</f>
        <v>-0.5757575757575758</v>
      </c>
      <c r="O24" s="16"/>
      <c r="P24" s="16">
        <f>SUM(P8:P23)</f>
        <v>0</v>
      </c>
      <c r="Q24" s="16">
        <f>SUM(Q8:Q23)</f>
        <v>14</v>
      </c>
      <c r="R24" s="17">
        <f t="shared" ref="R24" si="4">IF(P24=0,0,(Q24-P24)/P24)</f>
        <v>0</v>
      </c>
      <c r="S24" s="16"/>
      <c r="T24" s="16">
        <f>SUM(T8:T23)</f>
        <v>176</v>
      </c>
      <c r="U24" s="16"/>
      <c r="V24" s="16">
        <f t="shared" ref="V24:Y24" si="5">SUM(V8:V23)</f>
        <v>0</v>
      </c>
      <c r="W24" s="16">
        <f t="shared" si="5"/>
        <v>0</v>
      </c>
      <c r="X24" s="16">
        <f t="shared" si="5"/>
        <v>0</v>
      </c>
      <c r="Y24" s="16">
        <f t="shared" si="5"/>
        <v>0</v>
      </c>
    </row>
    <row r="25" spans="2:25" ht="15.75" thickTop="1" x14ac:dyDescent="0.25"/>
  </sheetData>
  <mergeCells count="9">
    <mergeCell ref="B2:Y2"/>
    <mergeCell ref="B3:Y3"/>
    <mergeCell ref="B4:Y4"/>
    <mergeCell ref="D6:H6"/>
    <mergeCell ref="I6:I7"/>
    <mergeCell ref="J6:J7"/>
    <mergeCell ref="L6:N6"/>
    <mergeCell ref="P6:R6"/>
    <mergeCell ref="V6:Y6"/>
  </mergeCells>
  <conditionalFormatting sqref="V9:V20">
    <cfRule type="expression" priority="1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September 24</vt:lpstr>
      <vt:lpstr>October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2024-11-19T08:49:38Z</dcterms:modified>
</cp:coreProperties>
</file>