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s\hiqu\HR\Performance Evaluation\October 2024\QA\"/>
    </mc:Choice>
  </mc:AlternateContent>
  <xr:revisionPtr revIDLastSave="0" documentId="13_ncr:1_{4F8E9FF5-9BF7-4D02-9D29-A75C5042FE3E}" xr6:coauthVersionLast="47" xr6:coauthVersionMax="47" xr10:uidLastSave="{00000000-0000-0000-0000-000000000000}"/>
  <bookViews>
    <workbookView xWindow="20370" yWindow="-3840" windowWidth="29040" windowHeight="15720" xr2:uid="{C18F1D24-2B51-47D5-ADD3-847EF68750D1}"/>
  </bookViews>
  <sheets>
    <sheet name="Employee" sheetId="2" r:id="rId1"/>
    <sheet name="Quarterly Evaluation" sheetId="3" r:id="rId2"/>
    <sheet name="Consolidated" sheetId="5" r:id="rId3"/>
    <sheet name="September 24" sheetId="1" r:id="rId4"/>
    <sheet name="October 2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6" i="5" l="1"/>
  <c r="N15" i="5"/>
  <c r="N14" i="5"/>
  <c r="N13" i="4" l="1"/>
  <c r="N12" i="4"/>
  <c r="N11" i="4"/>
  <c r="P17" i="5" l="1"/>
  <c r="M16" i="5"/>
  <c r="P16" i="5" s="1"/>
  <c r="M15" i="5"/>
  <c r="P15" i="5" s="1"/>
  <c r="M14" i="5"/>
  <c r="P14" i="5" s="1"/>
  <c r="P10" i="5"/>
  <c r="P22" i="5"/>
  <c r="U20" i="5"/>
  <c r="P20" i="5"/>
  <c r="P19" i="5"/>
  <c r="P13" i="5"/>
  <c r="P12" i="5"/>
  <c r="P9" i="5"/>
  <c r="P17" i="4"/>
  <c r="P14" i="4"/>
  <c r="P13" i="4"/>
  <c r="P12" i="4"/>
  <c r="P11" i="4"/>
  <c r="P12" i="1"/>
  <c r="T24" i="5"/>
  <c r="S24" i="5"/>
  <c r="R24" i="5"/>
  <c r="N24" i="5"/>
  <c r="L24" i="5"/>
  <c r="J24" i="5"/>
  <c r="I24" i="5"/>
  <c r="H24" i="5"/>
  <c r="G24" i="5"/>
  <c r="F24" i="5"/>
  <c r="E24" i="5"/>
  <c r="D24" i="5"/>
  <c r="M13" i="4"/>
  <c r="M11" i="4"/>
  <c r="M12" i="4"/>
  <c r="T22" i="4"/>
  <c r="S22" i="4"/>
  <c r="R22" i="4"/>
  <c r="N22" i="4"/>
  <c r="L22" i="4"/>
  <c r="J22" i="4"/>
  <c r="I22" i="4"/>
  <c r="H22" i="4"/>
  <c r="G22" i="4"/>
  <c r="F22" i="4"/>
  <c r="E22" i="4"/>
  <c r="D22" i="4"/>
  <c r="U19" i="4"/>
  <c r="U22" i="4" s="1"/>
  <c r="P19" i="4"/>
  <c r="P18" i="4"/>
  <c r="P16" i="4"/>
  <c r="P9" i="4"/>
  <c r="U15" i="1"/>
  <c r="U19" i="1" s="1"/>
  <c r="P17" i="1"/>
  <c r="P15" i="1"/>
  <c r="P14" i="1"/>
  <c r="P11" i="1"/>
  <c r="P9" i="1"/>
  <c r="G19" i="1"/>
  <c r="T19" i="1"/>
  <c r="S19" i="1"/>
  <c r="R19" i="1"/>
  <c r="M19" i="1"/>
  <c r="L19" i="1"/>
  <c r="J19" i="1"/>
  <c r="I19" i="1"/>
  <c r="H19" i="1"/>
  <c r="F19" i="1"/>
  <c r="E19" i="1"/>
  <c r="D19" i="1"/>
  <c r="C10" i="2"/>
  <c r="P19" i="1" l="1"/>
  <c r="M24" i="5"/>
  <c r="U24" i="5"/>
  <c r="P24" i="5"/>
  <c r="M22" i="4"/>
  <c r="P22" i="4"/>
  <c r="N19" i="1"/>
</calcChain>
</file>

<file path=xl/sharedStrings.xml><?xml version="1.0" encoding="utf-8"?>
<sst xmlns="http://schemas.openxmlformats.org/spreadsheetml/2006/main" count="181" uniqueCount="106">
  <si>
    <t>Employee Name</t>
  </si>
  <si>
    <t>Employee ID</t>
  </si>
  <si>
    <t>Designation</t>
  </si>
  <si>
    <t>Department</t>
  </si>
  <si>
    <t>Employee Information</t>
  </si>
  <si>
    <t>Joining Date</t>
  </si>
  <si>
    <t>Assessment Year</t>
  </si>
  <si>
    <t>Task</t>
  </si>
  <si>
    <t>Project / Release</t>
  </si>
  <si>
    <t>Total</t>
  </si>
  <si>
    <t>Post-Prod</t>
  </si>
  <si>
    <t>Actual</t>
  </si>
  <si>
    <t>Project Profile</t>
  </si>
  <si>
    <t>Planned</t>
  </si>
  <si>
    <t>Number of Bugs</t>
  </si>
  <si>
    <t>Difference</t>
  </si>
  <si>
    <t>Overall Performance</t>
  </si>
  <si>
    <t>Punctuality</t>
  </si>
  <si>
    <t>Leaves</t>
  </si>
  <si>
    <t>Days Worked over 8 hours</t>
  </si>
  <si>
    <t>Weekends</t>
  </si>
  <si>
    <t>Total Working Days</t>
  </si>
  <si>
    <t>Late Arrivals</t>
  </si>
  <si>
    <t>Days Worked under 8 hours</t>
  </si>
  <si>
    <t>QA</t>
  </si>
  <si>
    <t>UAT</t>
  </si>
  <si>
    <t>Employee Working Days</t>
  </si>
  <si>
    <t>Short Leaves</t>
  </si>
  <si>
    <t>Personal Traits</t>
  </si>
  <si>
    <t>General attitude</t>
  </si>
  <si>
    <t>Office decorum/appearance</t>
  </si>
  <si>
    <t>Proactive behavior/eagerness to learn</t>
  </si>
  <si>
    <t>Attitude towards team members</t>
  </si>
  <si>
    <t>Loyalty towards the company</t>
  </si>
  <si>
    <t>Overall Commitment</t>
  </si>
  <si>
    <t>Database understanding</t>
  </si>
  <si>
    <t>Ability to troubleshoot product</t>
  </si>
  <si>
    <t>Verbal Communications</t>
  </si>
  <si>
    <t>Written Communications</t>
  </si>
  <si>
    <t>Leadership</t>
  </si>
  <si>
    <t>Project Management</t>
  </si>
  <si>
    <t>Leadership Skills</t>
  </si>
  <si>
    <t>Conflict Management</t>
  </si>
  <si>
    <t>Motivational Skills</t>
  </si>
  <si>
    <t>Communication Skills</t>
  </si>
  <si>
    <t>Technical Documentation</t>
  </si>
  <si>
    <t>Technical Skills</t>
  </si>
  <si>
    <t>Interpersonal Communication</t>
  </si>
  <si>
    <t>Written Communication</t>
  </si>
  <si>
    <t>Responsibility Delegation</t>
  </si>
  <si>
    <t>Task Distribution</t>
  </si>
  <si>
    <t>Product Domain</t>
  </si>
  <si>
    <t>Annual Performance Evaluation</t>
  </si>
  <si>
    <t>Task Estimation Skills</t>
  </si>
  <si>
    <t>Experience With Hiqu Systems</t>
  </si>
  <si>
    <t>Client Items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</si>
  <si>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</si>
  <si>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</si>
  <si>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</si>
  <si>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</si>
  <si>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</si>
  <si>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</si>
  <si>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</si>
  <si>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</si>
  <si>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</si>
  <si>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</si>
  <si>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</si>
  <si>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</si>
  <si>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APWORKS PHASE2</t>
  </si>
  <si>
    <t>Period: September 2024</t>
  </si>
  <si>
    <t>Project Overhead</t>
  </si>
  <si>
    <t>Mgmt</t>
  </si>
  <si>
    <t>Analysis</t>
  </si>
  <si>
    <t>Deployment</t>
  </si>
  <si>
    <t>Design</t>
  </si>
  <si>
    <t>Testing and Verification</t>
  </si>
  <si>
    <t>Meetings</t>
  </si>
  <si>
    <t>Ayesha Qurban</t>
  </si>
  <si>
    <t>QA Lead</t>
  </si>
  <si>
    <t>005</t>
  </si>
  <si>
    <t>03/01/2022</t>
  </si>
  <si>
    <t>2024-25</t>
  </si>
  <si>
    <t>AP WORKFLOW</t>
  </si>
  <si>
    <t>Analysis of the new project/assignment/task</t>
  </si>
  <si>
    <t>APWORKS 2024.2 - PHASE 3</t>
  </si>
  <si>
    <t>Ability to automatically attach additional documents to Invoice</t>
  </si>
  <si>
    <t>Meetings, mails, communication, TFS, Interviews</t>
  </si>
  <si>
    <t>Regular testing and QA new project/assignment/task</t>
  </si>
  <si>
    <t>NEXELUS 2024.2</t>
  </si>
  <si>
    <t>Test Case</t>
  </si>
  <si>
    <t>Time</t>
  </si>
  <si>
    <t>Quarterly Evaluation (%)</t>
  </si>
  <si>
    <t>Performance Evaluation</t>
  </si>
  <si>
    <t>Jul-Sep</t>
  </si>
  <si>
    <t>Oct-Dec</t>
  </si>
  <si>
    <t>Jan-Mar</t>
  </si>
  <si>
    <t>Period: October 2024</t>
  </si>
  <si>
    <t xml:space="preserve">APWORKS 2024.2 - PHASE 3        </t>
  </si>
  <si>
    <t>Internal Meetings</t>
  </si>
  <si>
    <t xml:space="preserve">AP WORKFLOW                     </t>
  </si>
  <si>
    <t>Add Media Type/Service type/Roles</t>
  </si>
  <si>
    <t>Ability to assign Employees to Roles by Media type and by Client</t>
  </si>
  <si>
    <t>Checkbox to filter discrepant lines</t>
  </si>
  <si>
    <t xml:space="preserve">APWORKS PHASE2                  </t>
  </si>
  <si>
    <t xml:space="preserve">NEXELUS 2024.2                  </t>
  </si>
  <si>
    <t>Period: September 2024 - June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</si>
</sst>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10" fillId="0" borderId="0">
      <alignment vertical="top"/>
    </xf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49" fontId="0" fillId="0" borderId="0" xfId="0" applyNumberForma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1" xfId="0" applyFill="1" applyBorder="1" applyAlignment="1">
      <alignment horizontal="center"/>
    </xf>
    <xf numFmtId="0" fontId="0" fillId="2" borderId="8" xfId="0" applyFill="1" applyBorder="1"/>
    <xf numFmtId="0" fontId="0" fillId="2" borderId="7" xfId="0" applyFill="1" applyBorder="1"/>
    <xf numFmtId="0" fontId="0" fillId="4" borderId="6" xfId="0" applyFill="1" applyBorder="1"/>
    <xf numFmtId="0" fontId="0" fillId="4" borderId="6" xfId="0" applyFill="1" applyBorder="1" applyAlignment="1">
      <alignment horizontal="center"/>
    </xf>
    <xf numFmtId="0" fontId="0" fillId="6" borderId="1" xfId="0" applyFill="1" applyBorder="1"/>
    <xf numFmtId="0" fontId="3" fillId="5" borderId="3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  <xf numFmtId="0" fontId="0" fillId="6" borderId="2" xfId="0" applyFill="1" applyBorder="1"/>
    <xf numFmtId="0" fontId="2" fillId="7" borderId="2" xfId="0" applyFont="1" applyFill="1" applyBorder="1"/>
    <xf numFmtId="0" fontId="2" fillId="7" borderId="1" xfId="0" applyFont="1" applyFill="1" applyBorder="1"/>
    <xf numFmtId="0" fontId="2" fillId="0" borderId="0" xfId="0" applyFont="1" applyAlignment="1">
      <alignment horizontal="center"/>
    </xf>
    <xf numFmtId="0" fontId="0" fillId="2" borderId="7" xfId="0" applyFill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1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6" borderId="2" xfId="0" applyFill="1" applyBorder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center"/>
    </xf>
    <xf numFmtId="0" fontId="3" fillId="5" borderId="4" xfId="0" applyFont="1" applyFill="1" applyBorder="1"/>
    <xf numFmtId="0" fontId="3" fillId="5" borderId="8" xfId="0" applyFont="1" applyFill="1" applyBorder="1"/>
    <xf numFmtId="9" fontId="0" fillId="3" borderId="1" xfId="1" applyFont="1" applyFill="1" applyBorder="1" applyAlignment="1">
      <alignment horizontal="center"/>
    </xf>
    <xf numFmtId="9" fontId="0" fillId="4" borderId="6" xfId="1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 applyAlignment="1">
      <alignment horizontal="left"/>
    </xf>
    <xf numFmtId="0" fontId="2" fillId="7" borderId="1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5" borderId="1" xfId="0" applyNumberFormat="1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5">
    <cellStyle name="Currency 2" xfId="3" xr:uid="{8180B592-B2B1-4676-AFAD-227D0E36D85D}"/>
    <cellStyle name="Normal" xfId="0" builtinId="0"/>
    <cellStyle name="Normal 2" xfId="2" xr:uid="{C6FF6618-242E-45B7-94CB-EA40EC999215}"/>
    <cellStyle name="Normal 3" xfId="4" xr:uid="{2701FF39-7653-422A-8590-37E5DFF3CAE0}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Attendance and Punctuality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Employee!$B$14</c:f>
              <c:strCache>
                <c:ptCount val="1"/>
                <c:pt idx="0">
                  <c:v>Total Working 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Employee!$C$14:$N$14</c:f>
              <c:numCache>
                <c:formatCode>General</c:formatCode>
                <c:ptCount val="12"/>
                <c:pt idx="0">
                  <c:v>21</c:v>
                </c:pt>
                <c:pt idx="1">
                  <c:v>22</c:v>
                </c:pt>
                <c:pt idx="2">
                  <c:v>19</c:v>
                </c:pt>
                <c:pt idx="3">
                  <c:v>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94-4598-AB51-9A463D98E2BC}"/>
            </c:ext>
          </c:extLst>
        </c:ser>
        <c:ser>
          <c:idx val="1"/>
          <c:order val="1"/>
          <c:tx>
            <c:strRef>
              <c:f>Employee!$B$15</c:f>
              <c:strCache>
                <c:ptCount val="1"/>
                <c:pt idx="0">
                  <c:v>Employee Working Days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Employee!$C$15:$N$15</c:f>
              <c:numCache>
                <c:formatCode>General</c:formatCode>
                <c:ptCount val="12"/>
                <c:pt idx="0">
                  <c:v>19</c:v>
                </c:pt>
                <c:pt idx="1">
                  <c:v>22</c:v>
                </c:pt>
                <c:pt idx="2">
                  <c:v>17</c:v>
                </c:pt>
                <c:pt idx="3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94-4598-AB51-9A463D98E2BC}"/>
            </c:ext>
          </c:extLst>
        </c:ser>
        <c:ser>
          <c:idx val="2"/>
          <c:order val="2"/>
          <c:tx>
            <c:strRef>
              <c:f>Employee!$B$16</c:f>
              <c:strCache>
                <c:ptCount val="1"/>
                <c:pt idx="0">
                  <c:v>Leaves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Employee!$C$16:$N$16</c:f>
              <c:numCache>
                <c:formatCode>General</c:formatCode>
                <c:ptCount val="12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94-4598-AB51-9A463D98E2BC}"/>
            </c:ext>
          </c:extLst>
        </c:ser>
        <c:ser>
          <c:idx val="3"/>
          <c:order val="3"/>
          <c:tx>
            <c:strRef>
              <c:f>Employee!$B$17</c:f>
              <c:strCache>
                <c:ptCount val="1"/>
                <c:pt idx="0">
                  <c:v>Days Worked over 8 hours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Employee!$C$17:$N$17</c:f>
              <c:numCache>
                <c:formatCode>General</c:formatCode>
                <c:ptCount val="12"/>
                <c:pt idx="0">
                  <c:v>17</c:v>
                </c:pt>
                <c:pt idx="1">
                  <c:v>19</c:v>
                </c:pt>
                <c:pt idx="2">
                  <c:v>16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94-4598-AB51-9A463D98E2BC}"/>
            </c:ext>
          </c:extLst>
        </c:ser>
        <c:ser>
          <c:idx val="4"/>
          <c:order val="4"/>
          <c:tx>
            <c:strRef>
              <c:f>Employee!$B$18</c:f>
              <c:strCache>
                <c:ptCount val="1"/>
                <c:pt idx="0">
                  <c:v>Days Worked under 8 hours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Employee!$C$18:$N$18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94-4598-AB51-9A463D98E2BC}"/>
            </c:ext>
          </c:extLst>
        </c:ser>
        <c:ser>
          <c:idx val="5"/>
          <c:order val="5"/>
          <c:tx>
            <c:strRef>
              <c:f>Employee!$B$19</c:f>
              <c:strCache>
                <c:ptCount val="1"/>
                <c:pt idx="0">
                  <c:v>Weekends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Employee!$C$19:$N$19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94-4598-AB51-9A463D98E2BC}"/>
            </c:ext>
          </c:extLst>
        </c:ser>
        <c:ser>
          <c:idx val="6"/>
          <c:order val="6"/>
          <c:tx>
            <c:strRef>
              <c:f>Employee!$B$20</c:f>
              <c:strCache>
                <c:ptCount val="1"/>
                <c:pt idx="0">
                  <c:v>Late Arrivals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Employee!$C$20:$N$20</c:f>
              <c:numCache>
                <c:formatCode>General</c:formatCode>
                <c:ptCount val="12"/>
                <c:pt idx="0">
                  <c:v>2</c:v>
                </c:pt>
                <c:pt idx="1">
                  <c:v>3</c:v>
                </c:pt>
                <c:pt idx="2">
                  <c:v>0</c:v>
                </c:pt>
                <c:pt idx="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994-4598-AB51-9A463D98E2BC}"/>
            </c:ext>
          </c:extLst>
        </c:ser>
        <c:ser>
          <c:idx val="7"/>
          <c:order val="7"/>
          <c:tx>
            <c:strRef>
              <c:f>Employee!$B$21</c:f>
              <c:strCache>
                <c:ptCount val="1"/>
                <c:pt idx="0">
                  <c:v>Short Leaves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Employee!$C$13:$N$13</c:f>
              <c:strCache>
                <c:ptCount val="12"/>
                <c:pt idx="0">
                  <c:v>July</c:v>
                </c:pt>
                <c:pt idx="1">
                  <c:v>August</c:v>
                </c:pt>
                <c:pt idx="2">
                  <c:v>September</c:v>
                </c:pt>
                <c:pt idx="3">
                  <c:v>October</c:v>
                </c:pt>
                <c:pt idx="4">
                  <c:v>November</c:v>
                </c:pt>
                <c:pt idx="5">
                  <c:v>December</c:v>
                </c:pt>
                <c:pt idx="6">
                  <c:v>January</c:v>
                </c:pt>
                <c:pt idx="7">
                  <c:v>February</c:v>
                </c:pt>
                <c:pt idx="8">
                  <c:v>March</c:v>
                </c:pt>
                <c:pt idx="9">
                  <c:v>April</c:v>
                </c:pt>
                <c:pt idx="10">
                  <c:v>May</c:v>
                </c:pt>
                <c:pt idx="11">
                  <c:v>June</c:v>
                </c:pt>
              </c:strCache>
            </c:strRef>
          </c:cat>
          <c:val>
            <c:numRef>
              <c:f>Employee!$C$21:$N$21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994-4598-AB51-9A463D98E2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40943"/>
        <c:axId val="647752943"/>
      </c:lineChart>
      <c:catAx>
        <c:axId val="64774094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52943"/>
        <c:crosses val="autoZero"/>
        <c:auto val="1"/>
        <c:lblAlgn val="ctr"/>
        <c:lblOffset val="100"/>
        <c:noMultiLvlLbl val="0"/>
      </c:catAx>
      <c:valAx>
        <c:axId val="64775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40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22</xdr:row>
      <xdr:rowOff>0</xdr:rowOff>
    </xdr:from>
    <xdr:to>
      <xdr:col>14</xdr:col>
      <xdr:colOff>57150</xdr:colOff>
      <xdr:row>36</xdr:row>
      <xdr:rowOff>23813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BC49EA-2154-44DB-98E4-1C68220CC91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B91B-8D62-4F20-9CB7-F711303AA283}">
  <dimension ref="B2:N21"/>
  <sheetViews>
    <sheetView tabSelected="1" workbookViewId="0">
      <selection activeCell="L9" sqref="L9"/>
    </sheetView>
  </sheetViews>
  <sheetFormatPr defaultRowHeight="15" x14ac:dyDescent="0.25"/>
  <cols>
    <col min="2" max="2" width="37" customWidth="1"/>
    <col min="3" max="3" width="11.28515625" style="4" customWidth="1"/>
    <col min="4" max="14" width="11.28515625" customWidth="1"/>
  </cols>
  <sheetData>
    <row r="2" spans="2:14" ht="21" x14ac:dyDescent="0.35">
      <c r="B2" s="37" t="s">
        <v>52</v>
      </c>
      <c r="C2" s="37"/>
    </row>
    <row r="4" spans="2:14" x14ac:dyDescent="0.25">
      <c r="B4" s="36" t="s">
        <v>4</v>
      </c>
      <c r="C4" s="36"/>
      <c r="D4" s="36"/>
      <c r="E4" s="36"/>
      <c r="F4" s="21"/>
      <c r="G4" s="21"/>
    </row>
    <row r="5" spans="2:14" x14ac:dyDescent="0.25">
      <c r="B5" s="3" t="s">
        <v>1</v>
      </c>
      <c r="C5" s="34" t="s">
        <v>79</v>
      </c>
      <c r="D5" s="34"/>
      <c r="E5" s="34"/>
      <c r="F5" s="4"/>
      <c r="G5" s="4"/>
    </row>
    <row r="6" spans="2:14" x14ac:dyDescent="0.25">
      <c r="B6" s="3" t="s">
        <v>0</v>
      </c>
      <c r="C6" s="34" t="s">
        <v>77</v>
      </c>
      <c r="D6" s="34"/>
      <c r="E6" s="34"/>
      <c r="F6" s="4"/>
      <c r="G6" s="4"/>
    </row>
    <row r="7" spans="2:14" x14ac:dyDescent="0.25">
      <c r="B7" s="3" t="s">
        <v>2</v>
      </c>
      <c r="C7" s="34" t="s">
        <v>78</v>
      </c>
      <c r="D7" s="34"/>
      <c r="E7" s="34"/>
      <c r="F7" s="4"/>
      <c r="G7" s="4"/>
    </row>
    <row r="8" spans="2:14" x14ac:dyDescent="0.25">
      <c r="B8" s="3" t="s">
        <v>3</v>
      </c>
      <c r="C8" s="34" t="s">
        <v>24</v>
      </c>
      <c r="D8" s="34"/>
      <c r="E8" s="34"/>
      <c r="F8" s="4"/>
      <c r="G8" s="4"/>
    </row>
    <row r="9" spans="2:14" x14ac:dyDescent="0.25">
      <c r="B9" s="3" t="s">
        <v>5</v>
      </c>
      <c r="C9" s="34" t="s">
        <v>80</v>
      </c>
      <c r="D9" s="34"/>
      <c r="E9" s="34"/>
      <c r="F9" s="4"/>
      <c r="G9" s="4"/>
    </row>
    <row r="10" spans="2:14" x14ac:dyDescent="0.25">
      <c r="B10" s="3" t="s">
        <v>54</v>
      </c>
      <c r="C10" s="35">
        <f ca="1">(_xlfn.DAYS(TODAY(),C9)/365)</f>
        <v>2.7232876712328768</v>
      </c>
      <c r="D10" s="35"/>
      <c r="E10" s="35"/>
      <c r="F10" s="17"/>
      <c r="G10" s="17"/>
    </row>
    <row r="11" spans="2:14" x14ac:dyDescent="0.25">
      <c r="B11" s="3" t="s">
        <v>6</v>
      </c>
      <c r="C11" s="34" t="s">
        <v>81</v>
      </c>
      <c r="D11" s="34"/>
      <c r="E11" s="34"/>
      <c r="F11" s="4"/>
      <c r="G11" s="4"/>
    </row>
    <row r="12" spans="2:14" ht="9" customHeight="1" x14ac:dyDescent="0.25"/>
    <row r="13" spans="2:14" x14ac:dyDescent="0.25">
      <c r="B13" s="19" t="s">
        <v>17</v>
      </c>
      <c r="C13" s="16" t="s">
        <v>56</v>
      </c>
      <c r="D13" s="20" t="s">
        <v>57</v>
      </c>
      <c r="E13" s="16" t="s">
        <v>58</v>
      </c>
      <c r="F13" s="20" t="s">
        <v>59</v>
      </c>
      <c r="G13" s="16" t="s">
        <v>60</v>
      </c>
      <c r="H13" s="20" t="s">
        <v>61</v>
      </c>
      <c r="I13" s="16" t="s">
        <v>62</v>
      </c>
      <c r="J13" s="20" t="s">
        <v>63</v>
      </c>
      <c r="K13" s="16" t="s">
        <v>64</v>
      </c>
      <c r="L13" s="20" t="s">
        <v>65</v>
      </c>
      <c r="M13" s="16" t="s">
        <v>66</v>
      </c>
      <c r="N13" s="20" t="s">
        <v>67</v>
      </c>
    </row>
    <row r="14" spans="2:14" x14ac:dyDescent="0.25">
      <c r="B14" s="18" t="s">
        <v>21</v>
      </c>
      <c r="C14" s="2">
        <v>21</v>
      </c>
      <c r="D14" s="2">
        <v>22</v>
      </c>
      <c r="E14" s="2">
        <v>19</v>
      </c>
      <c r="F14" s="2">
        <v>23</v>
      </c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8" t="s">
        <v>26</v>
      </c>
      <c r="C15" s="2">
        <v>19</v>
      </c>
      <c r="D15" s="2">
        <v>22</v>
      </c>
      <c r="E15" s="2">
        <v>17</v>
      </c>
      <c r="F15" s="2">
        <v>19</v>
      </c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8" t="s">
        <v>18</v>
      </c>
      <c r="C16" s="2">
        <v>2</v>
      </c>
      <c r="D16" s="2">
        <v>0</v>
      </c>
      <c r="E16" s="2">
        <v>2</v>
      </c>
      <c r="F16" s="2">
        <v>4</v>
      </c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8" t="s">
        <v>19</v>
      </c>
      <c r="C17" s="2">
        <v>17</v>
      </c>
      <c r="D17" s="2">
        <v>19</v>
      </c>
      <c r="E17" s="2">
        <v>16</v>
      </c>
      <c r="F17" s="2">
        <v>0</v>
      </c>
      <c r="G17" s="1"/>
      <c r="H17" s="1"/>
      <c r="I17" s="1"/>
      <c r="J17" s="1"/>
      <c r="K17" s="1"/>
      <c r="L17" s="1"/>
      <c r="M17" s="1"/>
      <c r="N17" s="1"/>
    </row>
    <row r="18" spans="2:14" x14ac:dyDescent="0.25">
      <c r="B18" s="18" t="s">
        <v>23</v>
      </c>
      <c r="C18" s="2">
        <v>2</v>
      </c>
      <c r="D18" s="2">
        <v>3</v>
      </c>
      <c r="E18" s="2">
        <v>1</v>
      </c>
      <c r="F18" s="2">
        <v>4</v>
      </c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8" t="s">
        <v>20</v>
      </c>
      <c r="C19" s="2">
        <v>0</v>
      </c>
      <c r="D19" s="2">
        <v>1</v>
      </c>
      <c r="E19" s="2">
        <v>0</v>
      </c>
      <c r="F19" s="2">
        <v>0</v>
      </c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8" t="s">
        <v>22</v>
      </c>
      <c r="C20" s="2">
        <v>2</v>
      </c>
      <c r="D20" s="2">
        <v>3</v>
      </c>
      <c r="E20" s="2">
        <v>0</v>
      </c>
      <c r="F20" s="2">
        <v>3</v>
      </c>
      <c r="G20" s="1"/>
      <c r="H20" s="1"/>
      <c r="I20" s="1"/>
      <c r="J20" s="1"/>
      <c r="K20" s="1"/>
      <c r="L20" s="1"/>
      <c r="M20" s="1"/>
      <c r="N20" s="1"/>
    </row>
    <row r="21" spans="2:14" x14ac:dyDescent="0.25">
      <c r="B21" s="18" t="s">
        <v>27</v>
      </c>
      <c r="C21" s="2">
        <v>0</v>
      </c>
      <c r="D21" s="2">
        <v>0</v>
      </c>
      <c r="E21" s="2">
        <v>1</v>
      </c>
      <c r="F21" s="2">
        <v>0</v>
      </c>
      <c r="G21" s="1"/>
      <c r="H21" s="1"/>
      <c r="I21" s="1"/>
      <c r="J21" s="1"/>
      <c r="K21" s="1"/>
      <c r="L21" s="1"/>
      <c r="M21" s="1"/>
      <c r="N21" s="1"/>
    </row>
  </sheetData>
  <mergeCells count="9">
    <mergeCell ref="C9:E9"/>
    <mergeCell ref="C10:E10"/>
    <mergeCell ref="C11:E11"/>
    <mergeCell ref="B4:E4"/>
    <mergeCell ref="B2:C2"/>
    <mergeCell ref="C5:E5"/>
    <mergeCell ref="C6:E6"/>
    <mergeCell ref="C7:E7"/>
    <mergeCell ref="C8:E8"/>
  </mergeCells>
  <phoneticPr fontId="8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5E4E-FD08-4DBC-ACD4-5233127E6602}">
  <dimension ref="B2:L31"/>
  <sheetViews>
    <sheetView workbookViewId="0">
      <selection activeCell="E10" sqref="E10"/>
    </sheetView>
  </sheetViews>
  <sheetFormatPr defaultRowHeight="15" x14ac:dyDescent="0.25"/>
  <cols>
    <col min="2" max="2" width="47.42578125" customWidth="1"/>
    <col min="3" max="6" width="20.7109375" style="5" customWidth="1"/>
  </cols>
  <sheetData>
    <row r="2" spans="2:12" ht="18.75" x14ac:dyDescent="0.3">
      <c r="B2" s="38" t="s">
        <v>92</v>
      </c>
      <c r="C2" s="38"/>
      <c r="D2" s="38"/>
      <c r="E2" s="38"/>
      <c r="F2" s="38"/>
    </row>
    <row r="3" spans="2:12" ht="18.75" x14ac:dyDescent="0.3">
      <c r="B3" s="27"/>
      <c r="C3" s="28"/>
      <c r="D3" s="28"/>
      <c r="E3" s="28"/>
      <c r="F3" s="28"/>
      <c r="G3" s="27"/>
      <c r="H3" s="27"/>
      <c r="I3" s="27"/>
      <c r="J3" s="27"/>
      <c r="K3" s="27"/>
      <c r="L3" s="27"/>
    </row>
    <row r="4" spans="2:12" x14ac:dyDescent="0.25">
      <c r="B4" s="29"/>
      <c r="C4" s="42" t="s">
        <v>91</v>
      </c>
      <c r="D4" s="43"/>
      <c r="E4" s="43"/>
      <c r="F4" s="43"/>
    </row>
    <row r="5" spans="2:12" x14ac:dyDescent="0.25">
      <c r="B5" s="30" t="s">
        <v>28</v>
      </c>
      <c r="C5" s="15" t="s">
        <v>93</v>
      </c>
      <c r="D5" s="15" t="s">
        <v>94</v>
      </c>
      <c r="E5" s="15" t="s">
        <v>95</v>
      </c>
      <c r="F5" s="15" t="s">
        <v>95</v>
      </c>
    </row>
    <row r="6" spans="2:12" x14ac:dyDescent="0.25">
      <c r="B6" s="44" t="s">
        <v>16</v>
      </c>
      <c r="C6" s="40"/>
      <c r="D6" s="40"/>
      <c r="E6" s="40"/>
      <c r="F6" s="41"/>
    </row>
    <row r="7" spans="2:12" x14ac:dyDescent="0.25">
      <c r="B7" s="14" t="s">
        <v>29</v>
      </c>
      <c r="C7" s="23">
        <v>0.8</v>
      </c>
      <c r="D7" s="23"/>
      <c r="E7" s="23"/>
      <c r="F7" s="23"/>
    </row>
    <row r="8" spans="2:12" x14ac:dyDescent="0.25">
      <c r="B8" s="14" t="s">
        <v>30</v>
      </c>
      <c r="C8" s="23">
        <v>0.8</v>
      </c>
      <c r="D8" s="23"/>
      <c r="E8" s="23"/>
      <c r="F8" s="23"/>
    </row>
    <row r="9" spans="2:12" x14ac:dyDescent="0.25">
      <c r="B9" s="14" t="s">
        <v>31</v>
      </c>
      <c r="C9" s="23">
        <v>0.8</v>
      </c>
      <c r="D9" s="23"/>
      <c r="E9" s="23"/>
      <c r="F9" s="23"/>
    </row>
    <row r="10" spans="2:12" x14ac:dyDescent="0.25">
      <c r="B10" s="14" t="s">
        <v>32</v>
      </c>
      <c r="C10" s="23">
        <v>0.8</v>
      </c>
      <c r="D10" s="23"/>
      <c r="E10" s="23"/>
      <c r="F10" s="23"/>
    </row>
    <row r="11" spans="2:12" x14ac:dyDescent="0.25">
      <c r="B11" s="14" t="s">
        <v>33</v>
      </c>
      <c r="C11" s="23">
        <v>0.8</v>
      </c>
      <c r="D11" s="23"/>
      <c r="E11" s="23"/>
      <c r="F11" s="23"/>
    </row>
    <row r="12" spans="2:12" x14ac:dyDescent="0.25">
      <c r="B12" s="14" t="s">
        <v>34</v>
      </c>
      <c r="C12" s="23">
        <v>0.8</v>
      </c>
      <c r="D12" s="23"/>
      <c r="E12" s="23"/>
      <c r="F12" s="23"/>
    </row>
    <row r="13" spans="2:12" x14ac:dyDescent="0.25">
      <c r="B13" s="14" t="s">
        <v>47</v>
      </c>
      <c r="C13" s="23">
        <v>0.8</v>
      </c>
      <c r="D13" s="23"/>
      <c r="E13" s="23"/>
      <c r="F13" s="23"/>
    </row>
    <row r="14" spans="2:12" x14ac:dyDescent="0.25">
      <c r="B14" s="14" t="s">
        <v>48</v>
      </c>
      <c r="C14" s="23">
        <v>0.8</v>
      </c>
      <c r="D14" s="23"/>
      <c r="E14" s="23"/>
      <c r="F14" s="23"/>
    </row>
    <row r="15" spans="2:12" x14ac:dyDescent="0.25">
      <c r="B15" s="39" t="s">
        <v>46</v>
      </c>
      <c r="C15" s="40"/>
      <c r="D15" s="40"/>
      <c r="E15" s="40"/>
      <c r="F15" s="41"/>
    </row>
    <row r="16" spans="2:12" x14ac:dyDescent="0.25">
      <c r="B16" s="18" t="s">
        <v>51</v>
      </c>
      <c r="C16" s="23">
        <v>0.8</v>
      </c>
      <c r="D16" s="23"/>
      <c r="E16" s="23"/>
      <c r="F16" s="23"/>
    </row>
    <row r="17" spans="2:6" x14ac:dyDescent="0.25">
      <c r="B17" s="18" t="s">
        <v>35</v>
      </c>
      <c r="C17" s="23">
        <v>0.6</v>
      </c>
      <c r="D17" s="23"/>
      <c r="E17" s="23"/>
      <c r="F17" s="23"/>
    </row>
    <row r="18" spans="2:6" x14ac:dyDescent="0.25">
      <c r="B18" s="18" t="s">
        <v>36</v>
      </c>
      <c r="C18" s="23">
        <v>0.7</v>
      </c>
      <c r="D18" s="23"/>
      <c r="E18" s="23"/>
      <c r="F18" s="23"/>
    </row>
    <row r="19" spans="2:6" x14ac:dyDescent="0.25">
      <c r="B19" s="18" t="s">
        <v>37</v>
      </c>
      <c r="C19" s="23">
        <v>0.8</v>
      </c>
      <c r="D19" s="23"/>
      <c r="E19" s="23"/>
      <c r="F19" s="23"/>
    </row>
    <row r="20" spans="2:6" x14ac:dyDescent="0.25">
      <c r="B20" s="18" t="s">
        <v>38</v>
      </c>
      <c r="C20" s="23">
        <v>0.8</v>
      </c>
      <c r="D20" s="23"/>
      <c r="E20" s="23"/>
      <c r="F20" s="23"/>
    </row>
    <row r="21" spans="2:6" x14ac:dyDescent="0.25">
      <c r="B21" s="18" t="s">
        <v>46</v>
      </c>
      <c r="C21" s="23">
        <v>0.8</v>
      </c>
      <c r="D21" s="23"/>
      <c r="E21" s="23"/>
      <c r="F21" s="23"/>
    </row>
    <row r="22" spans="2:6" x14ac:dyDescent="0.25">
      <c r="B22" s="18" t="s">
        <v>45</v>
      </c>
      <c r="C22" s="23">
        <v>0.7</v>
      </c>
      <c r="D22" s="23"/>
      <c r="E22" s="23"/>
      <c r="F22" s="23"/>
    </row>
    <row r="23" spans="2:6" x14ac:dyDescent="0.25">
      <c r="B23" s="39" t="s">
        <v>39</v>
      </c>
      <c r="C23" s="40"/>
      <c r="D23" s="40"/>
      <c r="E23" s="40"/>
      <c r="F23" s="41"/>
    </row>
    <row r="24" spans="2:6" x14ac:dyDescent="0.25">
      <c r="B24" s="26" t="s">
        <v>40</v>
      </c>
      <c r="C24" s="23">
        <v>0.7</v>
      </c>
      <c r="D24" s="23"/>
      <c r="E24" s="23"/>
      <c r="F24" s="23"/>
    </row>
    <row r="25" spans="2:6" x14ac:dyDescent="0.25">
      <c r="B25" s="26" t="s">
        <v>53</v>
      </c>
      <c r="C25" s="23">
        <v>0.7</v>
      </c>
      <c r="D25" s="23"/>
      <c r="E25" s="23"/>
      <c r="F25" s="23"/>
    </row>
    <row r="26" spans="2:6" x14ac:dyDescent="0.25">
      <c r="B26" s="26" t="s">
        <v>41</v>
      </c>
      <c r="C26" s="23">
        <v>0.7</v>
      </c>
      <c r="D26" s="23"/>
      <c r="E26" s="23"/>
      <c r="F26" s="23"/>
    </row>
    <row r="27" spans="2:6" x14ac:dyDescent="0.25">
      <c r="B27" s="26" t="s">
        <v>42</v>
      </c>
      <c r="C27" s="23">
        <v>0.7</v>
      </c>
      <c r="D27" s="23"/>
      <c r="E27" s="23"/>
      <c r="F27" s="23"/>
    </row>
    <row r="28" spans="2:6" x14ac:dyDescent="0.25">
      <c r="B28" s="26" t="s">
        <v>43</v>
      </c>
      <c r="C28" s="23">
        <v>0.7</v>
      </c>
      <c r="D28" s="23"/>
      <c r="E28" s="23"/>
      <c r="F28" s="23"/>
    </row>
    <row r="29" spans="2:6" x14ac:dyDescent="0.25">
      <c r="B29" s="26" t="s">
        <v>44</v>
      </c>
      <c r="C29" s="23">
        <v>0.8</v>
      </c>
      <c r="D29" s="23"/>
      <c r="E29" s="23"/>
      <c r="F29" s="23"/>
    </row>
    <row r="30" spans="2:6" x14ac:dyDescent="0.25">
      <c r="B30" s="26" t="s">
        <v>49</v>
      </c>
      <c r="C30" s="23">
        <v>0.8</v>
      </c>
      <c r="D30" s="23"/>
      <c r="E30" s="23"/>
      <c r="F30" s="23"/>
    </row>
    <row r="31" spans="2:6" x14ac:dyDescent="0.25">
      <c r="B31" s="26" t="s">
        <v>50</v>
      </c>
      <c r="C31" s="23">
        <v>0.8</v>
      </c>
      <c r="D31" s="23"/>
      <c r="E31" s="23"/>
      <c r="F31" s="23"/>
    </row>
  </sheetData>
  <mergeCells count="5">
    <mergeCell ref="B2:F2"/>
    <mergeCell ref="B15:F15"/>
    <mergeCell ref="B23:F23"/>
    <mergeCell ref="C4:F4"/>
    <mergeCell ref="B6:F6"/>
  </mergeCells>
  <conditionalFormatting sqref="C7:C14">
    <cfRule type="dataBar" priority="6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{7B51EA11-170A-4E0E-BC0B-69B4CB41E39E}</x14:id>
        </ext>
      </extLst>
    </cfRule>
  </conditionalFormatting>
  <conditionalFormatting sqref="C16:C22">
    <cfRule type="dataBar" priority="13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{9E1286F5-262E-4BC6-ADE4-F4FBF2829A7F}</x14:id>
        </ext>
      </extLst>
    </cfRule>
  </conditionalFormatting>
  <conditionalFormatting sqref="C24:C31">
    <cfRule type="dataBar" priority="4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{B0D4E5C5-3473-4634-AD33-DD54EE214CD2}</x14:id>
        </ext>
      </extLst>
    </cfRule>
  </conditionalFormatting>
  <conditionalFormatting sqref="D7:D14">
    <cfRule type="dataBar" priority="12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{DBA87961-331F-4262-B96F-5DDBF3210EB3}</x14:id>
        </ext>
      </extLst>
    </cfRule>
  </conditionalFormatting>
  <conditionalFormatting sqref="D16:D22">
    <cfRule type="dataBar" priority="14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{F17256EC-FC29-4657-8FE4-3C0D945400DA}</x14:id>
        </ext>
      </extLst>
    </cfRule>
  </conditionalFormatting>
  <conditionalFormatting sqref="D24:D31">
    <cfRule type="dataBar" priority="8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{3D108085-0AC4-4EA0-8AE1-42E4B448586B}</x14:id>
        </ext>
      </extLst>
    </cfRule>
  </conditionalFormatting>
  <conditionalFormatting sqref="E7:E14">
    <cfRule type="dataBar" priority="11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{1DDDC86A-244C-4AB5-B139-7657251EC385}</x14:id>
        </ext>
      </extLst>
    </cfRule>
  </conditionalFormatting>
  <conditionalFormatting sqref="E16:E22">
    <cfRule type="dataBar" priority="15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{932DE8EF-7065-4FE3-BC61-96D6A1A5D971}</x14:id>
        </ext>
      </extLst>
    </cfRule>
  </conditionalFormatting>
  <conditionalFormatting sqref="E24:E31">
    <cfRule type="dataBar" priority="7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{8414D5D8-7E8C-4085-A03D-7582A525B2E2}</x14:id>
        </ext>
      </extLst>
    </cfRule>
  </conditionalFormatting>
  <conditionalFormatting sqref="F7:F14">
    <cfRule type="dataBar" priority="3">
      <dataBar>
        <cfvo type="min"/>
        <cfvo type="num" val="1"/>
        <color rgb="FF638EC6"/>
      </dataBar>
      <extLst>
        <ext xmlns:x14="http://schemas.microsoft.com/office/spreadsheetml/2009/9/main" uri="{B025F937-C7B1-47D3-B67F-A62EFF666E3E}">
          <x14:id>{D53CCC64-DC07-42F4-BC5A-F565ACD9EA4A}</x14:id>
        </ext>
      </extLst>
    </cfRule>
  </conditionalFormatting>
  <conditionalFormatting sqref="F16:F22">
    <cfRule type="dataBar" priority="16">
      <dataBar>
        <cfvo type="min"/>
        <cfvo type="num" val="1"/>
        <color rgb="FF63C384"/>
      </dataBar>
      <extLst>
        <ext xmlns:x14="http://schemas.microsoft.com/office/spreadsheetml/2009/9/main" uri="{B025F937-C7B1-47D3-B67F-A62EFF666E3E}">
          <x14:id>{212069F3-D765-48D4-92F2-02CE9910FB5B}</x14:id>
        </ext>
      </extLst>
    </cfRule>
  </conditionalFormatting>
  <conditionalFormatting sqref="F24:F31">
    <cfRule type="dataBar" priority="1">
      <dataBar>
        <cfvo type="min"/>
        <cfvo type="num" val="1"/>
        <color theme="5" tint="0.79998168889431442"/>
      </dataBar>
      <extLst>
        <ext xmlns:x14="http://schemas.microsoft.com/office/spreadsheetml/2009/9/main" uri="{B025F937-C7B1-47D3-B67F-A62EFF666E3E}">
          <x14:id>{9A9019BC-53BC-4CBF-8FDF-25B15EC46881}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51EA11-170A-4E0E-BC0B-69B4CB41E39E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C7:C14</xm:sqref>
        </x14:conditionalFormatting>
        <x14:conditionalFormatting xmlns:xm="http://schemas.microsoft.com/office/excel/2006/main">
          <x14:cfRule type="dataBar" id="{9E1286F5-262E-4BC6-ADE4-F4FBF2829A7F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C16:C22</xm:sqref>
        </x14:conditionalFormatting>
        <x14:conditionalFormatting xmlns:xm="http://schemas.microsoft.com/office/excel/2006/main">
          <x14:cfRule type="dataBar" id="{B0D4E5C5-3473-4634-AD33-DD54EE214CD2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C24:C31</xm:sqref>
        </x14:conditionalFormatting>
        <x14:conditionalFormatting xmlns:xm="http://schemas.microsoft.com/office/excel/2006/main">
          <x14:cfRule type="dataBar" id="{DBA87961-331F-4262-B96F-5DDBF3210EB3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D7:D14</xm:sqref>
        </x14:conditionalFormatting>
        <x14:conditionalFormatting xmlns:xm="http://schemas.microsoft.com/office/excel/2006/main">
          <x14:cfRule type="dataBar" id="{F17256EC-FC29-4657-8FE4-3C0D945400D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D16:D22</xm:sqref>
        </x14:conditionalFormatting>
        <x14:conditionalFormatting xmlns:xm="http://schemas.microsoft.com/office/excel/2006/main">
          <x14:cfRule type="dataBar" id="{3D108085-0AC4-4EA0-8AE1-42E4B448586B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D24:D31</xm:sqref>
        </x14:conditionalFormatting>
        <x14:conditionalFormatting xmlns:xm="http://schemas.microsoft.com/office/excel/2006/main">
          <x14:cfRule type="dataBar" id="{1DDDC86A-244C-4AB5-B139-7657251EC385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E7:E14</xm:sqref>
        </x14:conditionalFormatting>
        <x14:conditionalFormatting xmlns:xm="http://schemas.microsoft.com/office/excel/2006/main">
          <x14:cfRule type="dataBar" id="{932DE8EF-7065-4FE3-BC61-96D6A1A5D971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E16:E22</xm:sqref>
        </x14:conditionalFormatting>
        <x14:conditionalFormatting xmlns:xm="http://schemas.microsoft.com/office/excel/2006/main">
          <x14:cfRule type="dataBar" id="{8414D5D8-7E8C-4085-A03D-7582A525B2E2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E24:E31</xm:sqref>
        </x14:conditionalFormatting>
        <x14:conditionalFormatting xmlns:xm="http://schemas.microsoft.com/office/excel/2006/main">
          <x14:cfRule type="dataBar" id="{D53CCC64-DC07-42F4-BC5A-F565ACD9EA4A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8EC6"/>
              <x14:negativeFillColor rgb="FFFF0000"/>
              <x14:negativeBorderColor rgb="FFFF0000"/>
              <x14:axisColor rgb="FF000000"/>
            </x14:dataBar>
          </x14:cfRule>
          <xm:sqref>F7:F14</xm:sqref>
        </x14:conditionalFormatting>
        <x14:conditionalFormatting xmlns:xm="http://schemas.microsoft.com/office/excel/2006/main">
          <x14:cfRule type="dataBar" id="{212069F3-D765-48D4-92F2-02CE9910FB5B}">
            <x14:dataBar minLength="0" maxLength="100" border="1" negativeBarBorderColorSameAsPositive="0">
              <x14:cfvo type="autoMin"/>
              <x14:cfvo type="num">
                <xm:f>1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F16:F22</xm:sqref>
        </x14:conditionalFormatting>
        <x14:conditionalFormatting xmlns:xm="http://schemas.microsoft.com/office/excel/2006/main">
          <x14:cfRule type="dataBar" id="{9A9019BC-53BC-4CBF-8FDF-25B15EC46881}">
            <x14:dataBar minLength="0" maxLength="100" border="1" negativeBarBorderColorSameAsPositive="0">
              <x14:cfvo type="autoMin"/>
              <x14:cfvo type="num">
                <xm:f>1</xm:f>
              </x14:cfvo>
              <x14:borderColor theme="5" tint="0.39997558519241921"/>
              <x14:negativeFillColor rgb="FFFF0000"/>
              <x14:negativeBorderColor rgb="FFFF0000"/>
              <x14:axisColor rgb="FF000000"/>
            </x14:dataBar>
          </x14:cfRule>
          <xm:sqref>F24:F31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0E4D-112A-4009-A074-0A7A7F2136ED}">
  <dimension ref="B2:U25"/>
  <sheetViews>
    <sheetView topLeftCell="A6" workbookViewId="0">
      <selection activeCell="M14" sqref="M14:M16"/>
    </sheetView>
  </sheetViews>
  <sheetFormatPr defaultRowHeight="15" x14ac:dyDescent="0.25"/>
  <cols>
    <col min="2" max="2" width="10.42578125" customWidth="1"/>
    <col min="3" max="3" width="57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140625" style="5"/>
    <col min="21" max="21" width="9.7109375" style="5" bestFit="1" customWidth="1"/>
  </cols>
  <sheetData>
    <row r="2" spans="2:21" ht="26.25" x14ac:dyDescent="0.4">
      <c r="B2" s="45" t="s">
        <v>12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2:21" ht="15.75" x14ac:dyDescent="0.25">
      <c r="B3" s="46" t="s">
        <v>77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2:21" x14ac:dyDescent="0.25">
      <c r="B4" s="48" t="s">
        <v>105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6" spans="2:21" x14ac:dyDescent="0.25">
      <c r="B6" s="7" t="s">
        <v>8</v>
      </c>
      <c r="C6" s="8" t="s">
        <v>7</v>
      </c>
      <c r="D6" s="49" t="s">
        <v>70</v>
      </c>
      <c r="E6" s="49"/>
      <c r="F6" s="49"/>
      <c r="G6" s="49"/>
      <c r="H6" s="49"/>
      <c r="I6" s="50" t="s">
        <v>72</v>
      </c>
      <c r="J6" s="50" t="s">
        <v>74</v>
      </c>
      <c r="L6" s="52" t="s">
        <v>75</v>
      </c>
      <c r="M6" s="53"/>
      <c r="N6" s="54"/>
      <c r="P6" s="9" t="s">
        <v>9</v>
      </c>
      <c r="R6" s="52" t="s">
        <v>14</v>
      </c>
      <c r="S6" s="53"/>
      <c r="T6" s="53"/>
      <c r="U6" s="54"/>
    </row>
    <row r="7" spans="2:21" x14ac:dyDescent="0.25">
      <c r="B7" s="10"/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89</v>
      </c>
      <c r="I7" s="51"/>
      <c r="J7" s="51"/>
      <c r="L7" s="9" t="s">
        <v>13</v>
      </c>
      <c r="M7" s="9" t="s">
        <v>11</v>
      </c>
      <c r="N7" s="9" t="s">
        <v>15</v>
      </c>
      <c r="P7" s="9" t="s">
        <v>90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24" t="s">
        <v>82</v>
      </c>
      <c r="D8" s="2"/>
      <c r="E8" s="2"/>
      <c r="F8" s="2"/>
      <c r="G8" s="2"/>
      <c r="H8" s="2"/>
      <c r="I8" s="2"/>
      <c r="J8" s="2"/>
      <c r="L8" s="2"/>
      <c r="M8" s="2"/>
      <c r="N8" s="6"/>
      <c r="P8" s="6"/>
      <c r="R8" s="2"/>
      <c r="S8" s="2"/>
      <c r="T8" s="2"/>
      <c r="U8" s="6"/>
    </row>
    <row r="9" spans="2:21" x14ac:dyDescent="0.25">
      <c r="B9" s="24"/>
      <c r="C9" s="24" t="s">
        <v>83</v>
      </c>
      <c r="D9" s="2"/>
      <c r="E9" s="2"/>
      <c r="F9" s="2"/>
      <c r="G9" s="2"/>
      <c r="H9" s="2"/>
      <c r="I9" s="2">
        <v>5</v>
      </c>
      <c r="J9" s="2"/>
      <c r="L9" s="2"/>
      <c r="M9" s="2"/>
      <c r="N9" s="6"/>
      <c r="P9" s="6">
        <f>D9+E9+F9+G9+H9+I9+J9+M9</f>
        <v>5</v>
      </c>
      <c r="R9" s="2"/>
      <c r="S9" s="2"/>
      <c r="T9" s="2"/>
      <c r="U9" s="6"/>
    </row>
    <row r="10" spans="2:21" x14ac:dyDescent="0.25">
      <c r="B10" s="24"/>
      <c r="C10" s="1" t="s">
        <v>98</v>
      </c>
      <c r="D10" s="2"/>
      <c r="E10" s="2">
        <v>1</v>
      </c>
      <c r="F10" s="2"/>
      <c r="G10" s="2"/>
      <c r="H10" s="2"/>
      <c r="I10" s="2"/>
      <c r="J10" s="2"/>
      <c r="L10" s="2"/>
      <c r="M10" s="2"/>
      <c r="N10" s="6"/>
      <c r="P10" s="6">
        <f>D10+E10+F10+G10+H10+I10+J10+M10</f>
        <v>1</v>
      </c>
      <c r="R10" s="2"/>
      <c r="S10" s="2"/>
      <c r="T10" s="2"/>
      <c r="U10" s="6"/>
    </row>
    <row r="11" spans="2:21" x14ac:dyDescent="0.25">
      <c r="B11" s="24" t="s">
        <v>84</v>
      </c>
      <c r="D11" s="2"/>
      <c r="E11" s="2"/>
      <c r="F11" s="2"/>
      <c r="G11" s="2"/>
      <c r="H11" s="2"/>
      <c r="I11" s="2"/>
      <c r="J11" s="2"/>
      <c r="L11" s="2"/>
      <c r="M11" s="2"/>
      <c r="N11" s="6"/>
      <c r="P11" s="6"/>
      <c r="R11" s="2"/>
      <c r="S11" s="2"/>
      <c r="T11" s="2"/>
      <c r="U11" s="6"/>
    </row>
    <row r="12" spans="2:21" x14ac:dyDescent="0.25">
      <c r="B12" s="24"/>
      <c r="C12" s="24" t="s">
        <v>85</v>
      </c>
      <c r="D12" s="2"/>
      <c r="E12" s="2"/>
      <c r="F12" s="2"/>
      <c r="G12" s="2"/>
      <c r="H12" s="2">
        <v>16</v>
      </c>
      <c r="I12" s="2"/>
      <c r="J12" s="2"/>
      <c r="L12" s="2"/>
      <c r="M12" s="2"/>
      <c r="N12" s="6"/>
      <c r="P12" s="6">
        <f t="shared" ref="P12:P17" si="0">D12+E12+F12+G12+H12+I12+J12+M12</f>
        <v>16</v>
      </c>
      <c r="R12" s="2"/>
      <c r="S12" s="2"/>
      <c r="T12" s="2"/>
      <c r="U12" s="6"/>
    </row>
    <row r="13" spans="2:21" x14ac:dyDescent="0.25">
      <c r="B13" s="24"/>
      <c r="C13" s="1" t="s">
        <v>101</v>
      </c>
      <c r="D13" s="2"/>
      <c r="E13" s="2"/>
      <c r="F13" s="2"/>
      <c r="G13" s="2"/>
      <c r="H13" s="2">
        <v>16</v>
      </c>
      <c r="I13" s="2"/>
      <c r="J13" s="2"/>
      <c r="L13" s="2"/>
      <c r="M13" s="2"/>
      <c r="N13" s="6"/>
      <c r="P13" s="6">
        <f t="shared" si="0"/>
        <v>16</v>
      </c>
      <c r="R13" s="2"/>
      <c r="S13" s="2"/>
      <c r="T13" s="2"/>
      <c r="U13" s="6"/>
    </row>
    <row r="14" spans="2:21" x14ac:dyDescent="0.25">
      <c r="B14" s="24"/>
      <c r="C14" s="1" t="s">
        <v>85</v>
      </c>
      <c r="D14" s="2"/>
      <c r="E14" s="2">
        <v>2</v>
      </c>
      <c r="F14" s="2"/>
      <c r="G14" s="2"/>
      <c r="H14" s="2">
        <v>28</v>
      </c>
      <c r="I14" s="2"/>
      <c r="J14" s="2"/>
      <c r="L14" s="2"/>
      <c r="M14" s="33">
        <f>16+29</f>
        <v>45</v>
      </c>
      <c r="N14" s="31">
        <f t="shared" ref="N14:N16" si="1">IF(L14=0,0,(M14-L14)/L14)</f>
        <v>0</v>
      </c>
      <c r="P14" s="6">
        <f t="shared" si="0"/>
        <v>75</v>
      </c>
      <c r="R14" s="2"/>
      <c r="S14" s="2"/>
      <c r="T14" s="2"/>
      <c r="U14" s="6"/>
    </row>
    <row r="15" spans="2:21" x14ac:dyDescent="0.25">
      <c r="B15" s="24"/>
      <c r="C15" s="1" t="s">
        <v>100</v>
      </c>
      <c r="D15" s="2"/>
      <c r="E15" s="2">
        <v>4</v>
      </c>
      <c r="F15" s="2"/>
      <c r="G15" s="2"/>
      <c r="H15" s="2"/>
      <c r="I15" s="2"/>
      <c r="J15" s="2"/>
      <c r="L15" s="2"/>
      <c r="M15" s="33">
        <f>3+21</f>
        <v>24</v>
      </c>
      <c r="N15" s="31">
        <f t="shared" si="1"/>
        <v>0</v>
      </c>
      <c r="P15" s="6">
        <f t="shared" si="0"/>
        <v>28</v>
      </c>
      <c r="R15" s="2"/>
      <c r="S15" s="2"/>
      <c r="T15" s="2"/>
      <c r="U15" s="6"/>
    </row>
    <row r="16" spans="2:21" x14ac:dyDescent="0.25">
      <c r="B16" s="24"/>
      <c r="C16" s="1" t="s">
        <v>101</v>
      </c>
      <c r="D16" s="2"/>
      <c r="E16" s="2"/>
      <c r="F16" s="2"/>
      <c r="G16" s="2"/>
      <c r="H16" s="2"/>
      <c r="I16" s="2"/>
      <c r="J16" s="2"/>
      <c r="L16" s="2"/>
      <c r="M16" s="33">
        <f>4+21</f>
        <v>25</v>
      </c>
      <c r="N16" s="31">
        <f t="shared" si="1"/>
        <v>0</v>
      </c>
      <c r="P16" s="6">
        <f t="shared" si="0"/>
        <v>25</v>
      </c>
      <c r="R16" s="2"/>
      <c r="S16" s="2"/>
      <c r="T16" s="2"/>
      <c r="U16" s="6"/>
    </row>
    <row r="17" spans="2:21" x14ac:dyDescent="0.25">
      <c r="B17" s="1"/>
      <c r="C17" s="1" t="s">
        <v>102</v>
      </c>
      <c r="D17" s="2"/>
      <c r="E17" s="2"/>
      <c r="F17" s="2"/>
      <c r="G17" s="2"/>
      <c r="H17" s="2"/>
      <c r="I17" s="2"/>
      <c r="J17" s="2"/>
      <c r="L17" s="2"/>
      <c r="M17" s="2">
        <v>2</v>
      </c>
      <c r="N17" s="6"/>
      <c r="P17" s="6">
        <f t="shared" si="0"/>
        <v>2</v>
      </c>
      <c r="R17" s="2"/>
      <c r="S17" s="2"/>
      <c r="T17" s="2"/>
      <c r="U17" s="6"/>
    </row>
    <row r="18" spans="2:21" x14ac:dyDescent="0.25">
      <c r="B18" s="24" t="s">
        <v>68</v>
      </c>
      <c r="D18" s="2"/>
      <c r="E18" s="2"/>
      <c r="F18" s="2"/>
      <c r="G18" s="2"/>
      <c r="H18" s="2"/>
      <c r="I18" s="2"/>
      <c r="J18" s="2"/>
      <c r="L18" s="2"/>
      <c r="M18" s="2"/>
      <c r="N18" s="6"/>
      <c r="P18" s="6"/>
      <c r="R18" s="2"/>
      <c r="S18" s="2"/>
      <c r="T18" s="2"/>
      <c r="U18" s="6"/>
    </row>
    <row r="19" spans="2:21" x14ac:dyDescent="0.25">
      <c r="B19" s="25"/>
      <c r="C19" s="24" t="s">
        <v>86</v>
      </c>
      <c r="D19" s="2"/>
      <c r="E19" s="2">
        <v>17</v>
      </c>
      <c r="F19" s="2"/>
      <c r="G19" s="2"/>
      <c r="H19" s="2">
        <v>1</v>
      </c>
      <c r="I19" s="2"/>
      <c r="J19" s="2"/>
      <c r="L19" s="2"/>
      <c r="M19" s="2"/>
      <c r="N19" s="6"/>
      <c r="P19" s="6">
        <f>D19+E19+F19+G19+H19+I19+J19+M19</f>
        <v>18</v>
      </c>
      <c r="R19" s="2"/>
      <c r="S19" s="2"/>
      <c r="T19" s="2"/>
      <c r="U19" s="6"/>
    </row>
    <row r="20" spans="2:21" x14ac:dyDescent="0.25">
      <c r="B20" s="25"/>
      <c r="C20" s="24" t="s">
        <v>87</v>
      </c>
      <c r="D20" s="2"/>
      <c r="E20" s="2"/>
      <c r="F20" s="2"/>
      <c r="G20" s="2"/>
      <c r="H20" s="2"/>
      <c r="I20" s="2"/>
      <c r="J20" s="2"/>
      <c r="L20" s="2"/>
      <c r="M20" s="2">
        <v>87</v>
      </c>
      <c r="N20" s="6"/>
      <c r="P20" s="6">
        <f>D20+E20+F20+G20+H20+I20+J20+M20</f>
        <v>87</v>
      </c>
      <c r="R20" s="2">
        <v>15</v>
      </c>
      <c r="S20" s="2"/>
      <c r="T20" s="2"/>
      <c r="U20" s="6">
        <f>SUM(R20:T20)</f>
        <v>15</v>
      </c>
    </row>
    <row r="21" spans="2:21" x14ac:dyDescent="0.25">
      <c r="B21" s="24" t="s">
        <v>88</v>
      </c>
      <c r="D21" s="2"/>
      <c r="E21" s="2"/>
      <c r="F21" s="2"/>
      <c r="G21" s="2"/>
      <c r="H21" s="2"/>
      <c r="I21" s="2"/>
      <c r="J21" s="2"/>
      <c r="L21" s="2"/>
      <c r="M21" s="2"/>
      <c r="N21" s="6"/>
      <c r="P21" s="6"/>
      <c r="R21" s="2"/>
      <c r="S21" s="2"/>
      <c r="T21" s="2"/>
      <c r="U21" s="6"/>
    </row>
    <row r="22" spans="2:21" x14ac:dyDescent="0.25">
      <c r="B22" s="24"/>
      <c r="C22" s="24" t="s">
        <v>83</v>
      </c>
      <c r="D22" s="2"/>
      <c r="E22" s="2"/>
      <c r="F22" s="2"/>
      <c r="G22" s="2">
        <v>6</v>
      </c>
      <c r="H22" s="2"/>
      <c r="I22" s="2">
        <v>28</v>
      </c>
      <c r="J22" s="2"/>
      <c r="L22" s="2"/>
      <c r="M22" s="2"/>
      <c r="N22" s="6"/>
      <c r="P22" s="6">
        <f>D22+E22+F22+G22+H22+I22+J22+M22</f>
        <v>34</v>
      </c>
      <c r="R22" s="2"/>
      <c r="S22" s="2"/>
      <c r="T22" s="2"/>
      <c r="U22" s="6"/>
    </row>
    <row r="23" spans="2:21" x14ac:dyDescent="0.25">
      <c r="B23" s="24"/>
      <c r="C23" s="24"/>
      <c r="D23" s="2"/>
      <c r="E23" s="2"/>
      <c r="F23" s="2"/>
      <c r="G23" s="2"/>
      <c r="H23" s="2"/>
      <c r="I23" s="2"/>
      <c r="J23" s="2"/>
      <c r="L23" s="2"/>
      <c r="M23" s="2"/>
      <c r="N23" s="6"/>
      <c r="P23" s="6"/>
      <c r="R23" s="2"/>
      <c r="S23" s="2"/>
      <c r="T23" s="2"/>
      <c r="U23" s="6"/>
    </row>
    <row r="24" spans="2:21" ht="15.75" thickBot="1" x14ac:dyDescent="0.3">
      <c r="B24" s="12" t="s">
        <v>16</v>
      </c>
      <c r="C24" s="12"/>
      <c r="D24" s="13">
        <f t="shared" ref="D24:J24" si="2">SUM(D8:D23)</f>
        <v>0</v>
      </c>
      <c r="E24" s="13">
        <f t="shared" si="2"/>
        <v>24</v>
      </c>
      <c r="F24" s="13">
        <f t="shared" si="2"/>
        <v>0</v>
      </c>
      <c r="G24" s="13">
        <f t="shared" si="2"/>
        <v>6</v>
      </c>
      <c r="H24" s="13">
        <f t="shared" si="2"/>
        <v>61</v>
      </c>
      <c r="I24" s="13">
        <f t="shared" si="2"/>
        <v>33</v>
      </c>
      <c r="J24" s="13">
        <f t="shared" si="2"/>
        <v>0</v>
      </c>
      <c r="K24" s="13"/>
      <c r="L24" s="13">
        <f>SUM(L8:L23)</f>
        <v>0</v>
      </c>
      <c r="M24" s="13">
        <f>SUM(M8:M23)</f>
        <v>183</v>
      </c>
      <c r="N24" s="13">
        <f>SUM(N8:N23)</f>
        <v>0</v>
      </c>
      <c r="O24" s="13"/>
      <c r="P24" s="13">
        <f>SUM(P8:P23)</f>
        <v>307</v>
      </c>
      <c r="Q24" s="13"/>
      <c r="R24" s="13">
        <f>SUM(R8:R23)</f>
        <v>15</v>
      </c>
      <c r="S24" s="13">
        <f>SUM(S8:S23)</f>
        <v>0</v>
      </c>
      <c r="T24" s="13">
        <f>SUM(T8:T23)</f>
        <v>0</v>
      </c>
      <c r="U24" s="13">
        <f>SUM(U8:U23)</f>
        <v>15</v>
      </c>
    </row>
    <row r="25" spans="2:21" ht="15.75" thickTop="1" x14ac:dyDescent="0.25"/>
  </sheetData>
  <mergeCells count="8">
    <mergeCell ref="B2:U2"/>
    <mergeCell ref="B3:U3"/>
    <mergeCell ref="B4:U4"/>
    <mergeCell ref="D6:H6"/>
    <mergeCell ref="I6:I7"/>
    <mergeCell ref="J6:J7"/>
    <mergeCell ref="L6:N6"/>
    <mergeCell ref="R6:U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3861-FD89-470C-9D9D-D3C0781A3547}">
  <dimension ref="B2:U20"/>
  <sheetViews>
    <sheetView workbookViewId="0">
      <selection activeCell="I13" sqref="I13"/>
    </sheetView>
  </sheetViews>
  <sheetFormatPr defaultRowHeight="15" x14ac:dyDescent="0.25"/>
  <cols>
    <col min="2" max="2" width="11" customWidth="1"/>
    <col min="3" max="3" width="57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28515625" style="5"/>
    <col min="21" max="21" width="9.7109375" style="5" bestFit="1" customWidth="1"/>
  </cols>
  <sheetData>
    <row r="2" spans="2:21" ht="26.25" x14ac:dyDescent="0.4">
      <c r="B2" s="45" t="s">
        <v>12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2:21" ht="15.75" x14ac:dyDescent="0.25">
      <c r="B3" s="46" t="s">
        <v>77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2:21" x14ac:dyDescent="0.25">
      <c r="B4" s="48" t="s">
        <v>69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6" spans="2:21" x14ac:dyDescent="0.25">
      <c r="B6" s="7" t="s">
        <v>8</v>
      </c>
      <c r="C6" s="8" t="s">
        <v>7</v>
      </c>
      <c r="D6" s="49" t="s">
        <v>70</v>
      </c>
      <c r="E6" s="49"/>
      <c r="F6" s="49"/>
      <c r="G6" s="49"/>
      <c r="H6" s="49"/>
      <c r="I6" s="50" t="s">
        <v>72</v>
      </c>
      <c r="J6" s="50" t="s">
        <v>74</v>
      </c>
      <c r="L6" s="52" t="s">
        <v>75</v>
      </c>
      <c r="M6" s="53"/>
      <c r="N6" s="54"/>
      <c r="P6" s="9" t="s">
        <v>9</v>
      </c>
      <c r="R6" s="52" t="s">
        <v>14</v>
      </c>
      <c r="S6" s="53"/>
      <c r="T6" s="53"/>
      <c r="U6" s="54"/>
    </row>
    <row r="7" spans="2:21" x14ac:dyDescent="0.25">
      <c r="B7" s="10"/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89</v>
      </c>
      <c r="I7" s="51"/>
      <c r="J7" s="51"/>
      <c r="L7" s="9" t="s">
        <v>13</v>
      </c>
      <c r="M7" s="9" t="s">
        <v>11</v>
      </c>
      <c r="N7" s="9" t="s">
        <v>15</v>
      </c>
      <c r="P7" s="9" t="s">
        <v>90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24" t="s">
        <v>82</v>
      </c>
      <c r="D8" s="2"/>
      <c r="E8" s="2"/>
      <c r="F8" s="2"/>
      <c r="G8" s="2"/>
      <c r="H8" s="2"/>
      <c r="I8" s="2"/>
      <c r="J8" s="2"/>
      <c r="L8" s="2"/>
      <c r="M8" s="2"/>
      <c r="N8" s="6"/>
      <c r="P8" s="6"/>
      <c r="R8" s="2"/>
      <c r="S8" s="2"/>
      <c r="T8" s="2"/>
      <c r="U8" s="6"/>
    </row>
    <row r="9" spans="2:21" x14ac:dyDescent="0.25">
      <c r="B9" s="24"/>
      <c r="C9" s="24" t="s">
        <v>83</v>
      </c>
      <c r="D9" s="2"/>
      <c r="E9" s="2"/>
      <c r="F9" s="2"/>
      <c r="G9" s="2"/>
      <c r="H9" s="2"/>
      <c r="I9" s="2">
        <v>5</v>
      </c>
      <c r="J9" s="2"/>
      <c r="L9" s="2"/>
      <c r="M9" s="2"/>
      <c r="N9" s="6"/>
      <c r="P9" s="6">
        <f>D9+E9+F9+G9+H9+I9+J9+M9</f>
        <v>5</v>
      </c>
      <c r="R9" s="2"/>
      <c r="S9" s="2"/>
      <c r="T9" s="2"/>
      <c r="U9" s="6"/>
    </row>
    <row r="10" spans="2:21" x14ac:dyDescent="0.25">
      <c r="B10" s="24" t="s">
        <v>84</v>
      </c>
      <c r="D10" s="2"/>
      <c r="E10" s="2"/>
      <c r="F10" s="2"/>
      <c r="G10" s="2"/>
      <c r="H10" s="2"/>
      <c r="I10" s="2"/>
      <c r="J10" s="2"/>
      <c r="L10" s="2"/>
      <c r="M10" s="2"/>
      <c r="N10" s="6"/>
      <c r="P10" s="6"/>
      <c r="R10" s="2"/>
      <c r="S10" s="2"/>
      <c r="T10" s="2"/>
      <c r="U10" s="6"/>
    </row>
    <row r="11" spans="2:21" x14ac:dyDescent="0.25">
      <c r="B11" s="24"/>
      <c r="C11" s="24" t="s">
        <v>85</v>
      </c>
      <c r="D11" s="2"/>
      <c r="E11" s="2"/>
      <c r="F11" s="2"/>
      <c r="G11" s="2"/>
      <c r="H11" s="2">
        <v>16</v>
      </c>
      <c r="I11" s="2"/>
      <c r="J11" s="2"/>
      <c r="L11" s="2"/>
      <c r="M11" s="2"/>
      <c r="N11" s="6"/>
      <c r="P11" s="6">
        <f>D11+E11+F11+G11+H11+I11+J11+M11</f>
        <v>16</v>
      </c>
      <c r="R11" s="2"/>
      <c r="S11" s="2"/>
      <c r="T11" s="2"/>
      <c r="U11" s="6"/>
    </row>
    <row r="12" spans="2:21" x14ac:dyDescent="0.25">
      <c r="B12" s="24"/>
      <c r="C12" s="1" t="s">
        <v>101</v>
      </c>
      <c r="D12" s="2"/>
      <c r="E12" s="2"/>
      <c r="F12" s="2"/>
      <c r="G12" s="2"/>
      <c r="H12" s="2">
        <v>16</v>
      </c>
      <c r="I12" s="2"/>
      <c r="J12" s="2"/>
      <c r="L12" s="2"/>
      <c r="M12" s="2"/>
      <c r="N12" s="6"/>
      <c r="P12" s="6">
        <f>D12+E12+F12+G12+H12+I12+J12+M12</f>
        <v>16</v>
      </c>
      <c r="R12" s="2"/>
      <c r="S12" s="2"/>
      <c r="T12" s="2"/>
      <c r="U12" s="6"/>
    </row>
    <row r="13" spans="2:21" x14ac:dyDescent="0.25">
      <c r="B13" s="24" t="s">
        <v>68</v>
      </c>
      <c r="D13" s="2"/>
      <c r="E13" s="2"/>
      <c r="F13" s="2"/>
      <c r="G13" s="2"/>
      <c r="H13" s="2"/>
      <c r="I13" s="2"/>
      <c r="J13" s="2"/>
      <c r="L13" s="2"/>
      <c r="M13" s="2"/>
      <c r="N13" s="6"/>
      <c r="P13" s="6"/>
      <c r="R13" s="2"/>
      <c r="S13" s="2"/>
      <c r="T13" s="2"/>
      <c r="U13" s="6"/>
    </row>
    <row r="14" spans="2:21" x14ac:dyDescent="0.25">
      <c r="B14" s="25"/>
      <c r="C14" s="24" t="s">
        <v>86</v>
      </c>
      <c r="D14" s="2"/>
      <c r="E14" s="2">
        <v>14</v>
      </c>
      <c r="F14" s="2"/>
      <c r="G14" s="2"/>
      <c r="H14" s="2">
        <v>1</v>
      </c>
      <c r="I14" s="2"/>
      <c r="J14" s="2"/>
      <c r="L14" s="2"/>
      <c r="M14" s="2"/>
      <c r="N14" s="6"/>
      <c r="P14" s="6">
        <f>D14+E14+F14+G14+H14+I14+J14+M14</f>
        <v>15</v>
      </c>
      <c r="R14" s="2"/>
      <c r="S14" s="2"/>
      <c r="T14" s="2"/>
      <c r="U14" s="6"/>
    </row>
    <row r="15" spans="2:21" x14ac:dyDescent="0.25">
      <c r="B15" s="25"/>
      <c r="C15" s="24" t="s">
        <v>87</v>
      </c>
      <c r="D15" s="2"/>
      <c r="E15" s="2"/>
      <c r="F15" s="2"/>
      <c r="G15" s="2"/>
      <c r="H15" s="2"/>
      <c r="I15" s="2"/>
      <c r="J15" s="2"/>
      <c r="L15" s="2"/>
      <c r="M15" s="2">
        <v>76</v>
      </c>
      <c r="N15" s="6"/>
      <c r="P15" s="6">
        <f>D15+E15+F15+G15+H15+I15+J15+M15</f>
        <v>76</v>
      </c>
      <c r="R15" s="2">
        <v>15</v>
      </c>
      <c r="S15" s="2"/>
      <c r="T15" s="2"/>
      <c r="U15" s="6">
        <f>SUM(R15:T15)</f>
        <v>15</v>
      </c>
    </row>
    <row r="16" spans="2:21" x14ac:dyDescent="0.25">
      <c r="B16" s="24" t="s">
        <v>88</v>
      </c>
      <c r="D16" s="2"/>
      <c r="E16" s="2"/>
      <c r="F16" s="2"/>
      <c r="G16" s="2"/>
      <c r="H16" s="2"/>
      <c r="I16" s="2"/>
      <c r="J16" s="2"/>
      <c r="L16" s="2"/>
      <c r="M16" s="2"/>
      <c r="N16" s="6"/>
      <c r="P16" s="6"/>
      <c r="R16" s="2"/>
      <c r="S16" s="2"/>
      <c r="T16" s="2"/>
      <c r="U16" s="6"/>
    </row>
    <row r="17" spans="2:21" x14ac:dyDescent="0.25">
      <c r="B17" s="24"/>
      <c r="C17" s="24" t="s">
        <v>83</v>
      </c>
      <c r="D17" s="2"/>
      <c r="E17" s="2"/>
      <c r="F17" s="2"/>
      <c r="G17" s="2">
        <v>6</v>
      </c>
      <c r="H17" s="2"/>
      <c r="I17" s="2">
        <v>22</v>
      </c>
      <c r="J17" s="2"/>
      <c r="L17" s="2"/>
      <c r="M17" s="2"/>
      <c r="N17" s="6"/>
      <c r="P17" s="6">
        <f>D17+E17+F17+G17+H17+I17+J17+M17</f>
        <v>28</v>
      </c>
      <c r="R17" s="2"/>
      <c r="S17" s="2"/>
      <c r="T17" s="2"/>
      <c r="U17" s="6"/>
    </row>
    <row r="18" spans="2:21" x14ac:dyDescent="0.25">
      <c r="B18" s="24"/>
      <c r="C18" s="24"/>
      <c r="D18" s="2"/>
      <c r="E18" s="2"/>
      <c r="F18" s="2"/>
      <c r="G18" s="2"/>
      <c r="H18" s="2"/>
      <c r="I18" s="2"/>
      <c r="J18" s="2"/>
      <c r="L18" s="2"/>
      <c r="M18" s="2"/>
      <c r="N18" s="6"/>
      <c r="P18" s="6"/>
      <c r="R18" s="2"/>
      <c r="S18" s="2"/>
      <c r="T18" s="2"/>
      <c r="U18" s="6"/>
    </row>
    <row r="19" spans="2:21" ht="15.75" thickBot="1" x14ac:dyDescent="0.3">
      <c r="B19" s="12" t="s">
        <v>16</v>
      </c>
      <c r="C19" s="12"/>
      <c r="D19" s="13">
        <f t="shared" ref="D19:J19" si="0">SUM(D8:D18)</f>
        <v>0</v>
      </c>
      <c r="E19" s="13">
        <f t="shared" si="0"/>
        <v>14</v>
      </c>
      <c r="F19" s="13">
        <f t="shared" si="0"/>
        <v>0</v>
      </c>
      <c r="G19" s="13">
        <f t="shared" si="0"/>
        <v>6</v>
      </c>
      <c r="H19" s="13">
        <f t="shared" si="0"/>
        <v>33</v>
      </c>
      <c r="I19" s="13">
        <f t="shared" si="0"/>
        <v>27</v>
      </c>
      <c r="J19" s="13">
        <f t="shared" si="0"/>
        <v>0</v>
      </c>
      <c r="K19" s="13"/>
      <c r="L19" s="13">
        <f>SUM(L8:L18)</f>
        <v>0</v>
      </c>
      <c r="M19" s="13">
        <f>SUM(M8:M18)</f>
        <v>76</v>
      </c>
      <c r="N19" s="13">
        <f>SUM(N8:N18)</f>
        <v>0</v>
      </c>
      <c r="O19" s="13"/>
      <c r="P19" s="13">
        <f>SUM(P8:P18)</f>
        <v>156</v>
      </c>
      <c r="Q19" s="13"/>
      <c r="R19" s="13">
        <f>SUM(R8:R18)</f>
        <v>15</v>
      </c>
      <c r="S19" s="13">
        <f>SUM(S8:S18)</f>
        <v>0</v>
      </c>
      <c r="T19" s="13">
        <f>SUM(T8:T18)</f>
        <v>0</v>
      </c>
      <c r="U19" s="13">
        <f>SUM(U8:U18)</f>
        <v>15</v>
      </c>
    </row>
    <row r="20" spans="2:21" ht="15.75" thickTop="1" x14ac:dyDescent="0.25"/>
  </sheetData>
  <mergeCells count="8">
    <mergeCell ref="B3:U3"/>
    <mergeCell ref="B2:U2"/>
    <mergeCell ref="B4:U4"/>
    <mergeCell ref="R6:U6"/>
    <mergeCell ref="L6:N6"/>
    <mergeCell ref="D6:H6"/>
    <mergeCell ref="J6:J7"/>
    <mergeCell ref="I6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F081-873E-4266-A08B-BAA9BFDB0CB3}">
  <dimension ref="B2:U23"/>
  <sheetViews>
    <sheetView topLeftCell="B1" workbookViewId="0">
      <selection activeCell="M24" sqref="M24"/>
    </sheetView>
  </sheetViews>
  <sheetFormatPr defaultRowHeight="15" x14ac:dyDescent="0.25"/>
  <cols>
    <col min="2" max="2" width="10.7109375" customWidth="1"/>
    <col min="3" max="3" width="57.7109375" bestFit="1" customWidth="1"/>
    <col min="4" max="5" width="9.42578125" style="5" customWidth="1"/>
    <col min="6" max="6" width="11.42578125" style="5" bestFit="1" customWidth="1"/>
    <col min="7" max="8" width="11.42578125" style="5" customWidth="1"/>
    <col min="9" max="9" width="10.5703125" style="5" bestFit="1" customWidth="1"/>
    <col min="10" max="10" width="10.5703125" style="5" customWidth="1"/>
    <col min="11" max="11" width="2.28515625" style="5" customWidth="1"/>
    <col min="12" max="12" width="8.28515625" style="5" bestFit="1" customWidth="1"/>
    <col min="13" max="13" width="6.5703125" style="5" bestFit="1" customWidth="1"/>
    <col min="14" max="14" width="11" style="5" customWidth="1"/>
    <col min="15" max="15" width="1.7109375" style="5" customWidth="1"/>
    <col min="16" max="16" width="8.28515625" style="5" customWidth="1"/>
    <col min="17" max="17" width="1.7109375" style="5" customWidth="1"/>
    <col min="18" max="20" width="9.140625" style="5"/>
    <col min="21" max="21" width="9.7109375" style="5" bestFit="1" customWidth="1"/>
  </cols>
  <sheetData>
    <row r="2" spans="2:21" ht="26.25" x14ac:dyDescent="0.4">
      <c r="B2" s="45" t="s">
        <v>12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</row>
    <row r="3" spans="2:21" ht="15.75" x14ac:dyDescent="0.25">
      <c r="B3" s="46" t="s">
        <v>77</v>
      </c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</row>
    <row r="4" spans="2:21" x14ac:dyDescent="0.25">
      <c r="B4" s="48" t="s">
        <v>96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6" spans="2:21" x14ac:dyDescent="0.25">
      <c r="B6" s="7" t="s">
        <v>8</v>
      </c>
      <c r="C6" s="8" t="s">
        <v>7</v>
      </c>
      <c r="D6" s="49" t="s">
        <v>70</v>
      </c>
      <c r="E6" s="49"/>
      <c r="F6" s="49"/>
      <c r="G6" s="49"/>
      <c r="H6" s="49"/>
      <c r="I6" s="50" t="s">
        <v>72</v>
      </c>
      <c r="J6" s="50" t="s">
        <v>74</v>
      </c>
      <c r="L6" s="52" t="s">
        <v>75</v>
      </c>
      <c r="M6" s="53"/>
      <c r="N6" s="54"/>
      <c r="P6" s="9" t="s">
        <v>9</v>
      </c>
      <c r="R6" s="52" t="s">
        <v>14</v>
      </c>
      <c r="S6" s="53"/>
      <c r="T6" s="53"/>
      <c r="U6" s="54"/>
    </row>
    <row r="7" spans="2:21" x14ac:dyDescent="0.25">
      <c r="B7" s="10"/>
      <c r="C7" s="11"/>
      <c r="D7" s="22" t="s">
        <v>71</v>
      </c>
      <c r="E7" s="22" t="s">
        <v>76</v>
      </c>
      <c r="F7" s="22" t="s">
        <v>73</v>
      </c>
      <c r="G7" s="22" t="s">
        <v>55</v>
      </c>
      <c r="H7" s="22" t="s">
        <v>89</v>
      </c>
      <c r="I7" s="51"/>
      <c r="J7" s="51"/>
      <c r="L7" s="9" t="s">
        <v>13</v>
      </c>
      <c r="M7" s="9" t="s">
        <v>11</v>
      </c>
      <c r="N7" s="9" t="s">
        <v>15</v>
      </c>
      <c r="P7" s="9" t="s">
        <v>90</v>
      </c>
      <c r="R7" s="9" t="s">
        <v>24</v>
      </c>
      <c r="S7" s="9" t="s">
        <v>25</v>
      </c>
      <c r="T7" s="9" t="s">
        <v>10</v>
      </c>
      <c r="U7" s="9" t="s">
        <v>9</v>
      </c>
    </row>
    <row r="8" spans="2:21" x14ac:dyDescent="0.25">
      <c r="B8" s="1" t="s">
        <v>99</v>
      </c>
      <c r="C8" s="1"/>
      <c r="D8" s="2"/>
      <c r="E8" s="2"/>
      <c r="F8" s="2"/>
      <c r="G8" s="2"/>
      <c r="H8" s="2"/>
      <c r="I8" s="2"/>
      <c r="J8" s="2"/>
      <c r="L8" s="2"/>
      <c r="M8" s="2"/>
      <c r="N8" s="6"/>
      <c r="P8" s="6"/>
      <c r="R8" s="2"/>
      <c r="S8" s="2"/>
      <c r="T8" s="2"/>
      <c r="U8" s="6"/>
    </row>
    <row r="9" spans="2:21" x14ac:dyDescent="0.25">
      <c r="B9" s="24"/>
      <c r="C9" s="1" t="s">
        <v>98</v>
      </c>
      <c r="D9" s="2"/>
      <c r="E9" s="2">
        <v>1</v>
      </c>
      <c r="F9" s="2"/>
      <c r="G9" s="2"/>
      <c r="H9" s="2"/>
      <c r="I9" s="2"/>
      <c r="J9" s="2"/>
      <c r="L9" s="2"/>
      <c r="M9" s="2"/>
      <c r="N9" s="6"/>
      <c r="P9" s="6">
        <f>D9+E9+F9+G9+H9+I9+J9+M9</f>
        <v>1</v>
      </c>
      <c r="R9" s="2"/>
      <c r="S9" s="2"/>
      <c r="T9" s="2"/>
      <c r="U9" s="6"/>
    </row>
    <row r="10" spans="2:21" x14ac:dyDescent="0.25">
      <c r="B10" s="1" t="s">
        <v>97</v>
      </c>
      <c r="C10" s="1"/>
      <c r="D10" s="2"/>
      <c r="E10" s="2"/>
      <c r="F10" s="2"/>
      <c r="G10" s="2"/>
      <c r="H10" s="2"/>
      <c r="I10" s="2"/>
      <c r="J10" s="2"/>
      <c r="L10" s="2"/>
      <c r="M10" s="2"/>
      <c r="N10" s="6"/>
      <c r="P10" s="6"/>
      <c r="R10" s="2"/>
      <c r="S10" s="2"/>
      <c r="T10" s="2"/>
      <c r="U10" s="6"/>
    </row>
    <row r="11" spans="2:21" x14ac:dyDescent="0.25">
      <c r="B11" s="24"/>
      <c r="C11" s="1" t="s">
        <v>85</v>
      </c>
      <c r="D11" s="2"/>
      <c r="E11" s="2">
        <v>2</v>
      </c>
      <c r="F11" s="2"/>
      <c r="G11" s="2"/>
      <c r="H11" s="2">
        <v>28</v>
      </c>
      <c r="I11" s="2"/>
      <c r="J11" s="2"/>
      <c r="L11" s="2"/>
      <c r="M11" s="33">
        <f>16+29</f>
        <v>45</v>
      </c>
      <c r="N11" s="31">
        <f t="shared" ref="N11:N13" si="0">IF(L11=0,0,(M11-L11)/L11)</f>
        <v>0</v>
      </c>
      <c r="P11" s="6">
        <f>D11+E11+F11+G11+H11+I11+J11+M11</f>
        <v>75</v>
      </c>
      <c r="R11" s="2"/>
      <c r="S11" s="2"/>
      <c r="T11" s="2"/>
      <c r="U11" s="6"/>
    </row>
    <row r="12" spans="2:21" x14ac:dyDescent="0.25">
      <c r="B12" s="24"/>
      <c r="C12" s="1" t="s">
        <v>100</v>
      </c>
      <c r="D12" s="2"/>
      <c r="E12" s="2">
        <v>4</v>
      </c>
      <c r="F12" s="2"/>
      <c r="G12" s="2"/>
      <c r="H12" s="2"/>
      <c r="I12" s="2"/>
      <c r="J12" s="2"/>
      <c r="L12" s="2"/>
      <c r="M12" s="33">
        <f>3+21</f>
        <v>24</v>
      </c>
      <c r="N12" s="31">
        <f t="shared" si="0"/>
        <v>0</v>
      </c>
      <c r="P12" s="6">
        <f>D12+E12+F12+G12+H12+I12+J12+M12</f>
        <v>28</v>
      </c>
      <c r="R12" s="2"/>
      <c r="S12" s="2"/>
      <c r="T12" s="2"/>
      <c r="U12" s="6"/>
    </row>
    <row r="13" spans="2:21" x14ac:dyDescent="0.25">
      <c r="B13" s="24"/>
      <c r="C13" s="1" t="s">
        <v>101</v>
      </c>
      <c r="D13" s="2"/>
      <c r="E13" s="2"/>
      <c r="F13" s="2"/>
      <c r="G13" s="2"/>
      <c r="H13" s="2"/>
      <c r="I13" s="2"/>
      <c r="J13" s="2"/>
      <c r="L13" s="2"/>
      <c r="M13" s="33">
        <f>4+21</f>
        <v>25</v>
      </c>
      <c r="N13" s="31">
        <f t="shared" si="0"/>
        <v>0</v>
      </c>
      <c r="P13" s="6">
        <f>D13+E13+F13+G13+H13+I13+J13+M13</f>
        <v>25</v>
      </c>
      <c r="R13" s="2"/>
      <c r="S13" s="2"/>
      <c r="T13" s="2"/>
      <c r="U13" s="6"/>
    </row>
    <row r="14" spans="2:21" x14ac:dyDescent="0.25">
      <c r="B14" s="1"/>
      <c r="C14" s="1" t="s">
        <v>102</v>
      </c>
      <c r="D14" s="2"/>
      <c r="E14" s="2"/>
      <c r="F14" s="2"/>
      <c r="G14" s="2"/>
      <c r="H14" s="2"/>
      <c r="I14" s="2"/>
      <c r="J14" s="2"/>
      <c r="L14" s="2"/>
      <c r="M14" s="2">
        <v>2</v>
      </c>
      <c r="N14" s="6"/>
      <c r="P14" s="6">
        <f>D14+E14+F14+G14+H14+I14+J14+M14</f>
        <v>2</v>
      </c>
      <c r="R14" s="2"/>
      <c r="S14" s="2"/>
      <c r="T14" s="2"/>
      <c r="U14" s="6"/>
    </row>
    <row r="15" spans="2:21" x14ac:dyDescent="0.25">
      <c r="B15" s="1" t="s">
        <v>103</v>
      </c>
      <c r="C15" s="1"/>
      <c r="D15" s="2"/>
      <c r="E15" s="2"/>
      <c r="F15" s="2"/>
      <c r="G15" s="2"/>
      <c r="H15" s="2"/>
      <c r="I15" s="2"/>
      <c r="J15" s="2"/>
      <c r="L15" s="2"/>
      <c r="M15" s="2"/>
      <c r="N15" s="6"/>
      <c r="P15" s="6"/>
      <c r="R15" s="2"/>
      <c r="S15" s="2"/>
      <c r="T15" s="2"/>
      <c r="U15" s="6"/>
    </row>
    <row r="16" spans="2:21" x14ac:dyDescent="0.25">
      <c r="B16" s="1"/>
      <c r="C16" s="1" t="s">
        <v>86</v>
      </c>
      <c r="D16" s="2"/>
      <c r="E16" s="2">
        <v>3</v>
      </c>
      <c r="F16" s="2"/>
      <c r="G16" s="2"/>
      <c r="H16" s="2"/>
      <c r="I16" s="2"/>
      <c r="J16" s="2"/>
      <c r="L16" s="2"/>
      <c r="M16" s="2"/>
      <c r="N16" s="6"/>
      <c r="P16" s="6">
        <f>D16+E16+F16+G16+H16+I16+J16+M16</f>
        <v>3</v>
      </c>
      <c r="R16" s="2"/>
      <c r="S16" s="2"/>
      <c r="T16" s="2"/>
      <c r="U16" s="6"/>
    </row>
    <row r="17" spans="2:21" x14ac:dyDescent="0.25">
      <c r="B17" s="24"/>
      <c r="C17" s="1" t="s">
        <v>87</v>
      </c>
      <c r="D17" s="2"/>
      <c r="E17" s="2"/>
      <c r="F17" s="2"/>
      <c r="G17" s="2"/>
      <c r="H17" s="2"/>
      <c r="I17" s="2"/>
      <c r="J17" s="2"/>
      <c r="L17" s="2"/>
      <c r="M17" s="2">
        <v>11</v>
      </c>
      <c r="N17" s="6"/>
      <c r="P17" s="6">
        <f>D17+E17+F17+G17+H17+I17+J17+M17</f>
        <v>11</v>
      </c>
      <c r="R17" s="2"/>
      <c r="S17" s="2"/>
      <c r="T17" s="2"/>
      <c r="U17" s="6"/>
    </row>
    <row r="18" spans="2:21" x14ac:dyDescent="0.25">
      <c r="B18" s="1" t="s">
        <v>104</v>
      </c>
      <c r="C18" s="1"/>
      <c r="D18" s="2"/>
      <c r="E18" s="2"/>
      <c r="F18" s="2"/>
      <c r="G18" s="2"/>
      <c r="H18" s="2"/>
      <c r="I18" s="2"/>
      <c r="J18" s="2"/>
      <c r="L18" s="2"/>
      <c r="M18" s="2"/>
      <c r="N18" s="6"/>
      <c r="P18" s="6">
        <f>D18+E18+F18+G18+H18+I18+J18+M18</f>
        <v>0</v>
      </c>
      <c r="R18" s="2"/>
      <c r="S18" s="2"/>
      <c r="T18" s="2"/>
      <c r="U18" s="6"/>
    </row>
    <row r="19" spans="2:21" x14ac:dyDescent="0.25">
      <c r="B19" s="25"/>
      <c r="C19" s="1" t="s">
        <v>83</v>
      </c>
      <c r="D19" s="2"/>
      <c r="E19" s="2"/>
      <c r="F19" s="2"/>
      <c r="G19" s="2"/>
      <c r="H19" s="2"/>
      <c r="I19" s="2">
        <v>6</v>
      </c>
      <c r="J19" s="2"/>
      <c r="L19" s="2"/>
      <c r="M19" s="2"/>
      <c r="N19" s="6"/>
      <c r="P19" s="6">
        <f>D19+E19+F19+G19+H19+I19+J19+M19</f>
        <v>6</v>
      </c>
      <c r="R19" s="2"/>
      <c r="S19" s="2"/>
      <c r="T19" s="2"/>
      <c r="U19" s="6">
        <f>SUM(R19:T19)</f>
        <v>0</v>
      </c>
    </row>
    <row r="20" spans="2:21" x14ac:dyDescent="0.25">
      <c r="B20" s="24"/>
      <c r="C20" s="1"/>
      <c r="D20" s="2"/>
      <c r="E20" s="2"/>
      <c r="F20" s="2"/>
      <c r="G20" s="2"/>
      <c r="H20" s="2"/>
      <c r="I20" s="2"/>
      <c r="J20" s="2"/>
      <c r="L20" s="2"/>
      <c r="M20" s="2"/>
      <c r="N20" s="6"/>
      <c r="P20" s="6"/>
      <c r="R20" s="2"/>
      <c r="S20" s="2"/>
      <c r="T20" s="2"/>
      <c r="U20" s="6"/>
    </row>
    <row r="21" spans="2:21" x14ac:dyDescent="0.25">
      <c r="B21" s="24"/>
      <c r="C21" s="24"/>
      <c r="D21" s="2"/>
      <c r="E21" s="2"/>
      <c r="F21" s="2"/>
      <c r="G21" s="2"/>
      <c r="H21" s="2"/>
      <c r="I21" s="2"/>
      <c r="J21" s="2"/>
      <c r="L21" s="2"/>
      <c r="M21" s="2"/>
      <c r="N21" s="6"/>
      <c r="P21" s="6"/>
      <c r="R21" s="2"/>
      <c r="S21" s="2"/>
      <c r="T21" s="2"/>
      <c r="U21" s="6"/>
    </row>
    <row r="22" spans="2:21" ht="15.75" thickBot="1" x14ac:dyDescent="0.3">
      <c r="B22" s="12" t="s">
        <v>16</v>
      </c>
      <c r="C22" s="12"/>
      <c r="D22" s="13">
        <f t="shared" ref="D22:J22" si="1">SUM(D8:D21)</f>
        <v>0</v>
      </c>
      <c r="E22" s="13">
        <f t="shared" si="1"/>
        <v>10</v>
      </c>
      <c r="F22" s="13">
        <f t="shared" si="1"/>
        <v>0</v>
      </c>
      <c r="G22" s="13">
        <f t="shared" si="1"/>
        <v>0</v>
      </c>
      <c r="H22" s="13">
        <f t="shared" si="1"/>
        <v>28</v>
      </c>
      <c r="I22" s="13">
        <f t="shared" si="1"/>
        <v>6</v>
      </c>
      <c r="J22" s="13">
        <f t="shared" si="1"/>
        <v>0</v>
      </c>
      <c r="K22" s="13"/>
      <c r="L22" s="13">
        <f>SUM(L8:L21)</f>
        <v>0</v>
      </c>
      <c r="M22" s="13">
        <f>SUM(M8:M21)</f>
        <v>107</v>
      </c>
      <c r="N22" s="32">
        <f>SUM(N8:N21)</f>
        <v>0</v>
      </c>
      <c r="O22" s="13"/>
      <c r="P22" s="13">
        <f>SUM(P8:P21)</f>
        <v>151</v>
      </c>
      <c r="Q22" s="13"/>
      <c r="R22" s="13">
        <f>SUM(R8:R21)</f>
        <v>0</v>
      </c>
      <c r="S22" s="13">
        <f>SUM(S8:S21)</f>
        <v>0</v>
      </c>
      <c r="T22" s="13">
        <f>SUM(T8:T21)</f>
        <v>0</v>
      </c>
      <c r="U22" s="13">
        <f>SUM(U8:U21)</f>
        <v>0</v>
      </c>
    </row>
    <row r="23" spans="2:21" ht="15.75" thickTop="1" x14ac:dyDescent="0.25"/>
  </sheetData>
  <mergeCells count="8">
    <mergeCell ref="B2:U2"/>
    <mergeCell ref="B3:U3"/>
    <mergeCell ref="B4:U4"/>
    <mergeCell ref="D6:H6"/>
    <mergeCell ref="I6:I7"/>
    <mergeCell ref="J6:J7"/>
    <mergeCell ref="L6:N6"/>
    <mergeCell ref="R6:U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Quarterly Evaluation</vt:lpstr>
      <vt:lpstr>Consolidated</vt:lpstr>
      <vt:lpstr>September 24</vt:lpstr>
      <vt:lpstr>October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Shezad</dc:creator>
  <cp:lastModifiedBy>Tauseef Shahzad</cp:lastModifiedBy>
  <dcterms:created xsi:type="dcterms:W3CDTF">2024-08-19T10:54:04Z</dcterms:created>
  <dcterms:modified xsi:type="dcterms:W3CDTF">2024-11-19T08:48:42Z</dcterms:modified>
</cp:coreProperties>
</file>