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QA\"/>
    </mc:Choice>
  </mc:AlternateContent>
  <xr:revisionPtr revIDLastSave="0" documentId="13_ncr:1_{49EC0C69-BB1E-4802-831D-A9E14BD39212}" xr6:coauthVersionLast="47" xr6:coauthVersionMax="47" xr10:uidLastSave="{00000000-0000-0000-0000-000000000000}"/>
  <bookViews>
    <workbookView xWindow="20370" yWindow="-3840" windowWidth="29040" windowHeight="15720" firstSheet="1" activeTab="3" xr2:uid="{C18F1D24-2B51-47D5-ADD3-847EF68750D1}"/>
  </bookViews>
  <sheets>
    <sheet name="Employee" sheetId="2" r:id="rId1"/>
    <sheet name="Quarterly Evaluation" sheetId="3" r:id="rId2"/>
    <sheet name="Consolidated" sheetId="1" r:id="rId3"/>
    <sheet name="Feb 25" sheetId="9" r:id="rId4"/>
    <sheet name="Jan 25" sheetId="8" r:id="rId5"/>
    <sheet name="December 24" sheetId="7" r:id="rId6"/>
    <sheet name="November 24" sheetId="6" r:id="rId7"/>
    <sheet name="October 24" sheetId="4" r:id="rId8"/>
    <sheet name="September 2024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9" l="1"/>
  <c r="V37" i="9"/>
  <c r="U37" i="9"/>
  <c r="T37" i="9"/>
  <c r="N37" i="9"/>
  <c r="M37" i="9"/>
  <c r="O37" i="9" s="1"/>
  <c r="K37" i="9"/>
  <c r="J37" i="9"/>
  <c r="I37" i="9"/>
  <c r="H37" i="9"/>
  <c r="G37" i="9"/>
  <c r="F37" i="9"/>
  <c r="E37" i="9"/>
  <c r="D37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O10" i="9"/>
  <c r="Q9" i="9"/>
  <c r="O9" i="9"/>
  <c r="W37" i="8"/>
  <c r="V37" i="8"/>
  <c r="U37" i="8"/>
  <c r="T37" i="8"/>
  <c r="N37" i="8"/>
  <c r="M37" i="8"/>
  <c r="O37" i="8" s="1"/>
  <c r="K37" i="8"/>
  <c r="J37" i="8"/>
  <c r="I37" i="8"/>
  <c r="H37" i="8"/>
  <c r="G37" i="8"/>
  <c r="F37" i="8"/>
  <c r="E37" i="8"/>
  <c r="D37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O10" i="8"/>
  <c r="Q9" i="8"/>
  <c r="O9" i="8"/>
  <c r="R31" i="1"/>
  <c r="R30" i="1"/>
  <c r="W37" i="7"/>
  <c r="V37" i="7"/>
  <c r="U37" i="7"/>
  <c r="T37" i="7"/>
  <c r="N37" i="7"/>
  <c r="M37" i="7"/>
  <c r="O37" i="7" s="1"/>
  <c r="K37" i="7"/>
  <c r="J37" i="7"/>
  <c r="I37" i="7"/>
  <c r="H37" i="7"/>
  <c r="G37" i="7"/>
  <c r="F37" i="7"/>
  <c r="E37" i="7"/>
  <c r="D37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O10" i="7"/>
  <c r="Q9" i="7"/>
  <c r="O9" i="7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29" i="1"/>
  <c r="P28" i="1"/>
  <c r="P27" i="1"/>
  <c r="P26" i="1"/>
  <c r="P25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G49" i="1"/>
  <c r="R48" i="1"/>
  <c r="R47" i="1"/>
  <c r="R46" i="1"/>
  <c r="R45" i="1"/>
  <c r="R44" i="1"/>
  <c r="R43" i="1"/>
  <c r="R42" i="1"/>
  <c r="R41" i="1"/>
  <c r="R40" i="1"/>
  <c r="R38" i="1"/>
  <c r="R37" i="1"/>
  <c r="R36" i="1"/>
  <c r="R35" i="1"/>
  <c r="R34" i="1"/>
  <c r="R29" i="1"/>
  <c r="R28" i="1"/>
  <c r="R27" i="1"/>
  <c r="R26" i="1"/>
  <c r="R25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O39" i="1"/>
  <c r="O49" i="1" s="1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W37" i="6"/>
  <c r="V37" i="6"/>
  <c r="U37" i="6"/>
  <c r="T37" i="6"/>
  <c r="N37" i="6"/>
  <c r="M37" i="6"/>
  <c r="O37" i="6" s="1"/>
  <c r="K37" i="6"/>
  <c r="J37" i="6"/>
  <c r="I37" i="6"/>
  <c r="H37" i="6"/>
  <c r="G37" i="6"/>
  <c r="F37" i="6"/>
  <c r="E37" i="6"/>
  <c r="D37" i="6"/>
  <c r="O10" i="6"/>
  <c r="O9" i="6"/>
  <c r="Q25" i="5"/>
  <c r="Q24" i="5"/>
  <c r="Q23" i="5"/>
  <c r="Q22" i="5"/>
  <c r="Q21" i="5"/>
  <c r="Q20" i="5"/>
  <c r="Q19" i="5"/>
  <c r="Q18" i="5"/>
  <c r="Q17" i="5"/>
  <c r="Q16" i="5"/>
  <c r="Q15" i="5"/>
  <c r="O10" i="4"/>
  <c r="O9" i="4"/>
  <c r="X49" i="1"/>
  <c r="W49" i="1"/>
  <c r="V49" i="1"/>
  <c r="U49" i="1"/>
  <c r="N49" i="1"/>
  <c r="L49" i="1"/>
  <c r="K49" i="1"/>
  <c r="J49" i="1"/>
  <c r="I49" i="1"/>
  <c r="H49" i="1"/>
  <c r="F49" i="1"/>
  <c r="D49" i="1"/>
  <c r="W27" i="5"/>
  <c r="V27" i="5"/>
  <c r="U27" i="5"/>
  <c r="T27" i="5"/>
  <c r="N27" i="5"/>
  <c r="M27" i="5"/>
  <c r="O27" i="5" s="1"/>
  <c r="K27" i="5"/>
  <c r="J27" i="5"/>
  <c r="I27" i="5"/>
  <c r="H27" i="5"/>
  <c r="G27" i="5"/>
  <c r="F27" i="5"/>
  <c r="E27" i="5"/>
  <c r="D27" i="5"/>
  <c r="Q14" i="5"/>
  <c r="Q13" i="5"/>
  <c r="Q12" i="5"/>
  <c r="Q10" i="5"/>
  <c r="Q9" i="5"/>
  <c r="G22" i="4"/>
  <c r="H22" i="4"/>
  <c r="Q19" i="4"/>
  <c r="Q18" i="4"/>
  <c r="Q17" i="4"/>
  <c r="Q16" i="4"/>
  <c r="Q15" i="4"/>
  <c r="N22" i="4"/>
  <c r="W22" i="4"/>
  <c r="V22" i="4"/>
  <c r="U22" i="4"/>
  <c r="T22" i="4"/>
  <c r="M22" i="4"/>
  <c r="O22" i="4" s="1"/>
  <c r="K22" i="4"/>
  <c r="J22" i="4"/>
  <c r="I22" i="4"/>
  <c r="F22" i="4"/>
  <c r="E22" i="4"/>
  <c r="D22" i="4"/>
  <c r="Q13" i="4"/>
  <c r="Q12" i="4"/>
  <c r="Q11" i="4"/>
  <c r="Q10" i="4"/>
  <c r="Q9" i="4"/>
  <c r="C10" i="2"/>
  <c r="Q37" i="9" l="1"/>
  <c r="Q37" i="8"/>
  <c r="P49" i="1"/>
  <c r="Q37" i="7"/>
  <c r="R39" i="1"/>
  <c r="R49" i="1" s="1"/>
  <c r="Q37" i="6"/>
  <c r="Q27" i="5"/>
  <c r="Q22" i="4"/>
</calcChain>
</file>

<file path=xl/sharedStrings.xml><?xml version="1.0" encoding="utf-8"?>
<sst xmlns="http://schemas.openxmlformats.org/spreadsheetml/2006/main" count="382" uniqueCount="142">
  <si>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</si>
  <si>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</si>
  <si>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</si>
  <si>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</si>
  <si>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</si>
  <si>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</si>
  <si>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</si>
  <si>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</si>
  <si>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</si>
  <si>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</si>
  <si>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</si>
  <si>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</si>
  <si>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</si>
  <si>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</si>
  <si>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</si>
  <si>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</si>
  <si>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</si>
  <si>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</si>
  <si>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</si>
  <si>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</si>
  <si>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</si>
  <si>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</si>
  <si>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</si>
  <si>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</si>
  <si>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</si>
  <si>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</si>
  <si>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</si>
  <si>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</si>
  <si>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</si>
  <si>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</si>
  <si>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</si>
  <si>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</si>
  <si>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</si>
  <si>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</si>
  <si>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</si>
  <si>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</si>
  <si>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</si>
  <si>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</si>
  <si>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</si>
  <si>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</si>
  <si>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</si>
  <si>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</si>
  <si>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</si>
  <si>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</si>
  <si>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</si>
  <si>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</si>
  <si>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</si>
  <si>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</si>
  <si>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</si>
  <si>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</si>
  <si>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</si>
  <si>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</si>
  <si>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</si>
  <si>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</si>
  <si>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</si>
  <si>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</si>
  <si>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</si>
  <si>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</si>
  <si>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</si>
  <si>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</si>
  <si>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</si>
  <si>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</si>
  <si>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</si>
  <si>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</si>
  <si>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</si>
  <si>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</si>
  <si>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</si>
  <si>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</si>
  <si>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</si>
  <si>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</si>
  <si>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</si>
  <si>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</si>
  <si>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</si>
  <si>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</si>
  <si>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</si>
  <si>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</si>
  <si>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</si>
  <si>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</si>
  <si>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</si>
  <si>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</si>
  <si>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</si>
  <si>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</si>
  <si>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</si>
  <si>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Ability to assign Employees to Roles by Media type and by Client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</si>
  <si>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</si>
  <si>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</si>
  <si>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</si>
  <si>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</si>
  <si>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</si>
  <si>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</si>
  <si>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</si>
  <si>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</si>
  <si>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Performance Evaluation</t>
  </si>
  <si>
    <t xml:space="preserve">APWORKS 2024.2 - PHASE 3        </t>
  </si>
  <si>
    <t>Switch Company on Invoice</t>
  </si>
  <si>
    <t>Customer Information: Select Client on Vendor Invoice</t>
  </si>
  <si>
    <t>Vendor/stations/sites associated to multiple pay to.</t>
  </si>
  <si>
    <t xml:space="preserve">APWORKS PHASE2                  </t>
  </si>
  <si>
    <t>Cient UAT Upgrade</t>
  </si>
  <si>
    <t>Internal Meetings</t>
  </si>
  <si>
    <t>QA Environment Upgrade</t>
  </si>
  <si>
    <t>Document</t>
  </si>
  <si>
    <t>Analysis of production issues reported by support team</t>
  </si>
  <si>
    <t>Google Drive integration. (Setup and Integration development)</t>
  </si>
  <si>
    <t>Documentation</t>
  </si>
  <si>
    <t xml:space="preserve">AP WORKFLOW                     </t>
  </si>
  <si>
    <t>Bug Fixing</t>
  </si>
  <si>
    <t>Cient UAT Upgrad</t>
  </si>
  <si>
    <t xml:space="preserve">NEXELUS 2024.2                  </t>
  </si>
  <si>
    <t xml:space="preserve">PR-0013                         </t>
  </si>
  <si>
    <t>Admin &amp; Misc.</t>
  </si>
  <si>
    <t>Internal Meeting</t>
  </si>
  <si>
    <t>Requirement Writ</t>
  </si>
  <si>
    <t>Diff</t>
  </si>
  <si>
    <t>Period: November 2024</t>
  </si>
  <si>
    <t xml:space="preserve">APWORKS - SUPPORT               </t>
  </si>
  <si>
    <t>Tasks by US Team - JustGlobal</t>
  </si>
  <si>
    <t>Apply discount based on Payment terms settings</t>
  </si>
  <si>
    <t>Remove Site column from vendor lookup</t>
  </si>
  <si>
    <t>Invoice Editing: Make the tax editable</t>
  </si>
  <si>
    <t xml:space="preserve">APWORKS 2024.2 - PHASE 4        </t>
  </si>
  <si>
    <t>Approve upto last level and auto post.</t>
  </si>
  <si>
    <t>Currency Changes on Vendor Map</t>
  </si>
  <si>
    <t>Stamp multiple approvers.</t>
  </si>
  <si>
    <t>Integration Testing</t>
  </si>
  <si>
    <t>Production: Auto populate lines based PO during scanning</t>
  </si>
  <si>
    <t>In-house Training</t>
  </si>
  <si>
    <t>Meetings, mails, communication, TFS, Interviews</t>
  </si>
  <si>
    <t>Training</t>
  </si>
  <si>
    <t>Approval routing</t>
  </si>
  <si>
    <t>Production: Project should be available on summary as well.</t>
  </si>
  <si>
    <t>Production: show keyvalue pairs for level2 mapping</t>
  </si>
  <si>
    <t>Apply variable name for Site in vendor mapping</t>
  </si>
  <si>
    <t xml:space="preserve">APWORKS 2024.2 PHASE 5          </t>
  </si>
  <si>
    <t>EDI file updating and upload</t>
  </si>
  <si>
    <t>PDF based broadcast invoices - Import / Export lines</t>
  </si>
  <si>
    <t>PDF based broadcast invoices - Approvals</t>
  </si>
  <si>
    <t>Broadcast Model Fields</t>
  </si>
  <si>
    <t>Tax implementation(rule)/column for difference</t>
  </si>
  <si>
    <t>Deadlock issue</t>
  </si>
  <si>
    <t>Production upgrades</t>
  </si>
  <si>
    <t>Tasks by US Team - PlusCo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</si>
</sst>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10" xfId="0" applyFont="1" applyFill="1" applyBorder="1"/>
    <xf numFmtId="9" fontId="0" fillId="3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937-B9D1-65F8AE74FA1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7-4937-B9D1-65F8AE74FA1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7-4937-B9D1-65F8AE74FA1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7-4937-B9D1-65F8AE74FA1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7-4937-B9D1-65F8AE74FA1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7-4937-B9D1-65F8AE74FA1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7-4937-B9D1-65F8AE74FA1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7-4937-B9D1-65F8AE74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6B0F-F29A-4934-BB0C-CA1E8C3B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19" sqref="C1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2" t="s">
        <v>53</v>
      </c>
      <c r="C2" s="42"/>
    </row>
    <row r="4" spans="2:14" x14ac:dyDescent="0.25">
      <c r="B4" s="41" t="s">
        <v>4</v>
      </c>
      <c r="C4" s="41"/>
      <c r="D4" s="41"/>
      <c r="E4" s="41"/>
      <c r="F4" s="20"/>
      <c r="G4" s="20"/>
    </row>
    <row r="5" spans="2:14" x14ac:dyDescent="0.25">
      <c r="B5" s="3" t="s">
        <v>1</v>
      </c>
      <c r="C5" s="39" t="s">
        <v>79</v>
      </c>
      <c r="D5" s="39"/>
      <c r="E5" s="39"/>
      <c r="F5" s="4"/>
      <c r="G5" s="4"/>
    </row>
    <row r="6" spans="2:14" x14ac:dyDescent="0.25">
      <c r="B6" s="3" t="s">
        <v>0</v>
      </c>
      <c r="C6" s="39" t="s">
        <v>75</v>
      </c>
      <c r="D6" s="39"/>
      <c r="E6" s="39"/>
      <c r="F6" s="4"/>
      <c r="G6" s="4"/>
    </row>
    <row r="7" spans="2:14" x14ac:dyDescent="0.25">
      <c r="B7" s="3" t="s">
        <v>2</v>
      </c>
      <c r="C7" s="39" t="s">
        <v>80</v>
      </c>
      <c r="D7" s="39"/>
      <c r="E7" s="39"/>
      <c r="F7" s="4"/>
      <c r="G7" s="4"/>
    </row>
    <row r="8" spans="2:14" x14ac:dyDescent="0.25">
      <c r="B8" s="3" t="s">
        <v>3</v>
      </c>
      <c r="C8" s="39" t="s">
        <v>25</v>
      </c>
      <c r="D8" s="39"/>
      <c r="E8" s="39"/>
      <c r="F8" s="4"/>
      <c r="G8" s="4"/>
    </row>
    <row r="9" spans="2:14" x14ac:dyDescent="0.25">
      <c r="B9" s="3" t="s">
        <v>5</v>
      </c>
      <c r="C9" s="39" t="s">
        <v>81</v>
      </c>
      <c r="D9" s="39"/>
      <c r="E9" s="39"/>
      <c r="F9" s="4"/>
      <c r="G9" s="4"/>
    </row>
    <row r="10" spans="2:14" x14ac:dyDescent="0.25">
      <c r="B10" s="3" t="s">
        <v>55</v>
      </c>
      <c r="C10" s="40">
        <f ca="1">(_xlfn.DAYS(TODAY(),C9)/365)</f>
        <v>1.5917808219178082</v>
      </c>
      <c r="D10" s="40"/>
      <c r="E10" s="40"/>
      <c r="F10" s="16"/>
      <c r="G10" s="16"/>
    </row>
    <row r="11" spans="2:14" x14ac:dyDescent="0.25">
      <c r="B11" s="3" t="s">
        <v>6</v>
      </c>
      <c r="C11" s="39" t="s">
        <v>82</v>
      </c>
      <c r="D11" s="39"/>
      <c r="E11" s="39"/>
      <c r="F11" s="4"/>
      <c r="G11" s="4"/>
    </row>
    <row r="12" spans="2:14" ht="6" customHeight="1" x14ac:dyDescent="0.25"/>
    <row r="13" spans="2:14" x14ac:dyDescent="0.25">
      <c r="B13" s="18" t="s">
        <v>17</v>
      </c>
      <c r="C13" s="15" t="s">
        <v>57</v>
      </c>
      <c r="D13" s="19" t="s">
        <v>58</v>
      </c>
      <c r="E13" s="15" t="s">
        <v>59</v>
      </c>
      <c r="F13" s="19" t="s">
        <v>60</v>
      </c>
      <c r="G13" s="15" t="s">
        <v>61</v>
      </c>
      <c r="H13" s="19" t="s">
        <v>62</v>
      </c>
      <c r="I13" s="15" t="s">
        <v>63</v>
      </c>
      <c r="J13" s="19" t="s">
        <v>64</v>
      </c>
      <c r="K13" s="15" t="s">
        <v>65</v>
      </c>
      <c r="L13" s="19" t="s">
        <v>66</v>
      </c>
      <c r="M13" s="15" t="s">
        <v>67</v>
      </c>
      <c r="N13" s="19" t="s">
        <v>68</v>
      </c>
    </row>
    <row r="14" spans="2:14" x14ac:dyDescent="0.25">
      <c r="B14" s="17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27</v>
      </c>
      <c r="C15" s="2">
        <v>19</v>
      </c>
      <c r="D15" s="2">
        <v>22</v>
      </c>
      <c r="E15" s="2">
        <v>18</v>
      </c>
      <c r="F15" s="2">
        <v>22</v>
      </c>
      <c r="G15" s="2">
        <v>17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18</v>
      </c>
      <c r="C16" s="2">
        <v>2</v>
      </c>
      <c r="D16" s="2">
        <v>0</v>
      </c>
      <c r="E16" s="2">
        <v>1</v>
      </c>
      <c r="F16" s="2">
        <v>1</v>
      </c>
      <c r="G16" s="2">
        <v>4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19</v>
      </c>
      <c r="C17" s="2">
        <v>14</v>
      </c>
      <c r="D17" s="2">
        <v>12</v>
      </c>
      <c r="E17" s="2">
        <v>17</v>
      </c>
      <c r="F17" s="2">
        <v>0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23</v>
      </c>
      <c r="C18" s="2">
        <v>5</v>
      </c>
      <c r="D18" s="2">
        <v>10</v>
      </c>
      <c r="E18" s="2">
        <v>1</v>
      </c>
      <c r="F18" s="2">
        <v>11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22</v>
      </c>
      <c r="C20" s="2">
        <v>0</v>
      </c>
      <c r="D20" s="2">
        <v>5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28</v>
      </c>
      <c r="C21" s="2">
        <v>5</v>
      </c>
      <c r="D21" s="2">
        <v>5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2:L31"/>
  <sheetViews>
    <sheetView workbookViewId="0">
      <selection activeCell="D29" sqref="D29"/>
    </sheetView>
  </sheetViews>
  <sheetFormatPr defaultRowHeight="15" x14ac:dyDescent="0.25"/>
  <cols>
    <col min="2" max="2" width="52" customWidth="1"/>
    <col min="3" max="6" width="23.85546875" style="5" customWidth="1"/>
  </cols>
  <sheetData>
    <row r="2" spans="2:12" ht="18.75" x14ac:dyDescent="0.3">
      <c r="B2" s="43" t="s">
        <v>92</v>
      </c>
      <c r="C2" s="43"/>
      <c r="D2" s="43"/>
      <c r="E2" s="43"/>
      <c r="F2" s="43"/>
    </row>
    <row r="3" spans="2:12" ht="18.75" x14ac:dyDescent="0.3">
      <c r="B3" s="31"/>
      <c r="C3" s="32"/>
      <c r="D3" s="32"/>
      <c r="E3" s="32"/>
      <c r="F3" s="32"/>
      <c r="G3" s="31"/>
      <c r="H3" s="31"/>
      <c r="I3" s="31"/>
      <c r="J3" s="31"/>
      <c r="K3" s="31"/>
      <c r="L3" s="31"/>
    </row>
    <row r="4" spans="2:12" x14ac:dyDescent="0.25">
      <c r="B4" s="33"/>
      <c r="C4" s="44" t="s">
        <v>88</v>
      </c>
      <c r="D4" s="45"/>
      <c r="E4" s="45"/>
      <c r="F4" s="45"/>
    </row>
    <row r="5" spans="2:12" x14ac:dyDescent="0.25">
      <c r="B5" s="34" t="s">
        <v>29</v>
      </c>
      <c r="C5" s="14" t="s">
        <v>89</v>
      </c>
      <c r="D5" s="14" t="s">
        <v>90</v>
      </c>
      <c r="E5" s="14" t="s">
        <v>91</v>
      </c>
      <c r="F5" s="14" t="s">
        <v>91</v>
      </c>
    </row>
    <row r="6" spans="2:12" x14ac:dyDescent="0.25">
      <c r="B6" s="46" t="s">
        <v>16</v>
      </c>
      <c r="C6" s="47"/>
      <c r="D6" s="47"/>
      <c r="E6" s="47"/>
      <c r="F6" s="48"/>
    </row>
    <row r="7" spans="2:12" x14ac:dyDescent="0.25">
      <c r="B7" s="13" t="s">
        <v>30</v>
      </c>
      <c r="C7" s="21">
        <v>0.6</v>
      </c>
      <c r="D7" s="21">
        <v>0.6</v>
      </c>
      <c r="E7" s="21"/>
      <c r="F7" s="21"/>
    </row>
    <row r="8" spans="2:12" x14ac:dyDescent="0.25">
      <c r="B8" s="13" t="s">
        <v>31</v>
      </c>
      <c r="C8" s="21">
        <v>0.6</v>
      </c>
      <c r="D8" s="21">
        <v>0.6</v>
      </c>
      <c r="E8" s="21"/>
      <c r="F8" s="21"/>
    </row>
    <row r="9" spans="2:12" x14ac:dyDescent="0.25">
      <c r="B9" s="13" t="s">
        <v>32</v>
      </c>
      <c r="C9" s="21">
        <v>0.8</v>
      </c>
      <c r="D9" s="21">
        <v>0.85</v>
      </c>
      <c r="E9" s="21"/>
      <c r="F9" s="21"/>
    </row>
    <row r="10" spans="2:12" x14ac:dyDescent="0.25">
      <c r="B10" s="13" t="s">
        <v>33</v>
      </c>
      <c r="C10" s="21">
        <v>0.6</v>
      </c>
      <c r="D10" s="21">
        <v>0.65</v>
      </c>
      <c r="E10" s="21"/>
      <c r="F10" s="21"/>
    </row>
    <row r="11" spans="2:12" x14ac:dyDescent="0.25">
      <c r="B11" s="13" t="s">
        <v>34</v>
      </c>
      <c r="C11" s="21">
        <v>0.7</v>
      </c>
      <c r="D11" s="21">
        <v>0.7</v>
      </c>
      <c r="E11" s="21"/>
      <c r="F11" s="21"/>
    </row>
    <row r="12" spans="2:12" x14ac:dyDescent="0.25">
      <c r="B12" s="13" t="s">
        <v>35</v>
      </c>
      <c r="C12" s="21">
        <v>0.65</v>
      </c>
      <c r="D12" s="21">
        <v>0.65</v>
      </c>
      <c r="E12" s="21"/>
      <c r="F12" s="21"/>
    </row>
    <row r="13" spans="2:12" x14ac:dyDescent="0.25">
      <c r="B13" s="13" t="s">
        <v>48</v>
      </c>
      <c r="C13" s="21">
        <v>0.6</v>
      </c>
      <c r="D13" s="21">
        <v>0.65</v>
      </c>
      <c r="E13" s="21"/>
      <c r="F13" s="21"/>
    </row>
    <row r="14" spans="2:12" x14ac:dyDescent="0.25">
      <c r="B14" s="13" t="s">
        <v>49</v>
      </c>
      <c r="C14" s="21">
        <v>0.6</v>
      </c>
      <c r="D14" s="21">
        <v>0.6</v>
      </c>
      <c r="E14" s="21"/>
      <c r="F14" s="21"/>
    </row>
    <row r="15" spans="2:12" x14ac:dyDescent="0.25">
      <c r="B15" s="49" t="s">
        <v>47</v>
      </c>
      <c r="C15" s="47"/>
      <c r="D15" s="47"/>
      <c r="E15" s="47"/>
      <c r="F15" s="48"/>
    </row>
    <row r="16" spans="2:12" x14ac:dyDescent="0.25">
      <c r="B16" s="17" t="s">
        <v>52</v>
      </c>
      <c r="C16" s="21">
        <v>0.7</v>
      </c>
      <c r="D16" s="21">
        <v>0.7</v>
      </c>
      <c r="E16" s="21"/>
      <c r="F16" s="21"/>
    </row>
    <row r="17" spans="2:6" x14ac:dyDescent="0.25">
      <c r="B17" s="17" t="s">
        <v>36</v>
      </c>
      <c r="C17" s="21">
        <v>0.6</v>
      </c>
      <c r="D17" s="21">
        <v>0.65</v>
      </c>
      <c r="E17" s="21"/>
      <c r="F17" s="21"/>
    </row>
    <row r="18" spans="2:6" x14ac:dyDescent="0.25">
      <c r="B18" s="17" t="s">
        <v>37</v>
      </c>
      <c r="C18" s="21">
        <v>0.8</v>
      </c>
      <c r="D18" s="21">
        <v>0.8</v>
      </c>
      <c r="E18" s="21"/>
      <c r="F18" s="21"/>
    </row>
    <row r="19" spans="2:6" x14ac:dyDescent="0.25">
      <c r="B19" s="17" t="s">
        <v>38</v>
      </c>
      <c r="C19" s="21">
        <v>0.6</v>
      </c>
      <c r="D19" s="21">
        <v>0.6</v>
      </c>
      <c r="E19" s="21"/>
      <c r="F19" s="21"/>
    </row>
    <row r="20" spans="2:6" x14ac:dyDescent="0.25">
      <c r="B20" s="17" t="s">
        <v>39</v>
      </c>
      <c r="C20" s="21">
        <v>0.6</v>
      </c>
      <c r="D20" s="21">
        <v>0.6</v>
      </c>
      <c r="E20" s="21"/>
      <c r="F20" s="21"/>
    </row>
    <row r="21" spans="2:6" x14ac:dyDescent="0.25">
      <c r="B21" s="17" t="s">
        <v>47</v>
      </c>
      <c r="C21" s="21">
        <v>0.75</v>
      </c>
      <c r="D21" s="21">
        <v>0.75</v>
      </c>
      <c r="E21" s="21"/>
      <c r="F21" s="21"/>
    </row>
    <row r="22" spans="2:6" x14ac:dyDescent="0.25">
      <c r="B22" s="17" t="s">
        <v>46</v>
      </c>
      <c r="C22" s="21">
        <v>0.6</v>
      </c>
      <c r="D22" s="21">
        <v>0.6</v>
      </c>
      <c r="E22" s="21"/>
      <c r="F22" s="21"/>
    </row>
    <row r="23" spans="2:6" x14ac:dyDescent="0.25">
      <c r="B23" s="49" t="s">
        <v>40</v>
      </c>
      <c r="C23" s="47"/>
      <c r="D23" s="47"/>
      <c r="E23" s="47"/>
      <c r="F23" s="48"/>
    </row>
    <row r="24" spans="2:6" x14ac:dyDescent="0.25">
      <c r="B24" s="30" t="s">
        <v>41</v>
      </c>
      <c r="C24" s="21">
        <v>0.6</v>
      </c>
      <c r="D24" s="21">
        <v>0.6</v>
      </c>
      <c r="E24" s="21"/>
      <c r="F24" s="21"/>
    </row>
    <row r="25" spans="2:6" x14ac:dyDescent="0.25">
      <c r="B25" s="30" t="s">
        <v>54</v>
      </c>
      <c r="C25" s="21">
        <v>0.6</v>
      </c>
      <c r="D25" s="21">
        <v>0.5</v>
      </c>
      <c r="E25" s="21"/>
      <c r="F25" s="21"/>
    </row>
    <row r="26" spans="2:6" x14ac:dyDescent="0.25">
      <c r="B26" s="30" t="s">
        <v>42</v>
      </c>
      <c r="C26" s="21">
        <v>0.6</v>
      </c>
      <c r="D26" s="21">
        <v>0.6</v>
      </c>
      <c r="E26" s="21"/>
      <c r="F26" s="21"/>
    </row>
    <row r="27" spans="2:6" x14ac:dyDescent="0.25">
      <c r="B27" s="30" t="s">
        <v>43</v>
      </c>
      <c r="C27" s="21">
        <v>0.7</v>
      </c>
      <c r="D27" s="21">
        <v>0.6</v>
      </c>
      <c r="E27" s="21"/>
      <c r="F27" s="21"/>
    </row>
    <row r="28" spans="2:6" x14ac:dyDescent="0.25">
      <c r="B28" s="30" t="s">
        <v>44</v>
      </c>
      <c r="C28" s="21">
        <v>0.7</v>
      </c>
      <c r="D28" s="21">
        <v>0.7</v>
      </c>
      <c r="E28" s="21"/>
      <c r="F28" s="21"/>
    </row>
    <row r="29" spans="2:6" x14ac:dyDescent="0.25">
      <c r="B29" s="30" t="s">
        <v>45</v>
      </c>
      <c r="C29" s="21">
        <v>0.7</v>
      </c>
      <c r="D29" s="21">
        <v>0.7</v>
      </c>
      <c r="E29" s="21"/>
      <c r="F29" s="21"/>
    </row>
    <row r="30" spans="2:6" x14ac:dyDescent="0.25">
      <c r="B30" s="30" t="s">
        <v>50</v>
      </c>
      <c r="C30" s="21">
        <v>0.8</v>
      </c>
      <c r="D30" s="21">
        <v>0.8</v>
      </c>
      <c r="E30" s="21"/>
      <c r="F30" s="21"/>
    </row>
    <row r="31" spans="2:6" x14ac:dyDescent="0.25">
      <c r="B31" s="30" t="s">
        <v>51</v>
      </c>
      <c r="C31" s="21">
        <v>0.8</v>
      </c>
      <c r="D31" s="21">
        <v>0.8</v>
      </c>
      <c r="E31" s="21"/>
      <c r="F31" s="21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6:C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24:C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D7:D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{08925B67-2292-4D7B-8054-48F5B55E9BB0}</x14:id>
        </ext>
      </extLst>
    </cfRule>
  </conditionalFormatting>
  <conditionalFormatting sqref="D16:D22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{3B18D98D-A4CA-407E-A3C9-34806D3D52B3}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{A474C045-4B92-445F-9064-DFFDC9DEA28B}</x14:id>
        </ext>
      </extLst>
    </cfRule>
  </conditionalFormatting>
  <conditionalFormatting sqref="E7:E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6:E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24:E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6:F22">
    <cfRule type="dataBar" priority="2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08925B67-2292-4D7B-8054-48F5B55E9BB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B18D98D-A4CA-407E-A3C9-34806D3D52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A474C045-4B92-445F-9064-DFFDC9DEA28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5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40" sqref="O40"/>
    </sheetView>
  </sheetViews>
  <sheetFormatPr defaultRowHeight="15" x14ac:dyDescent="0.25"/>
  <cols>
    <col min="2" max="2" width="10.140625" customWidth="1"/>
    <col min="3" max="3" width="56.8554687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28515625" style="5" customWidth="1"/>
    <col min="14" max="14" width="8.28515625" style="5" bestFit="1" customWidth="1"/>
    <col min="15" max="15" width="6.5703125" style="5" bestFit="1" customWidth="1"/>
    <col min="16" max="16" width="8.7109375" style="5" bestFit="1" customWidth="1"/>
    <col min="17" max="17" width="1.7109375" style="5" customWidth="1"/>
    <col min="18" max="18" width="9.7109375" style="5" customWidth="1"/>
    <col min="19" max="19" width="2.28515625" style="5" customWidth="1"/>
    <col min="20" max="20" width="8.42578125" style="5" customWidth="1"/>
    <col min="21" max="23" width="9.140625" style="5"/>
    <col min="24" max="24" width="9.7109375" style="5" bestFit="1" customWidth="1"/>
  </cols>
  <sheetData>
    <row r="2" spans="2:24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2:24" ht="15.75" x14ac:dyDescent="0.25">
      <c r="B3" s="51" t="s">
        <v>76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2:24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6" spans="2:24" x14ac:dyDescent="0.25">
      <c r="B6" s="7" t="s">
        <v>8</v>
      </c>
      <c r="C6" s="8" t="s">
        <v>7</v>
      </c>
      <c r="D6" s="53" t="s">
        <v>70</v>
      </c>
      <c r="E6" s="54"/>
      <c r="F6" s="54"/>
      <c r="G6" s="54"/>
      <c r="H6" s="54"/>
      <c r="I6" s="54"/>
      <c r="J6" s="55"/>
      <c r="K6" s="56" t="s">
        <v>72</v>
      </c>
      <c r="L6" s="56" t="s">
        <v>74</v>
      </c>
      <c r="N6" s="53" t="s">
        <v>77</v>
      </c>
      <c r="O6" s="54"/>
      <c r="P6" s="55"/>
      <c r="R6" s="9" t="s">
        <v>9</v>
      </c>
      <c r="T6" s="9"/>
      <c r="U6" s="53" t="s">
        <v>15</v>
      </c>
      <c r="V6" s="54"/>
      <c r="W6" s="54"/>
      <c r="X6" s="55"/>
    </row>
    <row r="7" spans="2:24" x14ac:dyDescent="0.25">
      <c r="B7" s="22"/>
      <c r="C7" s="23"/>
      <c r="D7" s="24" t="s">
        <v>71</v>
      </c>
      <c r="E7" s="24" t="s">
        <v>128</v>
      </c>
      <c r="F7" s="24" t="s">
        <v>78</v>
      </c>
      <c r="G7" s="24" t="s">
        <v>73</v>
      </c>
      <c r="H7" s="24" t="s">
        <v>101</v>
      </c>
      <c r="I7" s="24" t="s">
        <v>56</v>
      </c>
      <c r="J7" s="24" t="s">
        <v>86</v>
      </c>
      <c r="K7" s="57"/>
      <c r="L7" s="57"/>
      <c r="N7" s="9" t="s">
        <v>14</v>
      </c>
      <c r="O7" s="9" t="s">
        <v>11</v>
      </c>
      <c r="P7" s="9" t="s">
        <v>113</v>
      </c>
      <c r="R7" s="25" t="s">
        <v>87</v>
      </c>
      <c r="T7" s="25" t="s">
        <v>24</v>
      </c>
      <c r="U7" s="9" t="s">
        <v>25</v>
      </c>
      <c r="V7" s="9" t="s">
        <v>26</v>
      </c>
      <c r="W7" s="9" t="s">
        <v>10</v>
      </c>
      <c r="X7" s="9" t="s">
        <v>9</v>
      </c>
    </row>
    <row r="8" spans="2:24" x14ac:dyDescent="0.25">
      <c r="B8" s="1" t="s">
        <v>105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7">
        <f>IF(N8&gt;0,N8-O8,0)</f>
        <v>0</v>
      </c>
      <c r="Q8" s="2"/>
      <c r="R8" s="28"/>
      <c r="S8" s="2"/>
      <c r="T8" s="6"/>
      <c r="U8" s="2"/>
      <c r="V8" s="2"/>
      <c r="W8" s="2"/>
      <c r="X8" s="6"/>
    </row>
    <row r="9" spans="2:24" x14ac:dyDescent="0.25">
      <c r="B9" s="27"/>
      <c r="C9" s="1" t="s">
        <v>85</v>
      </c>
      <c r="D9" s="2"/>
      <c r="E9" s="2"/>
      <c r="F9" s="2"/>
      <c r="G9" s="2"/>
      <c r="H9" s="2"/>
      <c r="I9" s="2"/>
      <c r="J9" s="2"/>
      <c r="K9" s="2">
        <v>8</v>
      </c>
      <c r="L9" s="2"/>
      <c r="M9" s="2"/>
      <c r="N9" s="2"/>
      <c r="O9" s="2"/>
      <c r="P9" s="37">
        <f t="shared" ref="P9:P48" si="0">IF(N9&gt;0,N9-O9,0)</f>
        <v>0</v>
      </c>
      <c r="Q9" s="2"/>
      <c r="R9" s="28">
        <f>D9+E9+F9+G9+H9+I9+J9+K9+L9+O9</f>
        <v>8</v>
      </c>
      <c r="S9" s="2"/>
      <c r="T9" s="6"/>
      <c r="U9" s="2"/>
      <c r="V9" s="2"/>
      <c r="W9" s="2"/>
      <c r="X9" s="6"/>
    </row>
    <row r="10" spans="2:24" x14ac:dyDescent="0.25">
      <c r="B10" s="1" t="s">
        <v>115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7">
        <f t="shared" si="0"/>
        <v>0</v>
      </c>
      <c r="Q10" s="2"/>
      <c r="R10" s="28">
        <f t="shared" ref="R10:R48" si="1">D10+E10+F10+G10+H10+I10+J10+K10+L10+O10</f>
        <v>0</v>
      </c>
      <c r="S10" s="2"/>
      <c r="T10" s="6"/>
      <c r="U10" s="2"/>
      <c r="V10" s="2"/>
      <c r="W10" s="2"/>
      <c r="X10" s="6"/>
    </row>
    <row r="11" spans="2:24" x14ac:dyDescent="0.25">
      <c r="B11" s="27"/>
      <c r="C11" s="1" t="s">
        <v>116</v>
      </c>
      <c r="D11" s="2"/>
      <c r="E11" s="2"/>
      <c r="F11" s="2"/>
      <c r="G11" s="2"/>
      <c r="H11" s="2"/>
      <c r="I11" s="2">
        <v>28</v>
      </c>
      <c r="J11" s="2"/>
      <c r="K11" s="2"/>
      <c r="L11" s="2"/>
      <c r="M11" s="2"/>
      <c r="N11" s="2"/>
      <c r="O11" s="2"/>
      <c r="P11" s="37">
        <f t="shared" si="0"/>
        <v>0</v>
      </c>
      <c r="Q11" s="2"/>
      <c r="R11" s="28">
        <f t="shared" si="1"/>
        <v>28</v>
      </c>
      <c r="S11" s="2"/>
      <c r="T11" s="6"/>
      <c r="U11" s="2"/>
      <c r="V11" s="2"/>
      <c r="W11" s="2"/>
      <c r="X11" s="6"/>
    </row>
    <row r="12" spans="2:24" x14ac:dyDescent="0.25">
      <c r="B12" s="1" t="s">
        <v>93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7">
        <f t="shared" si="0"/>
        <v>0</v>
      </c>
      <c r="Q12" s="2"/>
      <c r="R12" s="28">
        <f t="shared" si="1"/>
        <v>0</v>
      </c>
      <c r="S12" s="2"/>
      <c r="T12" s="6"/>
      <c r="U12" s="2"/>
      <c r="V12" s="2"/>
      <c r="W12" s="2"/>
      <c r="X12" s="6"/>
    </row>
    <row r="13" spans="2:24" x14ac:dyDescent="0.25">
      <c r="B13" s="27"/>
      <c r="C13" s="1" t="s">
        <v>84</v>
      </c>
      <c r="D13" s="2"/>
      <c r="E13" s="2"/>
      <c r="F13" s="2"/>
      <c r="G13" s="2"/>
      <c r="H13" s="2"/>
      <c r="I13" s="2"/>
      <c r="J13" s="2">
        <v>11</v>
      </c>
      <c r="K13" s="2"/>
      <c r="L13" s="2"/>
      <c r="M13" s="2"/>
      <c r="N13" s="2">
        <v>8</v>
      </c>
      <c r="O13" s="36">
        <v>48</v>
      </c>
      <c r="P13" s="37">
        <f t="shared" si="0"/>
        <v>-40</v>
      </c>
      <c r="Q13" s="2"/>
      <c r="R13" s="28">
        <f t="shared" si="1"/>
        <v>59</v>
      </c>
      <c r="S13" s="2"/>
      <c r="T13" s="6"/>
      <c r="U13" s="2"/>
      <c r="V13" s="2"/>
      <c r="W13" s="2"/>
      <c r="X13" s="6"/>
    </row>
    <row r="14" spans="2:24" x14ac:dyDescent="0.25">
      <c r="B14" s="1"/>
      <c r="C14" s="1" t="s">
        <v>83</v>
      </c>
      <c r="D14" s="2"/>
      <c r="E14" s="2"/>
      <c r="F14" s="2">
        <v>16</v>
      </c>
      <c r="G14" s="2"/>
      <c r="H14" s="2"/>
      <c r="I14" s="2"/>
      <c r="J14" s="2">
        <v>6</v>
      </c>
      <c r="K14" s="2"/>
      <c r="L14" s="2"/>
      <c r="M14" s="2"/>
      <c r="N14" s="2">
        <v>8</v>
      </c>
      <c r="O14" s="36">
        <v>37</v>
      </c>
      <c r="P14" s="37">
        <f t="shared" si="0"/>
        <v>-29</v>
      </c>
      <c r="Q14" s="2"/>
      <c r="R14" s="28">
        <f t="shared" si="1"/>
        <v>59</v>
      </c>
      <c r="S14" s="2"/>
      <c r="T14" s="6"/>
      <c r="U14" s="2"/>
      <c r="V14" s="2"/>
      <c r="W14" s="2"/>
      <c r="X14" s="6"/>
    </row>
    <row r="15" spans="2:24" x14ac:dyDescent="0.25">
      <c r="B15" s="27"/>
      <c r="C15" s="1" t="s">
        <v>94</v>
      </c>
      <c r="D15" s="2"/>
      <c r="E15" s="2"/>
      <c r="F15" s="2"/>
      <c r="G15" s="2"/>
      <c r="H15" s="2">
        <v>1</v>
      </c>
      <c r="I15" s="2"/>
      <c r="J15" s="2"/>
      <c r="K15" s="2"/>
      <c r="L15" s="2"/>
      <c r="M15" s="2"/>
      <c r="N15" s="2"/>
      <c r="O15" s="2"/>
      <c r="P15" s="37">
        <f t="shared" si="0"/>
        <v>0</v>
      </c>
      <c r="Q15" s="2"/>
      <c r="R15" s="28">
        <f t="shared" si="1"/>
        <v>1</v>
      </c>
      <c r="S15" s="2"/>
      <c r="T15" s="6"/>
      <c r="U15" s="2"/>
      <c r="V15" s="2"/>
      <c r="W15" s="2"/>
      <c r="X15" s="6"/>
    </row>
    <row r="16" spans="2:24" x14ac:dyDescent="0.25">
      <c r="B16" s="27"/>
      <c r="C16" s="1" t="s">
        <v>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10</v>
      </c>
      <c r="P16" s="37">
        <f t="shared" si="0"/>
        <v>0</v>
      </c>
      <c r="Q16" s="2"/>
      <c r="R16" s="28">
        <f t="shared" si="1"/>
        <v>10</v>
      </c>
      <c r="S16" s="2"/>
      <c r="T16" s="6"/>
      <c r="U16" s="2"/>
      <c r="V16" s="2"/>
      <c r="W16" s="2"/>
      <c r="X16" s="6"/>
    </row>
    <row r="17" spans="2:24" x14ac:dyDescent="0.25">
      <c r="B17" s="27"/>
      <c r="C17" s="1" t="s">
        <v>96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6</v>
      </c>
      <c r="O17" s="36">
        <v>31</v>
      </c>
      <c r="P17" s="37">
        <f t="shared" si="0"/>
        <v>-25</v>
      </c>
      <c r="Q17" s="2"/>
      <c r="R17" s="28">
        <f t="shared" si="1"/>
        <v>31</v>
      </c>
      <c r="S17" s="2"/>
      <c r="T17" s="6"/>
      <c r="U17" s="2"/>
      <c r="V17" s="2"/>
      <c r="W17" s="2"/>
      <c r="X17" s="6"/>
    </row>
    <row r="18" spans="2:24" x14ac:dyDescent="0.25">
      <c r="B18" s="27"/>
      <c r="C18" s="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2</v>
      </c>
      <c r="P18" s="37">
        <f t="shared" si="0"/>
        <v>0</v>
      </c>
      <c r="Q18" s="2"/>
      <c r="R18" s="28">
        <f t="shared" si="1"/>
        <v>2</v>
      </c>
      <c r="S18" s="2"/>
      <c r="T18" s="6"/>
      <c r="U18" s="2"/>
      <c r="V18" s="2"/>
      <c r="W18" s="2"/>
      <c r="X18" s="6"/>
    </row>
    <row r="19" spans="2:24" x14ac:dyDescent="0.25">
      <c r="B19" s="1"/>
      <c r="C19" s="1" t="s">
        <v>118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1</v>
      </c>
      <c r="P19" s="37">
        <f t="shared" si="0"/>
        <v>0</v>
      </c>
      <c r="Q19" s="2"/>
      <c r="R19" s="28">
        <f t="shared" si="1"/>
        <v>1</v>
      </c>
      <c r="S19" s="2"/>
      <c r="T19" s="6"/>
      <c r="U19" s="2"/>
      <c r="V19" s="2"/>
      <c r="W19" s="2"/>
      <c r="X19" s="6"/>
    </row>
    <row r="20" spans="2:24" x14ac:dyDescent="0.25">
      <c r="B20" s="27"/>
      <c r="C20" s="1" t="s">
        <v>119</v>
      </c>
      <c r="D20" s="2"/>
      <c r="E20" s="2"/>
      <c r="F20" s="2"/>
      <c r="G20" s="2"/>
      <c r="H20" s="2"/>
      <c r="I20" s="2"/>
      <c r="J20" s="2"/>
      <c r="K20" s="2">
        <v>2</v>
      </c>
      <c r="L20" s="2"/>
      <c r="M20" s="2"/>
      <c r="N20" s="2"/>
      <c r="O20" s="2"/>
      <c r="P20" s="37">
        <f t="shared" si="0"/>
        <v>0</v>
      </c>
      <c r="Q20" s="2"/>
      <c r="R20" s="28">
        <f t="shared" si="1"/>
        <v>2</v>
      </c>
      <c r="S20" s="2"/>
      <c r="T20" s="6"/>
      <c r="U20" s="2"/>
      <c r="V20" s="2"/>
      <c r="W20" s="2"/>
      <c r="X20" s="6"/>
    </row>
    <row r="21" spans="2:24" x14ac:dyDescent="0.25">
      <c r="B21" s="1" t="s">
        <v>120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7">
        <f t="shared" si="0"/>
        <v>0</v>
      </c>
      <c r="Q21" s="2"/>
      <c r="R21" s="28">
        <f t="shared" si="1"/>
        <v>0</v>
      </c>
      <c r="S21" s="2"/>
      <c r="T21" s="6"/>
      <c r="U21" s="2"/>
      <c r="V21" s="2"/>
      <c r="W21" s="2"/>
      <c r="X21" s="6"/>
    </row>
    <row r="22" spans="2:24" x14ac:dyDescent="0.25">
      <c r="B22" s="1"/>
      <c r="C22" s="1" t="s">
        <v>70</v>
      </c>
      <c r="D22" s="2"/>
      <c r="E22" s="2"/>
      <c r="F22" s="2"/>
      <c r="G22" s="2"/>
      <c r="H22" s="2"/>
      <c r="I22" s="2"/>
      <c r="J22" s="2"/>
      <c r="K22" s="2">
        <v>24</v>
      </c>
      <c r="L22" s="2"/>
      <c r="M22" s="2"/>
      <c r="N22" s="2"/>
      <c r="O22" s="2"/>
      <c r="P22" s="37"/>
      <c r="Q22" s="2"/>
      <c r="R22" s="28"/>
      <c r="S22" s="2"/>
      <c r="T22" s="6"/>
      <c r="U22" s="2"/>
      <c r="V22" s="2"/>
      <c r="W22" s="2"/>
      <c r="X22" s="6"/>
    </row>
    <row r="23" spans="2:24" x14ac:dyDescent="0.25">
      <c r="B23" s="1"/>
      <c r="C23" s="1" t="s">
        <v>129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8</v>
      </c>
      <c r="P23" s="37"/>
      <c r="Q23" s="2"/>
      <c r="R23" s="28"/>
      <c r="S23" s="2"/>
      <c r="T23" s="6"/>
      <c r="U23" s="2"/>
      <c r="V23" s="2"/>
      <c r="W23" s="2"/>
      <c r="X23" s="6"/>
    </row>
    <row r="24" spans="2:24" x14ac:dyDescent="0.25">
      <c r="B24" s="1"/>
      <c r="C24" s="1" t="s">
        <v>130</v>
      </c>
      <c r="D24" s="2"/>
      <c r="E24" s="2"/>
      <c r="F24" s="2"/>
      <c r="G24" s="2"/>
      <c r="H24" s="2"/>
      <c r="I24" s="2"/>
      <c r="J24" s="2"/>
      <c r="K24" s="2">
        <v>4</v>
      </c>
      <c r="L24" s="2"/>
      <c r="M24" s="2"/>
      <c r="N24" s="2"/>
      <c r="O24" s="2"/>
      <c r="P24" s="37"/>
      <c r="Q24" s="2"/>
      <c r="R24" s="28"/>
      <c r="S24" s="2"/>
      <c r="T24" s="6"/>
      <c r="U24" s="2"/>
      <c r="V24" s="2"/>
      <c r="W24" s="2"/>
      <c r="X24" s="6"/>
    </row>
    <row r="25" spans="2:24" x14ac:dyDescent="0.25">
      <c r="B25" s="27"/>
      <c r="C25" s="1" t="s">
        <v>121</v>
      </c>
      <c r="D25" s="2"/>
      <c r="E25" s="2"/>
      <c r="F25" s="2"/>
      <c r="G25" s="2"/>
      <c r="H25" s="2"/>
      <c r="I25" s="2"/>
      <c r="J25" s="2"/>
      <c r="K25" s="2">
        <v>4</v>
      </c>
      <c r="L25" s="2"/>
      <c r="M25" s="2"/>
      <c r="N25" s="2"/>
      <c r="O25" s="2">
        <v>14</v>
      </c>
      <c r="P25" s="37">
        <f t="shared" si="0"/>
        <v>0</v>
      </c>
      <c r="Q25" s="2"/>
      <c r="R25" s="28">
        <f t="shared" si="1"/>
        <v>18</v>
      </c>
      <c r="S25" s="2"/>
      <c r="T25" s="6"/>
      <c r="U25" s="2"/>
      <c r="V25" s="2"/>
      <c r="W25" s="2"/>
      <c r="X25" s="6"/>
    </row>
    <row r="26" spans="2:24" x14ac:dyDescent="0.25">
      <c r="B26" s="26"/>
      <c r="C26" s="1" t="s">
        <v>122</v>
      </c>
      <c r="D26" s="2"/>
      <c r="E26" s="2"/>
      <c r="F26" s="2"/>
      <c r="G26" s="2"/>
      <c r="H26" s="2"/>
      <c r="I26" s="2"/>
      <c r="J26" s="2"/>
      <c r="K26" s="2">
        <v>2</v>
      </c>
      <c r="L26" s="2"/>
      <c r="M26" s="2"/>
      <c r="N26" s="2"/>
      <c r="O26" s="2">
        <v>2</v>
      </c>
      <c r="P26" s="37">
        <f t="shared" si="0"/>
        <v>0</v>
      </c>
      <c r="Q26" s="2"/>
      <c r="R26" s="28">
        <f t="shared" si="1"/>
        <v>4</v>
      </c>
      <c r="S26" s="2"/>
      <c r="T26" s="6"/>
      <c r="U26" s="2"/>
      <c r="V26" s="2"/>
      <c r="W26" s="2"/>
      <c r="X26" s="6"/>
    </row>
    <row r="27" spans="2:24" x14ac:dyDescent="0.25">
      <c r="B27" s="27"/>
      <c r="C27" s="1" t="s">
        <v>123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1</v>
      </c>
      <c r="P27" s="37">
        <f t="shared" si="0"/>
        <v>0</v>
      </c>
      <c r="Q27" s="2"/>
      <c r="R27" s="28">
        <f t="shared" si="1"/>
        <v>1</v>
      </c>
      <c r="S27" s="2"/>
      <c r="T27" s="6"/>
      <c r="U27" s="2"/>
      <c r="V27" s="2"/>
      <c r="W27" s="2"/>
      <c r="X27" s="6"/>
    </row>
    <row r="28" spans="2:24" x14ac:dyDescent="0.25">
      <c r="B28" s="1"/>
      <c r="C28" s="1" t="s">
        <v>124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12</v>
      </c>
      <c r="P28" s="37">
        <f t="shared" si="0"/>
        <v>0</v>
      </c>
      <c r="Q28" s="2"/>
      <c r="R28" s="28">
        <f t="shared" si="1"/>
        <v>12</v>
      </c>
      <c r="S28" s="2"/>
      <c r="T28" s="6"/>
      <c r="U28" s="2"/>
      <c r="V28" s="2"/>
      <c r="W28" s="2"/>
      <c r="X28" s="6"/>
    </row>
    <row r="29" spans="2:24" x14ac:dyDescent="0.25">
      <c r="B29" s="27"/>
      <c r="C29" s="1" t="s">
        <v>125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4</v>
      </c>
      <c r="O29" s="2">
        <v>9</v>
      </c>
      <c r="P29" s="37">
        <f t="shared" si="0"/>
        <v>-5</v>
      </c>
      <c r="Q29" s="2"/>
      <c r="R29" s="28">
        <f t="shared" si="1"/>
        <v>9</v>
      </c>
      <c r="S29" s="2"/>
      <c r="T29" s="6"/>
      <c r="U29" s="2"/>
      <c r="V29" s="2"/>
      <c r="W29" s="2"/>
      <c r="X29" s="6"/>
    </row>
    <row r="30" spans="2:24" x14ac:dyDescent="0.25">
      <c r="B30" s="27"/>
      <c r="C30" s="1" t="s">
        <v>131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4</v>
      </c>
      <c r="P30" s="37"/>
      <c r="Q30" s="2"/>
      <c r="R30" s="28">
        <f t="shared" si="1"/>
        <v>4</v>
      </c>
      <c r="S30" s="2"/>
      <c r="T30" s="6"/>
      <c r="U30" s="2"/>
      <c r="V30" s="2"/>
      <c r="W30" s="2"/>
      <c r="X30" s="6"/>
    </row>
    <row r="31" spans="2:24" x14ac:dyDescent="0.25">
      <c r="B31" s="27"/>
      <c r="C31" s="1" t="s">
        <v>132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2</v>
      </c>
      <c r="P31" s="37"/>
      <c r="Q31" s="2"/>
      <c r="R31" s="28">
        <f t="shared" si="1"/>
        <v>2</v>
      </c>
      <c r="S31" s="2"/>
      <c r="T31" s="6"/>
      <c r="U31" s="2"/>
      <c r="V31" s="2"/>
      <c r="W31" s="2"/>
      <c r="X31" s="6"/>
    </row>
    <row r="32" spans="2:24" x14ac:dyDescent="0.25">
      <c r="B32" s="1" t="s">
        <v>133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7"/>
      <c r="Q32" s="2"/>
      <c r="R32" s="28"/>
      <c r="S32" s="2"/>
      <c r="T32" s="6"/>
      <c r="U32" s="2"/>
      <c r="V32" s="2"/>
      <c r="W32" s="2"/>
      <c r="X32" s="6"/>
    </row>
    <row r="33" spans="2:24" x14ac:dyDescent="0.25">
      <c r="B33" s="27"/>
      <c r="C33" s="1" t="s">
        <v>70</v>
      </c>
      <c r="D33" s="2"/>
      <c r="E33" s="2"/>
      <c r="F33" s="2"/>
      <c r="G33" s="2"/>
      <c r="H33" s="2"/>
      <c r="I33" s="2"/>
      <c r="J33" s="2"/>
      <c r="K33" s="36">
        <v>80</v>
      </c>
      <c r="L33" s="2"/>
      <c r="M33" s="2"/>
      <c r="N33" s="2"/>
      <c r="O33" s="2"/>
      <c r="P33" s="37"/>
      <c r="Q33" s="2"/>
      <c r="R33" s="28"/>
      <c r="S33" s="2"/>
      <c r="T33" s="6"/>
      <c r="U33" s="2"/>
      <c r="V33" s="2"/>
      <c r="W33" s="2"/>
      <c r="X33" s="6"/>
    </row>
    <row r="34" spans="2:24" x14ac:dyDescent="0.25">
      <c r="B34" s="1" t="s">
        <v>97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7">
        <f t="shared" si="0"/>
        <v>0</v>
      </c>
      <c r="Q34" s="2"/>
      <c r="R34" s="28">
        <f t="shared" si="1"/>
        <v>0</v>
      </c>
      <c r="S34" s="2"/>
      <c r="T34" s="6"/>
      <c r="U34" s="2"/>
      <c r="V34" s="2"/>
      <c r="W34" s="2"/>
      <c r="X34" s="6"/>
    </row>
    <row r="35" spans="2:24" x14ac:dyDescent="0.25">
      <c r="B35" s="1"/>
      <c r="C35" s="1" t="s">
        <v>98</v>
      </c>
      <c r="D35" s="2"/>
      <c r="E35" s="2"/>
      <c r="F35" s="2"/>
      <c r="G35" s="2"/>
      <c r="H35" s="2"/>
      <c r="I35" s="2">
        <v>11</v>
      </c>
      <c r="J35" s="2"/>
      <c r="K35" s="2"/>
      <c r="L35" s="2"/>
      <c r="M35" s="2"/>
      <c r="N35" s="2"/>
      <c r="O35" s="2">
        <v>8</v>
      </c>
      <c r="P35" s="37">
        <f t="shared" si="0"/>
        <v>0</v>
      </c>
      <c r="Q35" s="2"/>
      <c r="R35" s="28">
        <f t="shared" si="1"/>
        <v>19</v>
      </c>
      <c r="S35" s="2"/>
      <c r="T35" s="6"/>
      <c r="U35" s="2"/>
      <c r="V35" s="2"/>
      <c r="W35" s="2"/>
      <c r="X35" s="6"/>
    </row>
    <row r="36" spans="2:24" x14ac:dyDescent="0.25">
      <c r="B36" s="1"/>
      <c r="C36" s="1" t="s">
        <v>56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13</v>
      </c>
      <c r="P36" s="37">
        <f t="shared" si="0"/>
        <v>0</v>
      </c>
      <c r="Q36" s="2"/>
      <c r="R36" s="28">
        <f t="shared" si="1"/>
        <v>13</v>
      </c>
      <c r="S36" s="2"/>
      <c r="T36" s="6"/>
      <c r="U36" s="2"/>
      <c r="V36" s="2"/>
      <c r="W36" s="2"/>
      <c r="X36" s="6"/>
    </row>
    <row r="37" spans="2:24" x14ac:dyDescent="0.25">
      <c r="B37" s="1"/>
      <c r="C37" s="1" t="s">
        <v>99</v>
      </c>
      <c r="D37" s="2"/>
      <c r="E37" s="2"/>
      <c r="F37" s="2">
        <v>19</v>
      </c>
      <c r="G37" s="2"/>
      <c r="H37" s="2"/>
      <c r="I37" s="2"/>
      <c r="J37" s="2"/>
      <c r="K37" s="2"/>
      <c r="L37" s="2"/>
      <c r="M37" s="2"/>
      <c r="N37" s="2"/>
      <c r="O37" s="2">
        <v>30</v>
      </c>
      <c r="P37" s="37">
        <f t="shared" si="0"/>
        <v>0</v>
      </c>
      <c r="Q37" s="2"/>
      <c r="R37" s="28">
        <f t="shared" si="1"/>
        <v>49</v>
      </c>
      <c r="S37" s="2"/>
      <c r="T37" s="6"/>
      <c r="U37" s="2"/>
      <c r="V37" s="2"/>
      <c r="W37" s="2"/>
      <c r="X37" s="6"/>
    </row>
    <row r="38" spans="2:24" x14ac:dyDescent="0.25">
      <c r="B38" s="1"/>
      <c r="C38" s="1" t="s">
        <v>102</v>
      </c>
      <c r="D38" s="2"/>
      <c r="E38" s="2"/>
      <c r="F38" s="2"/>
      <c r="G38" s="2"/>
      <c r="H38" s="2"/>
      <c r="I38" s="2">
        <v>15</v>
      </c>
      <c r="J38" s="2"/>
      <c r="K38" s="2"/>
      <c r="L38" s="2"/>
      <c r="M38" s="2"/>
      <c r="N38" s="2"/>
      <c r="O38" s="2"/>
      <c r="P38" s="37">
        <f t="shared" si="0"/>
        <v>0</v>
      </c>
      <c r="Q38" s="2"/>
      <c r="R38" s="28">
        <f t="shared" si="1"/>
        <v>15</v>
      </c>
      <c r="S38" s="2"/>
      <c r="T38" s="6"/>
      <c r="U38" s="2"/>
      <c r="V38" s="2"/>
      <c r="W38" s="2"/>
      <c r="X38" s="6"/>
    </row>
    <row r="39" spans="2:24" x14ac:dyDescent="0.25">
      <c r="B39" s="1"/>
      <c r="C39" s="1" t="s">
        <v>85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>48+35</f>
        <v>83</v>
      </c>
      <c r="P39" s="37">
        <f t="shared" si="0"/>
        <v>0</v>
      </c>
      <c r="Q39" s="2"/>
      <c r="R39" s="28">
        <f t="shared" si="1"/>
        <v>83</v>
      </c>
      <c r="S39" s="2"/>
      <c r="T39" s="6"/>
      <c r="U39" s="2"/>
      <c r="V39" s="2"/>
      <c r="W39" s="2"/>
      <c r="X39" s="6"/>
    </row>
    <row r="40" spans="2:24" x14ac:dyDescent="0.25">
      <c r="B40" s="1"/>
      <c r="C40" s="1" t="s">
        <v>100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29</v>
      </c>
      <c r="P40" s="37">
        <f t="shared" si="0"/>
        <v>0</v>
      </c>
      <c r="Q40" s="2"/>
      <c r="R40" s="28">
        <f t="shared" si="1"/>
        <v>29</v>
      </c>
      <c r="S40" s="2"/>
      <c r="T40" s="6"/>
      <c r="U40" s="2"/>
      <c r="V40" s="2"/>
      <c r="W40" s="2"/>
      <c r="X40" s="6"/>
    </row>
    <row r="41" spans="2:24" x14ac:dyDescent="0.25">
      <c r="B41" s="1" t="s">
        <v>109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7">
        <f t="shared" si="0"/>
        <v>0</v>
      </c>
      <c r="Q41" s="2"/>
      <c r="R41" s="28">
        <f t="shared" si="1"/>
        <v>0</v>
      </c>
      <c r="S41" s="2"/>
      <c r="T41" s="6"/>
      <c r="U41" s="2"/>
      <c r="V41" s="2"/>
      <c r="W41" s="2"/>
      <c r="X41" s="6"/>
    </row>
    <row r="42" spans="2:24" x14ac:dyDescent="0.25">
      <c r="B42" s="1"/>
      <c r="C42" s="1" t="s">
        <v>127</v>
      </c>
      <c r="D42" s="2"/>
      <c r="E42" s="2"/>
      <c r="F42" s="2">
        <v>1</v>
      </c>
      <c r="G42" s="2"/>
      <c r="H42" s="2"/>
      <c r="I42" s="2"/>
      <c r="J42" s="2"/>
      <c r="K42" s="2"/>
      <c r="L42" s="2"/>
      <c r="M42" s="2"/>
      <c r="N42" s="2"/>
      <c r="O42" s="2"/>
      <c r="P42" s="37">
        <f t="shared" si="0"/>
        <v>0</v>
      </c>
      <c r="Q42" s="2"/>
      <c r="R42" s="28">
        <f t="shared" si="1"/>
        <v>1</v>
      </c>
      <c r="S42" s="2"/>
      <c r="T42" s="6"/>
      <c r="U42" s="2"/>
      <c r="V42" s="2"/>
      <c r="W42" s="2"/>
      <c r="X42" s="6"/>
    </row>
    <row r="43" spans="2:24" x14ac:dyDescent="0.25">
      <c r="B43" s="1"/>
      <c r="C43" s="1" t="s">
        <v>98</v>
      </c>
      <c r="D43" s="2"/>
      <c r="E43" s="2"/>
      <c r="F43" s="2"/>
      <c r="G43" s="2"/>
      <c r="H43" s="2"/>
      <c r="I43" s="2"/>
      <c r="J43" s="2"/>
      <c r="K43" s="2">
        <v>2</v>
      </c>
      <c r="L43" s="2"/>
      <c r="M43" s="2"/>
      <c r="N43" s="2"/>
      <c r="O43" s="2"/>
      <c r="P43" s="37">
        <f t="shared" si="0"/>
        <v>0</v>
      </c>
      <c r="Q43" s="2"/>
      <c r="R43" s="28">
        <f t="shared" si="1"/>
        <v>2</v>
      </c>
      <c r="S43" s="2"/>
      <c r="T43" s="6"/>
      <c r="U43" s="2"/>
      <c r="V43" s="2"/>
      <c r="W43" s="2"/>
      <c r="X43" s="6"/>
    </row>
    <row r="44" spans="2:24" x14ac:dyDescent="0.25">
      <c r="B44" s="1"/>
      <c r="C44" s="1" t="s">
        <v>126</v>
      </c>
      <c r="D44" s="2"/>
      <c r="E44" s="2">
        <v>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37">
        <f t="shared" si="0"/>
        <v>0</v>
      </c>
      <c r="Q44" s="2"/>
      <c r="R44" s="28">
        <f t="shared" si="1"/>
        <v>2</v>
      </c>
      <c r="S44" s="2"/>
      <c r="T44" s="6"/>
      <c r="U44" s="2"/>
      <c r="V44" s="2"/>
      <c r="W44" s="2"/>
      <c r="X44" s="6"/>
    </row>
    <row r="45" spans="2:24" x14ac:dyDescent="0.25">
      <c r="B45" s="1"/>
      <c r="C45" s="1" t="s">
        <v>99</v>
      </c>
      <c r="D45" s="2"/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37">
        <f t="shared" si="0"/>
        <v>0</v>
      </c>
      <c r="Q45" s="2"/>
      <c r="R45" s="28">
        <f t="shared" si="1"/>
        <v>1</v>
      </c>
      <c r="S45" s="2"/>
      <c r="T45" s="6"/>
      <c r="U45" s="2"/>
      <c r="V45" s="2"/>
      <c r="W45" s="2"/>
      <c r="X45" s="6"/>
    </row>
    <row r="46" spans="2:24" x14ac:dyDescent="0.25">
      <c r="B46" s="1"/>
      <c r="C46" s="1" t="s">
        <v>100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4</v>
      </c>
      <c r="P46" s="37">
        <f t="shared" si="0"/>
        <v>0</v>
      </c>
      <c r="Q46" s="2"/>
      <c r="R46" s="28">
        <f t="shared" si="1"/>
        <v>4</v>
      </c>
      <c r="S46" s="2"/>
      <c r="T46" s="6"/>
      <c r="U46" s="2"/>
      <c r="V46" s="2"/>
      <c r="W46" s="2"/>
      <c r="X46" s="6"/>
    </row>
    <row r="47" spans="2:24" x14ac:dyDescent="0.25">
      <c r="B47" s="27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7">
        <f t="shared" si="0"/>
        <v>0</v>
      </c>
      <c r="Q47" s="2"/>
      <c r="R47" s="28">
        <f t="shared" si="1"/>
        <v>0</v>
      </c>
      <c r="S47" s="2"/>
      <c r="T47" s="6"/>
      <c r="U47" s="2"/>
      <c r="V47" s="2"/>
      <c r="W47" s="2"/>
      <c r="X47" s="6"/>
    </row>
    <row r="48" spans="2:24" x14ac:dyDescent="0.25">
      <c r="B48" s="27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7">
        <f t="shared" si="0"/>
        <v>0</v>
      </c>
      <c r="Q48" s="2"/>
      <c r="R48" s="28">
        <f t="shared" si="1"/>
        <v>0</v>
      </c>
      <c r="S48" s="2"/>
      <c r="T48" s="6"/>
      <c r="U48" s="2"/>
      <c r="V48" s="2"/>
      <c r="W48" s="2"/>
      <c r="X48" s="6"/>
    </row>
    <row r="49" spans="2:24" ht="15.75" thickBot="1" x14ac:dyDescent="0.3">
      <c r="B49" s="10" t="s">
        <v>16</v>
      </c>
      <c r="C49" s="10"/>
      <c r="D49" s="11">
        <f>SUM(D8:D47)</f>
        <v>0</v>
      </c>
      <c r="E49" s="11"/>
      <c r="F49" s="11">
        <f t="shared" ref="F49:L49" si="2">SUM(F8:F47)</f>
        <v>37</v>
      </c>
      <c r="G49" s="11">
        <f t="shared" si="2"/>
        <v>0</v>
      </c>
      <c r="H49" s="11">
        <f t="shared" si="2"/>
        <v>1</v>
      </c>
      <c r="I49" s="11">
        <f t="shared" si="2"/>
        <v>54</v>
      </c>
      <c r="J49" s="11">
        <f t="shared" si="2"/>
        <v>17</v>
      </c>
      <c r="K49" s="11">
        <f t="shared" si="2"/>
        <v>126</v>
      </c>
      <c r="L49" s="11">
        <f t="shared" si="2"/>
        <v>0</v>
      </c>
      <c r="M49" s="11"/>
      <c r="N49" s="11">
        <f>SUM(N8:N48)</f>
        <v>26</v>
      </c>
      <c r="O49" s="11">
        <f>SUM(O8:O48)</f>
        <v>348</v>
      </c>
      <c r="P49" s="38">
        <f>N49-O49</f>
        <v>-322</v>
      </c>
      <c r="Q49" s="11"/>
      <c r="R49" s="11">
        <f>SUM(R8:R48)</f>
        <v>469</v>
      </c>
      <c r="S49" s="11"/>
      <c r="T49" s="11"/>
      <c r="U49" s="11">
        <f>SUM(U8:U48)</f>
        <v>0</v>
      </c>
      <c r="V49" s="11">
        <f>SUM(V8:V48)</f>
        <v>0</v>
      </c>
      <c r="W49" s="11">
        <f>SUM(W8:W48)</f>
        <v>0</v>
      </c>
      <c r="X49" s="11">
        <f>SUM(X8:X48)</f>
        <v>0</v>
      </c>
    </row>
    <row r="50" spans="2:24" ht="15.75" thickTop="1" x14ac:dyDescent="0.25"/>
  </sheetData>
  <mergeCells count="8">
    <mergeCell ref="B2:X2"/>
    <mergeCell ref="B3:X3"/>
    <mergeCell ref="B4:X4"/>
    <mergeCell ref="D6:J6"/>
    <mergeCell ref="K6:K7"/>
    <mergeCell ref="L6:L7"/>
    <mergeCell ref="N6:P6"/>
    <mergeCell ref="U6:X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58F5-516B-4739-A3D6-1E11D31E5751}">
  <dimension ref="B2:W38"/>
  <sheetViews>
    <sheetView tabSelected="1" topLeftCell="A3" workbookViewId="0">
      <selection activeCell="C14" sqref="C14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115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141</v>
      </c>
      <c r="D9" s="2"/>
      <c r="E9" s="2"/>
      <c r="F9" s="2"/>
      <c r="G9" s="2"/>
      <c r="H9" s="2">
        <v>110</v>
      </c>
      <c r="I9" s="2"/>
      <c r="J9" s="2"/>
      <c r="K9" s="2"/>
      <c r="L9" s="2"/>
      <c r="M9" s="2"/>
      <c r="N9" s="36"/>
      <c r="O9" s="35">
        <f t="shared" ref="O9:O10" si="0">IF(M9=0,0,(N9-M9)/M9)</f>
        <v>0</v>
      </c>
      <c r="P9" s="2"/>
      <c r="Q9" s="28">
        <f>D9+E9+F9+G9+H9+I9+J9+K9+N9</f>
        <v>110</v>
      </c>
      <c r="R9" s="2"/>
      <c r="S9" s="6"/>
      <c r="T9" s="2"/>
      <c r="U9" s="2"/>
      <c r="V9" s="2"/>
      <c r="W9" s="6"/>
    </row>
    <row r="10" spans="2:23" x14ac:dyDescent="0.25">
      <c r="B10" s="1" t="s">
        <v>120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36"/>
      <c r="O10" s="35">
        <f t="shared" si="0"/>
        <v>0</v>
      </c>
      <c r="P10" s="2"/>
      <c r="Q10" s="28">
        <f t="shared" ref="Q10:Q35" si="1">D10+E10+F10+G10+H10+I10+J10+K10+N10</f>
        <v>0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138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25</v>
      </c>
      <c r="O11" s="35"/>
      <c r="P11" s="2"/>
      <c r="Q11" s="28">
        <f t="shared" si="1"/>
        <v>25</v>
      </c>
      <c r="R11" s="2"/>
      <c r="S11" s="6"/>
      <c r="T11" s="2"/>
      <c r="U11" s="2"/>
      <c r="V11" s="2"/>
      <c r="W11" s="6"/>
    </row>
    <row r="12" spans="2:23" x14ac:dyDescent="0.25"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5"/>
      <c r="P12" s="2"/>
      <c r="Q12" s="28">
        <f t="shared" si="1"/>
        <v>0</v>
      </c>
      <c r="R12" s="2"/>
      <c r="S12" s="6"/>
      <c r="T12" s="2"/>
      <c r="U12" s="2"/>
      <c r="V12" s="2"/>
      <c r="W12" s="6"/>
    </row>
    <row r="13" spans="2:23" x14ac:dyDescent="0.25">
      <c r="B13" s="27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5"/>
      <c r="P13" s="2"/>
      <c r="Q13" s="28">
        <f t="shared" si="1"/>
        <v>0</v>
      </c>
      <c r="R13" s="2"/>
      <c r="S13" s="6"/>
      <c r="T13" s="2"/>
      <c r="U13" s="2"/>
      <c r="V13" s="2"/>
      <c r="W13" s="6"/>
    </row>
    <row r="14" spans="2:23" x14ac:dyDescent="0.25"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5"/>
      <c r="P14" s="2"/>
      <c r="Q14" s="28">
        <f t="shared" si="1"/>
        <v>0</v>
      </c>
      <c r="R14" s="2"/>
      <c r="S14" s="6"/>
      <c r="T14" s="2"/>
      <c r="U14" s="2"/>
      <c r="V14" s="2"/>
      <c r="W14" s="6"/>
    </row>
    <row r="15" spans="2:23" x14ac:dyDescent="0.25">
      <c r="B15" s="27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5"/>
      <c r="P15" s="2"/>
      <c r="Q15" s="28">
        <f t="shared" si="1"/>
        <v>0</v>
      </c>
      <c r="R15" s="2"/>
      <c r="S15" s="6"/>
      <c r="T15" s="2"/>
      <c r="U15" s="2"/>
      <c r="V15" s="2"/>
      <c r="W15" s="6"/>
    </row>
    <row r="16" spans="2:23" x14ac:dyDescent="0.25">
      <c r="B16" s="27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5"/>
      <c r="P16" s="2"/>
      <c r="Q16" s="28">
        <f t="shared" si="1"/>
        <v>0</v>
      </c>
      <c r="R16" s="2"/>
      <c r="S16" s="6"/>
      <c r="T16" s="2"/>
      <c r="U16" s="2"/>
      <c r="V16" s="2"/>
      <c r="W16" s="6"/>
    </row>
    <row r="17" spans="2:23" x14ac:dyDescent="0.25">
      <c r="B17" s="27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5"/>
      <c r="P17" s="2"/>
      <c r="Q17" s="28">
        <f t="shared" si="1"/>
        <v>0</v>
      </c>
      <c r="R17" s="2"/>
      <c r="S17" s="6"/>
      <c r="T17" s="2"/>
      <c r="U17" s="2"/>
      <c r="V17" s="2"/>
      <c r="W17" s="6"/>
    </row>
    <row r="18" spans="2:23" x14ac:dyDescent="0.25">
      <c r="B18" s="27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5"/>
      <c r="P18" s="2"/>
      <c r="Q18" s="28">
        <f t="shared" si="1"/>
        <v>0</v>
      </c>
      <c r="R18" s="2"/>
      <c r="S18" s="6"/>
      <c r="T18" s="2"/>
      <c r="U18" s="2"/>
      <c r="V18" s="2"/>
      <c r="W18" s="6"/>
    </row>
    <row r="19" spans="2:23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5"/>
      <c r="P19" s="2"/>
      <c r="Q19" s="28">
        <f t="shared" si="1"/>
        <v>0</v>
      </c>
      <c r="R19" s="2"/>
      <c r="S19" s="6"/>
      <c r="T19" s="2"/>
      <c r="U19" s="2"/>
      <c r="V19" s="2"/>
      <c r="W19" s="6"/>
    </row>
    <row r="20" spans="2:23" x14ac:dyDescent="0.25"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>
        <f t="shared" si="1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5"/>
      <c r="P21" s="2"/>
      <c r="Q21" s="28">
        <f t="shared" si="1"/>
        <v>0</v>
      </c>
      <c r="R21" s="2"/>
      <c r="S21" s="6"/>
      <c r="T21" s="2"/>
      <c r="U21" s="2"/>
      <c r="V21" s="2"/>
      <c r="W21" s="6"/>
    </row>
    <row r="22" spans="2:23" x14ac:dyDescent="0.25">
      <c r="B22" s="27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5"/>
      <c r="P22" s="2"/>
      <c r="Q22" s="28">
        <f t="shared" si="1"/>
        <v>0</v>
      </c>
      <c r="R22" s="2"/>
      <c r="S22" s="6"/>
      <c r="T22" s="2"/>
      <c r="U22" s="2"/>
      <c r="V22" s="2"/>
      <c r="W22" s="6"/>
    </row>
    <row r="23" spans="2:23" x14ac:dyDescent="0.25">
      <c r="B23" s="27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2"/>
      <c r="Q23" s="28">
        <f t="shared" si="1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2"/>
      <c r="Q24" s="28">
        <f t="shared" si="1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2"/>
      <c r="Q25" s="28">
        <f t="shared" si="1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2"/>
      <c r="Q27" s="28">
        <f t="shared" si="1"/>
        <v>0</v>
      </c>
      <c r="R27" s="2"/>
      <c r="S27" s="6"/>
      <c r="T27" s="2"/>
      <c r="U27" s="2"/>
      <c r="V27" s="2"/>
      <c r="W27" s="6"/>
    </row>
    <row r="28" spans="2:23" x14ac:dyDescent="0.25">
      <c r="B28" s="27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2"/>
      <c r="Q28" s="28">
        <f t="shared" si="1"/>
        <v>0</v>
      </c>
      <c r="R28" s="2"/>
      <c r="S28" s="6"/>
      <c r="T28" s="2"/>
      <c r="U28" s="2"/>
      <c r="V28" s="2"/>
      <c r="W28" s="6"/>
    </row>
    <row r="29" spans="2:23" x14ac:dyDescent="0.25"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0</v>
      </c>
      <c r="R30" s="2"/>
      <c r="S30" s="6"/>
      <c r="T30" s="2"/>
      <c r="U30" s="2"/>
      <c r="V30" s="2"/>
      <c r="W30" s="6"/>
    </row>
    <row r="31" spans="2:23" x14ac:dyDescent="0.25"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5"/>
      <c r="P31" s="2"/>
      <c r="Q31" s="28">
        <f t="shared" si="1"/>
        <v>0</v>
      </c>
      <c r="R31" s="2"/>
      <c r="S31" s="6"/>
      <c r="T31" s="2"/>
      <c r="U31" s="2"/>
      <c r="V31" s="2"/>
      <c r="W31" s="6"/>
    </row>
    <row r="32" spans="2:23" x14ac:dyDescent="0.25"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0</v>
      </c>
      <c r="R32" s="2"/>
      <c r="S32" s="6"/>
      <c r="T32" s="2"/>
      <c r="U32" s="2"/>
      <c r="V32" s="2"/>
      <c r="W32" s="6"/>
    </row>
    <row r="33" spans="2:23" x14ac:dyDescent="0.25"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0</v>
      </c>
      <c r="R33" s="2"/>
      <c r="S33" s="6"/>
      <c r="T33" s="2"/>
      <c r="U33" s="2"/>
      <c r="V33" s="2"/>
      <c r="W33" s="6"/>
    </row>
    <row r="34" spans="2:23" x14ac:dyDescent="0.25"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5"/>
      <c r="P34" s="2"/>
      <c r="Q34" s="28">
        <f t="shared" si="1"/>
        <v>0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0</v>
      </c>
      <c r="F37" s="11">
        <f t="shared" si="2"/>
        <v>0</v>
      </c>
      <c r="G37" s="11">
        <f t="shared" si="2"/>
        <v>0</v>
      </c>
      <c r="H37" s="11">
        <f t="shared" si="2"/>
        <v>110</v>
      </c>
      <c r="I37" s="11">
        <f t="shared" si="2"/>
        <v>0</v>
      </c>
      <c r="J37" s="11">
        <f t="shared" si="2"/>
        <v>0</v>
      </c>
      <c r="K37" s="11">
        <f t="shared" si="2"/>
        <v>0</v>
      </c>
      <c r="L37" s="11"/>
      <c r="M37" s="11">
        <f>SUM(M8:M36)</f>
        <v>0</v>
      </c>
      <c r="N37" s="11">
        <f>SUM(N8:N36)</f>
        <v>25</v>
      </c>
      <c r="O37" s="12">
        <f t="shared" ref="O37" si="3">IF(M37=0,0,(N37-M37)/M37)</f>
        <v>0</v>
      </c>
      <c r="P37" s="11"/>
      <c r="Q37" s="11">
        <f>SUM(Q8:Q36)</f>
        <v>135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7968-F073-45C7-A415-B2E2C095BEF2}">
  <dimension ref="B2:W38"/>
  <sheetViews>
    <sheetView topLeftCell="A12" workbookViewId="0">
      <selection activeCell="N20" sqref="N20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120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134</v>
      </c>
      <c r="D9" s="2"/>
      <c r="E9" s="2"/>
      <c r="F9" s="2"/>
      <c r="G9" s="2"/>
      <c r="H9" s="2"/>
      <c r="I9" s="2"/>
      <c r="J9" s="2"/>
      <c r="K9" s="2"/>
      <c r="L9" s="2"/>
      <c r="M9" s="2"/>
      <c r="N9" s="36">
        <v>22</v>
      </c>
      <c r="O9" s="35">
        <f t="shared" ref="O9:O10" si="0">IF(M9=0,0,(N9-M9)/M9)</f>
        <v>0</v>
      </c>
      <c r="P9" s="2"/>
      <c r="Q9" s="28">
        <f>D9+E9+F9+G9+H9+I9+J9+K9+N9</f>
        <v>22</v>
      </c>
      <c r="R9" s="2"/>
      <c r="S9" s="6"/>
      <c r="T9" s="2"/>
      <c r="U9" s="2"/>
      <c r="V9" s="2"/>
      <c r="W9" s="6"/>
    </row>
    <row r="10" spans="2:23" x14ac:dyDescent="0.25">
      <c r="B10" s="1"/>
      <c r="C10" s="1" t="s">
        <v>135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36">
        <v>13</v>
      </c>
      <c r="O10" s="35">
        <f t="shared" si="0"/>
        <v>0</v>
      </c>
      <c r="P10" s="2"/>
      <c r="Q10" s="28">
        <f t="shared" ref="Q10:Q35" si="1">D10+E10+F10+G10+H10+I10+J10+K10+N10</f>
        <v>13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136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12</v>
      </c>
      <c r="O11" s="35"/>
      <c r="P11" s="2"/>
      <c r="Q11" s="28">
        <f t="shared" si="1"/>
        <v>12</v>
      </c>
      <c r="R11" s="2"/>
      <c r="S11" s="6"/>
      <c r="T11" s="2"/>
      <c r="U11" s="2"/>
      <c r="V11" s="2"/>
      <c r="W11" s="6"/>
    </row>
    <row r="12" spans="2:23" x14ac:dyDescent="0.25">
      <c r="B12" s="1"/>
      <c r="C12" s="1" t="s">
        <v>137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10</v>
      </c>
      <c r="O12" s="35"/>
      <c r="P12" s="2"/>
      <c r="Q12" s="28">
        <f t="shared" si="1"/>
        <v>10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138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24</v>
      </c>
      <c r="O13" s="35"/>
      <c r="P13" s="2"/>
      <c r="Q13" s="28">
        <f t="shared" si="1"/>
        <v>24</v>
      </c>
      <c r="R13" s="2"/>
      <c r="S13" s="6"/>
      <c r="T13" s="2"/>
      <c r="U13" s="2"/>
      <c r="V13" s="2"/>
      <c r="W13" s="6"/>
    </row>
    <row r="14" spans="2:23" x14ac:dyDescent="0.25">
      <c r="B14" s="1"/>
      <c r="C14" s="1" t="s">
        <v>139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1</v>
      </c>
      <c r="O14" s="35"/>
      <c r="P14" s="2"/>
      <c r="Q14" s="28">
        <f t="shared" si="1"/>
        <v>1</v>
      </c>
      <c r="R14" s="2"/>
      <c r="S14" s="6"/>
      <c r="T14" s="2"/>
      <c r="U14" s="2"/>
      <c r="V14" s="2"/>
      <c r="W14" s="6"/>
    </row>
    <row r="15" spans="2:23" x14ac:dyDescent="0.25">
      <c r="B15" s="1" t="s">
        <v>133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5"/>
      <c r="P15" s="2"/>
      <c r="Q15" s="28">
        <f t="shared" si="1"/>
        <v>0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70</v>
      </c>
      <c r="D16" s="2"/>
      <c r="E16" s="2"/>
      <c r="F16" s="2"/>
      <c r="G16" s="2"/>
      <c r="H16" s="2"/>
      <c r="I16" s="2"/>
      <c r="J16" s="2">
        <v>64</v>
      </c>
      <c r="K16" s="2"/>
      <c r="L16" s="2"/>
      <c r="M16" s="2"/>
      <c r="N16" s="2"/>
      <c r="O16" s="35"/>
      <c r="P16" s="2"/>
      <c r="Q16" s="28">
        <f t="shared" si="1"/>
        <v>64</v>
      </c>
      <c r="R16" s="2"/>
      <c r="S16" s="6"/>
      <c r="T16" s="2"/>
      <c r="U16" s="2"/>
      <c r="V16" s="2"/>
      <c r="W16" s="6"/>
    </row>
    <row r="17" spans="2:23" x14ac:dyDescent="0.25">
      <c r="B17" s="1" t="s">
        <v>109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5"/>
      <c r="P17" s="2"/>
      <c r="Q17" s="28">
        <f t="shared" si="1"/>
        <v>0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98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44</v>
      </c>
      <c r="O18" s="35"/>
      <c r="P18" s="2"/>
      <c r="Q18" s="28">
        <f t="shared" si="1"/>
        <v>44</v>
      </c>
      <c r="R18" s="2"/>
      <c r="S18" s="6"/>
      <c r="T18" s="2"/>
      <c r="U18" s="2"/>
      <c r="V18" s="2"/>
      <c r="W18" s="6"/>
    </row>
    <row r="19" spans="2:23" x14ac:dyDescent="0.25">
      <c r="B19" s="1"/>
      <c r="C19" s="1" t="s">
        <v>140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16</v>
      </c>
      <c r="O19" s="35"/>
      <c r="P19" s="2"/>
      <c r="Q19" s="28">
        <f t="shared" si="1"/>
        <v>16</v>
      </c>
      <c r="R19" s="2"/>
      <c r="S19" s="6"/>
      <c r="T19" s="2"/>
      <c r="U19" s="2"/>
      <c r="V19" s="2"/>
      <c r="W19" s="6"/>
    </row>
    <row r="20" spans="2:23" x14ac:dyDescent="0.25"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>
        <f t="shared" si="1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5"/>
      <c r="P21" s="2"/>
      <c r="Q21" s="28">
        <f t="shared" si="1"/>
        <v>0</v>
      </c>
      <c r="R21" s="2"/>
      <c r="S21" s="6"/>
      <c r="T21" s="2"/>
      <c r="U21" s="2"/>
      <c r="V21" s="2"/>
      <c r="W21" s="6"/>
    </row>
    <row r="22" spans="2:23" x14ac:dyDescent="0.25">
      <c r="B22" s="27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5"/>
      <c r="P22" s="2"/>
      <c r="Q22" s="28">
        <f t="shared" si="1"/>
        <v>0</v>
      </c>
      <c r="R22" s="2"/>
      <c r="S22" s="6"/>
      <c r="T22" s="2"/>
      <c r="U22" s="2"/>
      <c r="V22" s="2"/>
      <c r="W22" s="6"/>
    </row>
    <row r="23" spans="2:23" x14ac:dyDescent="0.25">
      <c r="B23" s="27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2"/>
      <c r="Q23" s="28">
        <f t="shared" si="1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2"/>
      <c r="Q24" s="28">
        <f t="shared" si="1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2"/>
      <c r="Q25" s="28">
        <f t="shared" si="1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2"/>
      <c r="Q27" s="28">
        <f t="shared" si="1"/>
        <v>0</v>
      </c>
      <c r="R27" s="2"/>
      <c r="S27" s="6"/>
      <c r="T27" s="2"/>
      <c r="U27" s="2"/>
      <c r="V27" s="2"/>
      <c r="W27" s="6"/>
    </row>
    <row r="28" spans="2:23" x14ac:dyDescent="0.25">
      <c r="B28" s="27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2"/>
      <c r="Q28" s="28">
        <f t="shared" si="1"/>
        <v>0</v>
      </c>
      <c r="R28" s="2"/>
      <c r="S28" s="6"/>
      <c r="T28" s="2"/>
      <c r="U28" s="2"/>
      <c r="V28" s="2"/>
      <c r="W28" s="6"/>
    </row>
    <row r="29" spans="2:23" x14ac:dyDescent="0.25"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0</v>
      </c>
      <c r="R30" s="2"/>
      <c r="S30" s="6"/>
      <c r="T30" s="2"/>
      <c r="U30" s="2"/>
      <c r="V30" s="2"/>
      <c r="W30" s="6"/>
    </row>
    <row r="31" spans="2:23" x14ac:dyDescent="0.25"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5"/>
      <c r="P31" s="2"/>
      <c r="Q31" s="28">
        <f t="shared" si="1"/>
        <v>0</v>
      </c>
      <c r="R31" s="2"/>
      <c r="S31" s="6"/>
      <c r="T31" s="2"/>
      <c r="U31" s="2"/>
      <c r="V31" s="2"/>
      <c r="W31" s="6"/>
    </row>
    <row r="32" spans="2:23" x14ac:dyDescent="0.25"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0</v>
      </c>
      <c r="R32" s="2"/>
      <c r="S32" s="6"/>
      <c r="T32" s="2"/>
      <c r="U32" s="2"/>
      <c r="V32" s="2"/>
      <c r="W32" s="6"/>
    </row>
    <row r="33" spans="2:23" x14ac:dyDescent="0.25"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0</v>
      </c>
      <c r="R33" s="2"/>
      <c r="S33" s="6"/>
      <c r="T33" s="2"/>
      <c r="U33" s="2"/>
      <c r="V33" s="2"/>
      <c r="W33" s="6"/>
    </row>
    <row r="34" spans="2:23" x14ac:dyDescent="0.25"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5"/>
      <c r="P34" s="2"/>
      <c r="Q34" s="28">
        <f t="shared" si="1"/>
        <v>0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0</v>
      </c>
      <c r="F37" s="11">
        <f t="shared" si="2"/>
        <v>0</v>
      </c>
      <c r="G37" s="11">
        <f t="shared" si="2"/>
        <v>0</v>
      </c>
      <c r="H37" s="11">
        <f t="shared" si="2"/>
        <v>0</v>
      </c>
      <c r="I37" s="11">
        <f t="shared" si="2"/>
        <v>0</v>
      </c>
      <c r="J37" s="11">
        <f t="shared" si="2"/>
        <v>64</v>
      </c>
      <c r="K37" s="11">
        <f t="shared" si="2"/>
        <v>0</v>
      </c>
      <c r="L37" s="11"/>
      <c r="M37" s="11">
        <f>SUM(M8:M36)</f>
        <v>0</v>
      </c>
      <c r="N37" s="11">
        <f>SUM(N8:N36)</f>
        <v>142</v>
      </c>
      <c r="O37" s="12">
        <f t="shared" ref="O37" si="3">IF(M37=0,0,(N37-M37)/M37)</f>
        <v>0</v>
      </c>
      <c r="P37" s="11"/>
      <c r="Q37" s="11">
        <f>SUM(Q8:Q36)</f>
        <v>206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309-1B50-47A6-B347-C0B4A979280C}">
  <dimension ref="B2:W38"/>
  <sheetViews>
    <sheetView workbookViewId="0">
      <selection sqref="A1:XFD1048576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115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116</v>
      </c>
      <c r="D9" s="2"/>
      <c r="E9" s="2"/>
      <c r="F9" s="2"/>
      <c r="G9" s="2"/>
      <c r="H9" s="2">
        <v>20</v>
      </c>
      <c r="I9" s="2"/>
      <c r="J9" s="2"/>
      <c r="K9" s="2"/>
      <c r="L9" s="2"/>
      <c r="M9" s="2"/>
      <c r="N9" s="36"/>
      <c r="O9" s="35">
        <f t="shared" ref="O9:O10" si="0">IF(M9=0,0,(N9-M9)/M9)</f>
        <v>0</v>
      </c>
      <c r="P9" s="2"/>
      <c r="Q9" s="28">
        <f>D9+E9+F9+G9+H9+I9+J9+K9+N9</f>
        <v>20</v>
      </c>
      <c r="R9" s="2"/>
      <c r="S9" s="6"/>
      <c r="T9" s="2"/>
      <c r="U9" s="2"/>
      <c r="V9" s="2"/>
      <c r="W9" s="6"/>
    </row>
    <row r="10" spans="2:23" x14ac:dyDescent="0.25">
      <c r="B10" s="1" t="s">
        <v>120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36"/>
      <c r="O10" s="35">
        <f t="shared" si="0"/>
        <v>0</v>
      </c>
      <c r="P10" s="2"/>
      <c r="Q10" s="28">
        <f t="shared" ref="Q10:Q35" si="1">D10+E10+F10+G10+H10+I10+J10+K10+N10</f>
        <v>0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70</v>
      </c>
      <c r="D11" s="2"/>
      <c r="E11" s="2"/>
      <c r="F11" s="2"/>
      <c r="G11" s="2"/>
      <c r="H11" s="2"/>
      <c r="I11" s="2"/>
      <c r="J11" s="2">
        <v>24</v>
      </c>
      <c r="K11" s="2"/>
      <c r="L11" s="2"/>
      <c r="M11" s="2"/>
      <c r="N11" s="2"/>
      <c r="O11" s="35"/>
      <c r="P11" s="2"/>
      <c r="Q11" s="28">
        <f t="shared" si="1"/>
        <v>24</v>
      </c>
      <c r="R11" s="2"/>
      <c r="S11" s="6"/>
      <c r="T11" s="2"/>
      <c r="U11" s="2"/>
      <c r="V11" s="2"/>
      <c r="W11" s="6"/>
    </row>
    <row r="12" spans="2:23" x14ac:dyDescent="0.25">
      <c r="B12" s="1"/>
      <c r="C12" s="1" t="s">
        <v>129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8</v>
      </c>
      <c r="O12" s="35"/>
      <c r="P12" s="2"/>
      <c r="Q12" s="28">
        <f t="shared" si="1"/>
        <v>8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130</v>
      </c>
      <c r="D13" s="2"/>
      <c r="E13" s="2"/>
      <c r="F13" s="2"/>
      <c r="G13" s="2"/>
      <c r="H13" s="2"/>
      <c r="I13" s="2"/>
      <c r="J13" s="2">
        <v>4</v>
      </c>
      <c r="K13" s="2"/>
      <c r="L13" s="2"/>
      <c r="M13" s="2"/>
      <c r="N13" s="2"/>
      <c r="O13" s="35"/>
      <c r="P13" s="2"/>
      <c r="Q13" s="28">
        <f t="shared" si="1"/>
        <v>4</v>
      </c>
      <c r="R13" s="2"/>
      <c r="S13" s="6"/>
      <c r="T13" s="2"/>
      <c r="U13" s="2"/>
      <c r="V13" s="2"/>
      <c r="W13" s="6"/>
    </row>
    <row r="14" spans="2:23" x14ac:dyDescent="0.25">
      <c r="B14" s="1"/>
      <c r="C14" s="1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8</v>
      </c>
      <c r="O14" s="35"/>
      <c r="P14" s="2"/>
      <c r="Q14" s="28">
        <f t="shared" si="1"/>
        <v>8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122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2</v>
      </c>
      <c r="O15" s="35"/>
      <c r="P15" s="2"/>
      <c r="Q15" s="28">
        <f t="shared" si="1"/>
        <v>2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6</v>
      </c>
      <c r="O16" s="35"/>
      <c r="P16" s="2"/>
      <c r="Q16" s="28">
        <f t="shared" si="1"/>
        <v>6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131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4</v>
      </c>
      <c r="O17" s="35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132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2</v>
      </c>
      <c r="O18" s="35"/>
      <c r="P18" s="2"/>
      <c r="Q18" s="28">
        <f t="shared" si="1"/>
        <v>2</v>
      </c>
      <c r="R18" s="2"/>
      <c r="S18" s="6"/>
      <c r="T18" s="2"/>
      <c r="U18" s="2"/>
      <c r="V18" s="2"/>
      <c r="W18" s="6"/>
    </row>
    <row r="19" spans="2:23" x14ac:dyDescent="0.25">
      <c r="B19" s="1" t="s">
        <v>133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5"/>
      <c r="P19" s="2"/>
      <c r="Q19" s="28">
        <f t="shared" si="1"/>
        <v>0</v>
      </c>
      <c r="R19" s="2"/>
      <c r="S19" s="6"/>
      <c r="T19" s="2"/>
      <c r="U19" s="2"/>
      <c r="V19" s="2"/>
      <c r="W19" s="6"/>
    </row>
    <row r="20" spans="2:23" x14ac:dyDescent="0.25">
      <c r="B20" s="1"/>
      <c r="C20" s="1" t="s">
        <v>70</v>
      </c>
      <c r="D20" s="2"/>
      <c r="E20" s="2"/>
      <c r="F20" s="2"/>
      <c r="G20" s="2"/>
      <c r="H20" s="2"/>
      <c r="I20" s="2"/>
      <c r="J20" s="2">
        <v>80</v>
      </c>
      <c r="K20" s="2"/>
      <c r="L20" s="2"/>
      <c r="M20" s="2"/>
      <c r="N20" s="2"/>
      <c r="O20" s="35"/>
      <c r="P20" s="2"/>
      <c r="Q20" s="28">
        <f t="shared" si="1"/>
        <v>80</v>
      </c>
      <c r="R20" s="2"/>
      <c r="S20" s="6"/>
      <c r="T20" s="2"/>
      <c r="U20" s="2"/>
      <c r="V20" s="2"/>
      <c r="W20" s="6"/>
    </row>
    <row r="21" spans="2:23" x14ac:dyDescent="0.25">
      <c r="B21" s="27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5"/>
      <c r="P21" s="2"/>
      <c r="Q21" s="28">
        <f t="shared" si="1"/>
        <v>0</v>
      </c>
      <c r="R21" s="2"/>
      <c r="S21" s="6"/>
      <c r="T21" s="2"/>
      <c r="U21" s="2"/>
      <c r="V21" s="2"/>
      <c r="W21" s="6"/>
    </row>
    <row r="22" spans="2:23" x14ac:dyDescent="0.25">
      <c r="B22" s="27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5"/>
      <c r="P22" s="2"/>
      <c r="Q22" s="28">
        <f t="shared" si="1"/>
        <v>0</v>
      </c>
      <c r="R22" s="2"/>
      <c r="S22" s="6"/>
      <c r="T22" s="2"/>
      <c r="U22" s="2"/>
      <c r="V22" s="2"/>
      <c r="W22" s="6"/>
    </row>
    <row r="23" spans="2:23" x14ac:dyDescent="0.25">
      <c r="B23" s="27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2"/>
      <c r="Q23" s="28">
        <f t="shared" si="1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2"/>
      <c r="Q24" s="28">
        <f t="shared" si="1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2"/>
      <c r="Q25" s="28">
        <f t="shared" si="1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2"/>
      <c r="Q27" s="28">
        <f t="shared" si="1"/>
        <v>0</v>
      </c>
      <c r="R27" s="2"/>
      <c r="S27" s="6"/>
      <c r="T27" s="2"/>
      <c r="U27" s="2"/>
      <c r="V27" s="2"/>
      <c r="W27" s="6"/>
    </row>
    <row r="28" spans="2:23" x14ac:dyDescent="0.25">
      <c r="B28" s="27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2"/>
      <c r="Q28" s="28">
        <f t="shared" si="1"/>
        <v>0</v>
      </c>
      <c r="R28" s="2"/>
      <c r="S28" s="6"/>
      <c r="T28" s="2"/>
      <c r="U28" s="2"/>
      <c r="V28" s="2"/>
      <c r="W28" s="6"/>
    </row>
    <row r="29" spans="2:23" x14ac:dyDescent="0.25"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0</v>
      </c>
      <c r="R30" s="2"/>
      <c r="S30" s="6"/>
      <c r="T30" s="2"/>
      <c r="U30" s="2"/>
      <c r="V30" s="2"/>
      <c r="W30" s="6"/>
    </row>
    <row r="31" spans="2:23" x14ac:dyDescent="0.25"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5"/>
      <c r="P31" s="2"/>
      <c r="Q31" s="28">
        <f t="shared" si="1"/>
        <v>0</v>
      </c>
      <c r="R31" s="2"/>
      <c r="S31" s="6"/>
      <c r="T31" s="2"/>
      <c r="U31" s="2"/>
      <c r="V31" s="2"/>
      <c r="W31" s="6"/>
    </row>
    <row r="32" spans="2:23" x14ac:dyDescent="0.25"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0</v>
      </c>
      <c r="R32" s="2"/>
      <c r="S32" s="6"/>
      <c r="T32" s="2"/>
      <c r="U32" s="2"/>
      <c r="V32" s="2"/>
      <c r="W32" s="6"/>
    </row>
    <row r="33" spans="2:23" x14ac:dyDescent="0.25"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0</v>
      </c>
      <c r="R33" s="2"/>
      <c r="S33" s="6"/>
      <c r="T33" s="2"/>
      <c r="U33" s="2"/>
      <c r="V33" s="2"/>
      <c r="W33" s="6"/>
    </row>
    <row r="34" spans="2:23" x14ac:dyDescent="0.25"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5"/>
      <c r="P34" s="2"/>
      <c r="Q34" s="28">
        <f t="shared" si="1"/>
        <v>0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0</v>
      </c>
      <c r="F37" s="11">
        <f t="shared" si="2"/>
        <v>0</v>
      </c>
      <c r="G37" s="11">
        <f t="shared" si="2"/>
        <v>0</v>
      </c>
      <c r="H37" s="11">
        <f t="shared" si="2"/>
        <v>20</v>
      </c>
      <c r="I37" s="11">
        <f t="shared" si="2"/>
        <v>0</v>
      </c>
      <c r="J37" s="11">
        <f t="shared" si="2"/>
        <v>108</v>
      </c>
      <c r="K37" s="11">
        <f t="shared" si="2"/>
        <v>0</v>
      </c>
      <c r="L37" s="11"/>
      <c r="M37" s="11">
        <f>SUM(M8:M36)</f>
        <v>0</v>
      </c>
      <c r="N37" s="11">
        <f>SUM(N8:N36)</f>
        <v>30</v>
      </c>
      <c r="O37" s="12">
        <f t="shared" ref="O37" si="3">IF(M37=0,0,(N37-M37)/M37)</f>
        <v>0</v>
      </c>
      <c r="P37" s="11"/>
      <c r="Q37" s="11">
        <f>SUM(Q8:Q36)</f>
        <v>158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ED1B-9A19-4E94-ABB1-6AEF756CEAB8}">
  <dimension ref="B2:W38"/>
  <sheetViews>
    <sheetView workbookViewId="0">
      <selection sqref="A1:XFD1048576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105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85</v>
      </c>
      <c r="D9" s="2"/>
      <c r="E9" s="2"/>
      <c r="F9" s="2"/>
      <c r="G9" s="2"/>
      <c r="H9" s="2"/>
      <c r="I9" s="2"/>
      <c r="J9" s="2">
        <v>8</v>
      </c>
      <c r="K9" s="2"/>
      <c r="L9" s="2"/>
      <c r="M9" s="2"/>
      <c r="N9" s="36"/>
      <c r="O9" s="35">
        <f t="shared" ref="O9:O10" si="0">IF(M9=0,0,(N9-M9)/M9)</f>
        <v>0</v>
      </c>
      <c r="P9" s="2"/>
      <c r="Q9" s="28">
        <f>D9+E9+F9+G9+H9+I9+J9+K9+N9</f>
        <v>8</v>
      </c>
      <c r="R9" s="2"/>
      <c r="S9" s="6"/>
      <c r="T9" s="2"/>
      <c r="U9" s="2"/>
      <c r="V9" s="2"/>
      <c r="W9" s="6"/>
    </row>
    <row r="10" spans="2:23" x14ac:dyDescent="0.25">
      <c r="B10" s="1" t="s">
        <v>115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36"/>
      <c r="O10" s="35">
        <f t="shared" si="0"/>
        <v>0</v>
      </c>
      <c r="P10" s="2"/>
      <c r="Q10" s="28">
        <f t="shared" ref="Q10:Q35" si="1">D10+E10+F10+G10+H10+I10+J10+K10+N10</f>
        <v>0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116</v>
      </c>
      <c r="D11" s="2"/>
      <c r="E11" s="2"/>
      <c r="F11" s="2"/>
      <c r="G11" s="2"/>
      <c r="H11" s="2">
        <v>8</v>
      </c>
      <c r="I11" s="2"/>
      <c r="J11" s="2"/>
      <c r="K11" s="2"/>
      <c r="L11" s="2"/>
      <c r="M11" s="2"/>
      <c r="N11" s="2"/>
      <c r="O11" s="35"/>
      <c r="P11" s="2"/>
      <c r="Q11" s="28">
        <f t="shared" si="1"/>
        <v>8</v>
      </c>
      <c r="R11" s="2"/>
      <c r="S11" s="6"/>
      <c r="T11" s="2"/>
      <c r="U11" s="2"/>
      <c r="V11" s="2"/>
      <c r="W11" s="6"/>
    </row>
    <row r="12" spans="2:23" x14ac:dyDescent="0.25">
      <c r="B12" s="1" t="s">
        <v>93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5"/>
      <c r="P12" s="2"/>
      <c r="Q12" s="28">
        <f t="shared" si="1"/>
        <v>0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4</v>
      </c>
      <c r="O13" s="35"/>
      <c r="P13" s="2"/>
      <c r="Q13" s="28">
        <f t="shared" si="1"/>
        <v>4</v>
      </c>
      <c r="R13" s="2"/>
      <c r="S13" s="6"/>
      <c r="T13" s="2"/>
      <c r="U13" s="2"/>
      <c r="V13" s="2"/>
      <c r="W13" s="6"/>
    </row>
    <row r="14" spans="2:23" x14ac:dyDescent="0.25">
      <c r="B14" s="1"/>
      <c r="C14" s="1" t="s">
        <v>83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4</v>
      </c>
      <c r="O14" s="35"/>
      <c r="P14" s="2"/>
      <c r="Q14" s="28">
        <f t="shared" si="1"/>
        <v>4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6</v>
      </c>
      <c r="O15" s="35"/>
      <c r="P15" s="2"/>
      <c r="Q15" s="28">
        <f t="shared" si="1"/>
        <v>6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2</v>
      </c>
      <c r="O16" s="35"/>
      <c r="P16" s="2"/>
      <c r="Q16" s="28">
        <f t="shared" si="1"/>
        <v>2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2</v>
      </c>
      <c r="O17" s="35"/>
      <c r="P17" s="2"/>
      <c r="Q17" s="28">
        <f t="shared" si="1"/>
        <v>2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118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1</v>
      </c>
      <c r="O18" s="35"/>
      <c r="P18" s="2"/>
      <c r="Q18" s="28">
        <f t="shared" si="1"/>
        <v>1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119</v>
      </c>
      <c r="D19" s="2"/>
      <c r="E19" s="2"/>
      <c r="F19" s="2"/>
      <c r="G19" s="2"/>
      <c r="H19" s="2"/>
      <c r="I19" s="2"/>
      <c r="J19" s="2">
        <v>2</v>
      </c>
      <c r="K19" s="2"/>
      <c r="L19" s="2"/>
      <c r="M19" s="2"/>
      <c r="N19" s="2"/>
      <c r="O19" s="35"/>
      <c r="P19" s="2"/>
      <c r="Q19" s="28">
        <f t="shared" si="1"/>
        <v>2</v>
      </c>
      <c r="R19" s="2"/>
      <c r="S19" s="6"/>
      <c r="T19" s="2"/>
      <c r="U19" s="2"/>
      <c r="V19" s="2"/>
      <c r="W19" s="6"/>
    </row>
    <row r="20" spans="2:23" x14ac:dyDescent="0.25">
      <c r="B20" s="1" t="s">
        <v>120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>
        <f t="shared" si="1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121</v>
      </c>
      <c r="D21" s="2"/>
      <c r="E21" s="2"/>
      <c r="F21" s="2"/>
      <c r="G21" s="2"/>
      <c r="H21" s="2"/>
      <c r="I21" s="2"/>
      <c r="J21" s="2">
        <v>4</v>
      </c>
      <c r="K21" s="2"/>
      <c r="L21" s="2"/>
      <c r="M21" s="2"/>
      <c r="N21" s="2">
        <v>6</v>
      </c>
      <c r="O21" s="35"/>
      <c r="P21" s="2"/>
      <c r="Q21" s="28">
        <f t="shared" si="1"/>
        <v>10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122</v>
      </c>
      <c r="D22" s="2"/>
      <c r="E22" s="2"/>
      <c r="F22" s="2"/>
      <c r="G22" s="2"/>
      <c r="H22" s="2"/>
      <c r="I22" s="2"/>
      <c r="J22" s="2">
        <v>2</v>
      </c>
      <c r="K22" s="2"/>
      <c r="L22" s="2"/>
      <c r="M22" s="2"/>
      <c r="N22" s="2"/>
      <c r="O22" s="35"/>
      <c r="P22" s="2"/>
      <c r="Q22" s="28">
        <f t="shared" si="1"/>
        <v>2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</v>
      </c>
      <c r="O23" s="35"/>
      <c r="P23" s="2"/>
      <c r="Q23" s="28">
        <f t="shared" si="1"/>
        <v>1</v>
      </c>
      <c r="R23" s="2"/>
      <c r="S23" s="6"/>
      <c r="T23" s="2"/>
      <c r="U23" s="2"/>
      <c r="V23" s="2"/>
      <c r="W23" s="6"/>
    </row>
    <row r="24" spans="2:23" x14ac:dyDescent="0.25">
      <c r="B24" s="27"/>
      <c r="C24" s="1" t="s">
        <v>124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12</v>
      </c>
      <c r="O24" s="35"/>
      <c r="P24" s="2"/>
      <c r="Q24" s="28">
        <f t="shared" si="1"/>
        <v>12</v>
      </c>
      <c r="R24" s="2"/>
      <c r="S24" s="6"/>
      <c r="T24" s="2"/>
      <c r="U24" s="2"/>
      <c r="V24" s="2"/>
      <c r="W24" s="6"/>
    </row>
    <row r="25" spans="2:23" x14ac:dyDescent="0.25">
      <c r="B25" s="27"/>
      <c r="C25" s="1" t="s">
        <v>125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3</v>
      </c>
      <c r="O25" s="35"/>
      <c r="P25" s="2"/>
      <c r="Q25" s="28">
        <f t="shared" si="1"/>
        <v>3</v>
      </c>
      <c r="R25" s="2"/>
      <c r="S25" s="6"/>
      <c r="T25" s="2"/>
      <c r="U25" s="2"/>
      <c r="V25" s="2"/>
      <c r="W25" s="6"/>
    </row>
    <row r="26" spans="2:23" x14ac:dyDescent="0.25">
      <c r="B26" s="1" t="s">
        <v>97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 t="s">
        <v>85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23</v>
      </c>
      <c r="O27" s="35"/>
      <c r="P27" s="2"/>
      <c r="Q27" s="28">
        <f t="shared" si="1"/>
        <v>23</v>
      </c>
      <c r="R27" s="2"/>
      <c r="S27" s="6"/>
      <c r="T27" s="2"/>
      <c r="U27" s="2"/>
      <c r="V27" s="2"/>
      <c r="W27" s="6"/>
    </row>
    <row r="28" spans="2:23" x14ac:dyDescent="0.25">
      <c r="B28" s="27"/>
      <c r="C28" s="1" t="s">
        <v>100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16</v>
      </c>
      <c r="O28" s="35"/>
      <c r="P28" s="2"/>
      <c r="Q28" s="28">
        <f t="shared" si="1"/>
        <v>16</v>
      </c>
      <c r="R28" s="2"/>
      <c r="S28" s="6"/>
      <c r="T28" s="2"/>
      <c r="U28" s="2"/>
      <c r="V28" s="2"/>
      <c r="W28" s="6"/>
    </row>
    <row r="29" spans="2:23" x14ac:dyDescent="0.25">
      <c r="B29" s="1" t="s">
        <v>109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 t="s">
        <v>127</v>
      </c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1</v>
      </c>
      <c r="R30" s="2"/>
      <c r="S30" s="6"/>
      <c r="T30" s="2"/>
      <c r="U30" s="2"/>
      <c r="V30" s="2"/>
      <c r="W30" s="6"/>
    </row>
    <row r="31" spans="2:23" x14ac:dyDescent="0.25">
      <c r="B31" s="1"/>
      <c r="C31" s="1" t="s">
        <v>98</v>
      </c>
      <c r="D31" s="2"/>
      <c r="E31" s="2"/>
      <c r="F31" s="2"/>
      <c r="G31" s="2"/>
      <c r="H31" s="2"/>
      <c r="I31" s="2"/>
      <c r="J31" s="2">
        <v>2</v>
      </c>
      <c r="K31" s="2"/>
      <c r="L31" s="2"/>
      <c r="M31" s="2"/>
      <c r="N31" s="2"/>
      <c r="O31" s="35"/>
      <c r="P31" s="2"/>
      <c r="Q31" s="28">
        <f t="shared" si="1"/>
        <v>2</v>
      </c>
      <c r="R31" s="2"/>
      <c r="S31" s="6"/>
      <c r="T31" s="2"/>
      <c r="U31" s="2"/>
      <c r="V31" s="2"/>
      <c r="W31" s="6"/>
    </row>
    <row r="32" spans="2:23" x14ac:dyDescent="0.25">
      <c r="B32" s="1"/>
      <c r="C32" s="1" t="s">
        <v>126</v>
      </c>
      <c r="D32" s="2"/>
      <c r="E32" s="2">
        <v>2</v>
      </c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2</v>
      </c>
      <c r="R32" s="2"/>
      <c r="S32" s="6"/>
      <c r="T32" s="2"/>
      <c r="U32" s="2"/>
      <c r="V32" s="2"/>
      <c r="W32" s="6"/>
    </row>
    <row r="33" spans="2:23" x14ac:dyDescent="0.25">
      <c r="B33" s="1"/>
      <c r="C33" s="1" t="s">
        <v>99</v>
      </c>
      <c r="D33" s="2"/>
      <c r="E33" s="2">
        <v>1</v>
      </c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1</v>
      </c>
      <c r="R33" s="2"/>
      <c r="S33" s="6"/>
      <c r="T33" s="2"/>
      <c r="U33" s="2"/>
      <c r="V33" s="2"/>
      <c r="W33" s="6"/>
    </row>
    <row r="34" spans="2:23" x14ac:dyDescent="0.25">
      <c r="B34" s="1"/>
      <c r="C34" s="1" t="s">
        <v>100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4</v>
      </c>
      <c r="O34" s="35"/>
      <c r="P34" s="2"/>
      <c r="Q34" s="28">
        <f t="shared" si="1"/>
        <v>4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4</v>
      </c>
      <c r="F37" s="11">
        <f t="shared" si="2"/>
        <v>0</v>
      </c>
      <c r="G37" s="11">
        <f t="shared" si="2"/>
        <v>0</v>
      </c>
      <c r="H37" s="11">
        <f t="shared" si="2"/>
        <v>8</v>
      </c>
      <c r="I37" s="11">
        <f t="shared" si="2"/>
        <v>0</v>
      </c>
      <c r="J37" s="11">
        <f t="shared" si="2"/>
        <v>18</v>
      </c>
      <c r="K37" s="11">
        <f t="shared" si="2"/>
        <v>0</v>
      </c>
      <c r="L37" s="11"/>
      <c r="M37" s="11">
        <f>SUM(M8:M36)</f>
        <v>0</v>
      </c>
      <c r="N37" s="11">
        <f>SUM(N8:N36)</f>
        <v>84</v>
      </c>
      <c r="O37" s="12">
        <f t="shared" ref="O37" si="3">IF(M37=0,0,(N37-M37)/M37)</f>
        <v>0</v>
      </c>
      <c r="P37" s="11"/>
      <c r="Q37" s="11">
        <f>SUM(Q8:Q36)</f>
        <v>114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F59F-986B-4B98-815D-6AEB58684362}">
  <dimension ref="B2:W23"/>
  <sheetViews>
    <sheetView topLeftCell="A3" workbookViewId="0">
      <selection activeCell="A3" sqref="A1:XFD1048576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2</v>
      </c>
      <c r="J9" s="2"/>
      <c r="K9" s="2"/>
      <c r="L9" s="2"/>
      <c r="M9" s="2">
        <v>8</v>
      </c>
      <c r="N9" s="36">
        <v>44</v>
      </c>
      <c r="O9" s="35">
        <f t="shared" ref="O9:O10" si="0">IF(M9=0,0,(N9-M9)/M9)</f>
        <v>4.5</v>
      </c>
      <c r="P9" s="2"/>
      <c r="Q9" s="28">
        <f t="shared" ref="Q9:Q19" si="1">D9+E9+F9+H9+I9+J9+K9+N9</f>
        <v>46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/>
      <c r="F10" s="2"/>
      <c r="G10" s="2"/>
      <c r="H10" s="2"/>
      <c r="I10" s="2">
        <v>3</v>
      </c>
      <c r="J10" s="2"/>
      <c r="K10" s="2"/>
      <c r="L10" s="2"/>
      <c r="M10" s="2">
        <v>8</v>
      </c>
      <c r="N10" s="36">
        <v>33</v>
      </c>
      <c r="O10" s="35">
        <f t="shared" si="0"/>
        <v>3.125</v>
      </c>
      <c r="P10" s="2"/>
      <c r="Q10" s="28">
        <f t="shared" si="1"/>
        <v>36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94</v>
      </c>
      <c r="D11" s="2"/>
      <c r="E11" s="2"/>
      <c r="F11" s="2"/>
      <c r="G11" s="2">
        <v>1</v>
      </c>
      <c r="H11" s="2"/>
      <c r="I11" s="2"/>
      <c r="J11" s="2"/>
      <c r="K11" s="2"/>
      <c r="L11" s="2"/>
      <c r="M11" s="2"/>
      <c r="N11" s="2"/>
      <c r="O11" s="35"/>
      <c r="P11" s="2"/>
      <c r="Q11" s="28">
        <f t="shared" si="1"/>
        <v>0</v>
      </c>
      <c r="R11" s="2"/>
      <c r="S11" s="6"/>
      <c r="T11" s="2"/>
      <c r="U11" s="2"/>
      <c r="V11" s="2"/>
      <c r="W11" s="6"/>
    </row>
    <row r="12" spans="2:23" x14ac:dyDescent="0.25">
      <c r="B12" s="26"/>
      <c r="C12" s="1" t="s">
        <v>95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4</v>
      </c>
      <c r="O12" s="35"/>
      <c r="P12" s="2"/>
      <c r="Q12" s="28">
        <f t="shared" si="1"/>
        <v>4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29</v>
      </c>
      <c r="O13" s="35"/>
      <c r="P13" s="2"/>
      <c r="Q13" s="28">
        <f t="shared" si="1"/>
        <v>29</v>
      </c>
      <c r="R13" s="2"/>
      <c r="S13" s="6"/>
      <c r="T13" s="2"/>
      <c r="U13" s="2"/>
      <c r="V13" s="2"/>
      <c r="W13" s="6"/>
    </row>
    <row r="14" spans="2:23" x14ac:dyDescent="0.25">
      <c r="B14" s="1" t="s">
        <v>97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5"/>
      <c r="P14" s="2"/>
      <c r="Q14" s="28"/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98</v>
      </c>
      <c r="D15" s="2"/>
      <c r="E15" s="2"/>
      <c r="F15" s="2"/>
      <c r="G15" s="2"/>
      <c r="H15" s="2">
        <v>11</v>
      </c>
      <c r="I15" s="2"/>
      <c r="J15" s="2"/>
      <c r="K15" s="2"/>
      <c r="L15" s="2"/>
      <c r="M15" s="2"/>
      <c r="N15" s="2">
        <v>8</v>
      </c>
      <c r="O15" s="35"/>
      <c r="P15" s="2"/>
      <c r="Q15" s="28">
        <f t="shared" si="1"/>
        <v>19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35"/>
      <c r="P16" s="2"/>
      <c r="Q16" s="28">
        <f t="shared" si="1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99</v>
      </c>
      <c r="D17" s="2"/>
      <c r="E17" s="2">
        <v>4</v>
      </c>
      <c r="F17" s="2"/>
      <c r="G17" s="2"/>
      <c r="H17" s="2"/>
      <c r="I17" s="2"/>
      <c r="J17" s="2"/>
      <c r="K17" s="2"/>
      <c r="L17" s="2"/>
      <c r="M17" s="2"/>
      <c r="N17" s="2"/>
      <c r="O17" s="35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35"/>
      <c r="P18" s="2"/>
      <c r="Q18" s="28">
        <f t="shared" si="1"/>
        <v>8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9</v>
      </c>
      <c r="O19" s="35"/>
      <c r="P19" s="2"/>
      <c r="Q19" s="28">
        <f t="shared" si="1"/>
        <v>9</v>
      </c>
      <c r="R19" s="2"/>
      <c r="S19" s="6"/>
      <c r="T19" s="2"/>
      <c r="U19" s="2"/>
      <c r="V19" s="2"/>
      <c r="W19" s="6"/>
    </row>
    <row r="20" spans="2:23" x14ac:dyDescent="0.25">
      <c r="B20" s="27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/>
      <c r="R20" s="2"/>
      <c r="S20" s="6"/>
      <c r="T20" s="2"/>
      <c r="U20" s="2"/>
      <c r="V20" s="2"/>
      <c r="W20" s="6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9"/>
      <c r="R21" s="2"/>
      <c r="S21" s="2"/>
      <c r="T21" s="2"/>
      <c r="U21" s="2"/>
      <c r="V21" s="2"/>
      <c r="W21" s="2"/>
    </row>
    <row r="22" spans="2:23" ht="15.75" thickBot="1" x14ac:dyDescent="0.3">
      <c r="B22" s="10" t="s">
        <v>16</v>
      </c>
      <c r="C22" s="10"/>
      <c r="D22" s="11">
        <f t="shared" ref="D22:K22" si="2">SUM(D8:D20)</f>
        <v>0</v>
      </c>
      <c r="E22" s="11">
        <f t="shared" si="2"/>
        <v>4</v>
      </c>
      <c r="F22" s="11">
        <f t="shared" si="2"/>
        <v>0</v>
      </c>
      <c r="G22" s="11">
        <f t="shared" si="2"/>
        <v>1</v>
      </c>
      <c r="H22" s="11">
        <f t="shared" si="2"/>
        <v>11</v>
      </c>
      <c r="I22" s="11">
        <f t="shared" si="2"/>
        <v>5</v>
      </c>
      <c r="J22" s="11">
        <f t="shared" si="2"/>
        <v>0</v>
      </c>
      <c r="K22" s="11">
        <f t="shared" si="2"/>
        <v>0</v>
      </c>
      <c r="L22" s="11"/>
      <c r="M22" s="11">
        <f>SUM(M8:M21)</f>
        <v>16</v>
      </c>
      <c r="N22" s="11">
        <f>SUM(N8:N21)</f>
        <v>148</v>
      </c>
      <c r="O22" s="12">
        <f t="shared" ref="O22" si="3">IF(M22=0,0,(N22-M22)/M22)</f>
        <v>8.25</v>
      </c>
      <c r="P22" s="11"/>
      <c r="Q22" s="11">
        <f>SUM(Q8:Q21)</f>
        <v>168</v>
      </c>
      <c r="R22" s="11"/>
      <c r="S22" s="11"/>
      <c r="T22" s="11">
        <f>SUM(T8:T21)</f>
        <v>0</v>
      </c>
      <c r="U22" s="11">
        <f>SUM(U8:U21)</f>
        <v>0</v>
      </c>
      <c r="V22" s="11">
        <f>SUM(V8:V21)</f>
        <v>0</v>
      </c>
      <c r="W22" s="11">
        <f>SUM(W8:W21)</f>
        <v>0</v>
      </c>
    </row>
    <row r="2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CF5-12CD-4F68-96BC-A1A09EAF912B}">
  <dimension ref="B2:W28"/>
  <sheetViews>
    <sheetView topLeftCell="A7" workbookViewId="0">
      <selection activeCell="A27" sqref="A27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103</v>
      </c>
      <c r="D9" s="2"/>
      <c r="E9" s="2"/>
      <c r="F9" s="2"/>
      <c r="G9" s="2"/>
      <c r="H9" s="2"/>
      <c r="I9" s="2">
        <v>39</v>
      </c>
      <c r="J9" s="2"/>
      <c r="K9" s="2"/>
      <c r="L9" s="2"/>
      <c r="M9" s="2"/>
      <c r="N9" s="2"/>
      <c r="O9" s="2"/>
      <c r="P9" s="2"/>
      <c r="Q9" s="28">
        <f t="shared" ref="Q9:Q25" si="0">D9+E9+F9+H9+I9+J9+K9+N9</f>
        <v>39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104</v>
      </c>
      <c r="D10" s="2"/>
      <c r="E10" s="2"/>
      <c r="F10" s="2"/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8">
        <f t="shared" si="0"/>
        <v>0</v>
      </c>
      <c r="R10" s="2"/>
      <c r="S10" s="6"/>
      <c r="T10" s="2"/>
      <c r="U10" s="2"/>
      <c r="V10" s="2"/>
      <c r="W10" s="6"/>
    </row>
    <row r="11" spans="2:23" x14ac:dyDescent="0.25">
      <c r="B11" s="1" t="s">
        <v>97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8"/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99</v>
      </c>
      <c r="D12" s="2"/>
      <c r="E12" s="2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8">
        <f t="shared" si="0"/>
        <v>8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102</v>
      </c>
      <c r="D13" s="2"/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8">
        <f t="shared" si="0"/>
        <v>15</v>
      </c>
      <c r="R13" s="2"/>
      <c r="S13" s="6"/>
      <c r="T13" s="2"/>
      <c r="U13" s="2"/>
      <c r="V13" s="2"/>
      <c r="W13" s="6"/>
    </row>
    <row r="14" spans="2:23" x14ac:dyDescent="0.25">
      <c r="B14" s="27"/>
      <c r="C14" s="1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50.5</v>
      </c>
      <c r="O14" s="2"/>
      <c r="P14" s="2"/>
      <c r="Q14" s="28">
        <f t="shared" si="0"/>
        <v>50.5</v>
      </c>
      <c r="R14" s="2"/>
      <c r="S14" s="6"/>
      <c r="T14" s="2"/>
      <c r="U14" s="2"/>
      <c r="V14" s="2"/>
      <c r="W14" s="6"/>
    </row>
    <row r="15" spans="2:23" x14ac:dyDescent="0.25">
      <c r="B15" s="1" t="s">
        <v>105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8">
        <f t="shared" si="0"/>
        <v>0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2"/>
      <c r="P16" s="2"/>
      <c r="Q16" s="28">
        <f t="shared" si="0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107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4</v>
      </c>
      <c r="O17" s="2"/>
      <c r="P17" s="2"/>
      <c r="Q17" s="28">
        <f t="shared" si="0"/>
        <v>4</v>
      </c>
      <c r="R17" s="2"/>
      <c r="S17" s="6"/>
      <c r="T17" s="2"/>
      <c r="U17" s="2"/>
      <c r="V17" s="2"/>
      <c r="W17" s="6"/>
    </row>
    <row r="18" spans="2:23" x14ac:dyDescent="0.25">
      <c r="B18" s="1" t="s">
        <v>108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8">
        <f t="shared" si="0"/>
        <v>0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8">
        <f t="shared" si="0"/>
        <v>1</v>
      </c>
      <c r="R19" s="2"/>
      <c r="S19" s="6"/>
      <c r="T19" s="2"/>
      <c r="U19" s="2"/>
      <c r="V19" s="2"/>
      <c r="W19" s="6"/>
    </row>
    <row r="20" spans="2:23" x14ac:dyDescent="0.25">
      <c r="B20" s="1" t="s">
        <v>109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8">
        <f t="shared" si="0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110</v>
      </c>
      <c r="D21" s="2"/>
      <c r="E21" s="2">
        <v>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8">
        <f t="shared" si="0"/>
        <v>4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111</v>
      </c>
      <c r="D22" s="2"/>
      <c r="E22" s="2">
        <v>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>
        <f t="shared" si="0"/>
        <v>6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112</v>
      </c>
      <c r="D23" s="2"/>
      <c r="E23" s="2"/>
      <c r="F23" s="2"/>
      <c r="G23" s="2">
        <v>14</v>
      </c>
      <c r="H23" s="2"/>
      <c r="I23" s="2"/>
      <c r="J23" s="2"/>
      <c r="K23" s="2"/>
      <c r="L23" s="2"/>
      <c r="M23" s="2"/>
      <c r="N23" s="2"/>
      <c r="O23" s="2"/>
      <c r="P23" s="2"/>
      <c r="Q23" s="28">
        <f t="shared" si="0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>
        <f t="shared" si="0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8">
        <f t="shared" si="0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9"/>
      <c r="R26" s="2"/>
      <c r="S26" s="2"/>
      <c r="T26" s="2"/>
      <c r="U26" s="2"/>
      <c r="V26" s="2"/>
      <c r="W26" s="2"/>
    </row>
    <row r="27" spans="2:23" ht="15.75" thickBot="1" x14ac:dyDescent="0.3">
      <c r="B27" s="10" t="s">
        <v>16</v>
      </c>
      <c r="C27" s="10"/>
      <c r="D27" s="11">
        <f t="shared" ref="D27:K27" si="1">SUM(D8:D25)</f>
        <v>0</v>
      </c>
      <c r="E27" s="11">
        <f t="shared" si="1"/>
        <v>18</v>
      </c>
      <c r="F27" s="11">
        <f t="shared" si="1"/>
        <v>0</v>
      </c>
      <c r="G27" s="11">
        <f t="shared" si="1"/>
        <v>15</v>
      </c>
      <c r="H27" s="11">
        <f t="shared" si="1"/>
        <v>15</v>
      </c>
      <c r="I27" s="11">
        <f t="shared" si="1"/>
        <v>39</v>
      </c>
      <c r="J27" s="11">
        <f t="shared" si="1"/>
        <v>0</v>
      </c>
      <c r="K27" s="11">
        <f t="shared" si="1"/>
        <v>0</v>
      </c>
      <c r="L27" s="11"/>
      <c r="M27" s="11">
        <f>SUM(M8:M26)</f>
        <v>0</v>
      </c>
      <c r="N27" s="11">
        <f>SUM(N8:N26)</f>
        <v>68.5</v>
      </c>
      <c r="O27" s="12">
        <f t="shared" ref="O27" si="2">IF(M27=0,0,(N27-M27)/M27)</f>
        <v>0</v>
      </c>
      <c r="P27" s="11"/>
      <c r="Q27" s="11">
        <f>SUM(Q8:Q26)</f>
        <v>140.5</v>
      </c>
      <c r="R27" s="11"/>
      <c r="S27" s="11"/>
      <c r="T27" s="11">
        <f>SUM(T8:T26)</f>
        <v>0</v>
      </c>
      <c r="U27" s="11">
        <f>SUM(U8:U26)</f>
        <v>0</v>
      </c>
      <c r="V27" s="11">
        <f>SUM(V8:V26)</f>
        <v>0</v>
      </c>
      <c r="W27" s="11">
        <f>SUM(W8:W26)</f>
        <v>0</v>
      </c>
    </row>
    <row r="2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Evaluation</vt:lpstr>
      <vt:lpstr>Consolidated</vt:lpstr>
      <vt:lpstr>Feb 25</vt:lpstr>
      <vt:lpstr>Jan 25</vt:lpstr>
      <vt:lpstr>December 24</vt:lpstr>
      <vt:lpstr>November 24</vt:lpstr>
      <vt:lpstr>October 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2025-03-04T06:38:20Z</dcterms:modified>
</cp:coreProperties>
</file>