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February 2025\Dev\"/>
    </mc:Choice>
  </mc:AlternateContent>
  <xr:revisionPtr revIDLastSave="0" documentId="13_ncr:1_{FCEF5DB4-7FBA-4FEE-8BE8-632A66AEDCF7}" xr6:coauthVersionLast="47" xr6:coauthVersionMax="47" xr10:uidLastSave="{00000000-0000-0000-0000-000000000000}"/>
  <bookViews>
    <workbookView xWindow="20370" yWindow="-3840" windowWidth="29040" windowHeight="15720" activeTab="3" xr2:uid="{C18F1D24-2B51-47D5-ADD3-847EF68750D1}"/>
  </bookViews>
  <sheets>
    <sheet name="Employee" sheetId="2" r:id="rId1"/>
    <sheet name="Quarterly Evaluation" sheetId="3" r:id="rId2"/>
    <sheet name="Consolidated" sheetId="5" r:id="rId3"/>
    <sheet name="February 25" sheetId="9" r:id="rId4"/>
    <sheet name="January 2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5" i="8" l="1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S36" i="9"/>
  <c r="R36" i="9"/>
  <c r="O36" i="9"/>
  <c r="N36" i="9"/>
  <c r="L36" i="9"/>
  <c r="K36" i="9"/>
  <c r="J36" i="9"/>
  <c r="I36" i="9"/>
  <c r="H36" i="9"/>
  <c r="G36" i="9"/>
  <c r="F36" i="9"/>
  <c r="E36" i="9"/>
  <c r="D36" i="9"/>
  <c r="V35" i="9"/>
  <c r="P35" i="9"/>
  <c r="V34" i="9"/>
  <c r="P34" i="9"/>
  <c r="V33" i="9"/>
  <c r="P33" i="9"/>
  <c r="V32" i="9"/>
  <c r="P32" i="9"/>
  <c r="V31" i="9"/>
  <c r="P31" i="9"/>
  <c r="V30" i="9"/>
  <c r="V29" i="9"/>
  <c r="V28" i="9"/>
  <c r="V27" i="9"/>
  <c r="V26" i="9"/>
  <c r="V25" i="9"/>
  <c r="V24" i="9"/>
  <c r="V23" i="9"/>
  <c r="V22" i="9"/>
  <c r="P22" i="9"/>
  <c r="V21" i="9"/>
  <c r="P21" i="9"/>
  <c r="V20" i="9"/>
  <c r="P20" i="9"/>
  <c r="V19" i="9"/>
  <c r="P19" i="9"/>
  <c r="V18" i="9"/>
  <c r="P18" i="9"/>
  <c r="V17" i="9"/>
  <c r="P17" i="9"/>
  <c r="V16" i="9"/>
  <c r="P16" i="9"/>
  <c r="V15" i="9"/>
  <c r="P15" i="9"/>
  <c r="V14" i="9"/>
  <c r="P14" i="9"/>
  <c r="V13" i="9"/>
  <c r="T13" i="9"/>
  <c r="P13" i="9"/>
  <c r="V12" i="9"/>
  <c r="P12" i="9"/>
  <c r="V11" i="9"/>
  <c r="P11" i="9"/>
  <c r="V10" i="9"/>
  <c r="P10" i="9"/>
  <c r="V9" i="9"/>
  <c r="T9" i="9"/>
  <c r="T36" i="9" s="1"/>
  <c r="P9" i="9"/>
  <c r="V8" i="9"/>
  <c r="P8" i="9"/>
  <c r="B3" i="9"/>
  <c r="Q35" i="8"/>
  <c r="Q34" i="8"/>
  <c r="Q33" i="8"/>
  <c r="Q32" i="8"/>
  <c r="Q31" i="8"/>
  <c r="Q22" i="8"/>
  <c r="Q21" i="8"/>
  <c r="Q20" i="8"/>
  <c r="Q19" i="8"/>
  <c r="Q18" i="8"/>
  <c r="Q17" i="8"/>
  <c r="Q16" i="8"/>
  <c r="Q15" i="8"/>
  <c r="Q14" i="8"/>
  <c r="Q12" i="8"/>
  <c r="Q11" i="8"/>
  <c r="Q10" i="8"/>
  <c r="Q9" i="8"/>
  <c r="Q8" i="8"/>
  <c r="T36" i="8"/>
  <c r="S36" i="8"/>
  <c r="P36" i="8"/>
  <c r="O36" i="8"/>
  <c r="M36" i="8"/>
  <c r="L36" i="8"/>
  <c r="K36" i="8"/>
  <c r="J36" i="8"/>
  <c r="I36" i="8"/>
  <c r="H36" i="8"/>
  <c r="G36" i="8"/>
  <c r="E36" i="8"/>
  <c r="D36" i="8"/>
  <c r="U13" i="8"/>
  <c r="Q13" i="8"/>
  <c r="U9" i="8"/>
  <c r="B3" i="8"/>
  <c r="N31" i="5"/>
  <c r="N30" i="5"/>
  <c r="T34" i="5"/>
  <c r="T33" i="5"/>
  <c r="T32" i="5"/>
  <c r="T31" i="5"/>
  <c r="T30" i="5"/>
  <c r="T22" i="5"/>
  <c r="T21" i="5"/>
  <c r="T20" i="5"/>
  <c r="T19" i="5"/>
  <c r="T17" i="5"/>
  <c r="T16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5" i="5"/>
  <c r="R34" i="5"/>
  <c r="R33" i="5"/>
  <c r="R32" i="5"/>
  <c r="R29" i="5"/>
  <c r="R28" i="5"/>
  <c r="R27" i="5"/>
  <c r="R26" i="5"/>
  <c r="R25" i="5"/>
  <c r="R24" i="5"/>
  <c r="R23" i="5"/>
  <c r="R22" i="5"/>
  <c r="R21" i="5"/>
  <c r="R18" i="5"/>
  <c r="R17" i="5"/>
  <c r="R16" i="5"/>
  <c r="R15" i="5"/>
  <c r="R14" i="5"/>
  <c r="R13" i="5"/>
  <c r="R12" i="5"/>
  <c r="R11" i="5"/>
  <c r="R10" i="5"/>
  <c r="R9" i="5"/>
  <c r="R8" i="5"/>
  <c r="T50" i="5"/>
  <c r="T49" i="5"/>
  <c r="T48" i="5"/>
  <c r="T47" i="5"/>
  <c r="T46" i="5"/>
  <c r="T45" i="5"/>
  <c r="T44" i="5"/>
  <c r="T43" i="5"/>
  <c r="T42" i="5"/>
  <c r="T41" i="5"/>
  <c r="T40" i="5"/>
  <c r="T39" i="5"/>
  <c r="T37" i="5"/>
  <c r="T35" i="5"/>
  <c r="E38" i="5"/>
  <c r="T38" i="5" s="1"/>
  <c r="P36" i="9" l="1"/>
  <c r="V36" i="9"/>
  <c r="Q36" i="8"/>
  <c r="U36" i="8"/>
  <c r="W36" i="8"/>
  <c r="T29" i="5"/>
  <c r="T28" i="5"/>
  <c r="T27" i="5"/>
  <c r="T26" i="5"/>
  <c r="T25" i="5"/>
  <c r="T24" i="5"/>
  <c r="T23" i="5"/>
  <c r="T18" i="5"/>
  <c r="T15" i="5"/>
  <c r="T14" i="5"/>
  <c r="T13" i="5"/>
  <c r="T12" i="5"/>
  <c r="T11" i="5"/>
  <c r="T10" i="5"/>
  <c r="N50" i="5"/>
  <c r="N49" i="5"/>
  <c r="N48" i="5"/>
  <c r="N47" i="5"/>
  <c r="N46" i="5"/>
  <c r="N45" i="5"/>
  <c r="N29" i="5"/>
  <c r="N28" i="5"/>
  <c r="N27" i="5"/>
  <c r="N26" i="5"/>
  <c r="N25" i="5"/>
  <c r="N24" i="5"/>
  <c r="N23" i="5"/>
  <c r="N22" i="5"/>
  <c r="N21" i="5"/>
  <c r="N18" i="5"/>
  <c r="N17" i="5"/>
  <c r="N16" i="5"/>
  <c r="N15" i="5"/>
  <c r="N14" i="5"/>
  <c r="N13" i="5"/>
  <c r="N12" i="5"/>
  <c r="N11" i="5"/>
  <c r="N10" i="5"/>
  <c r="N9" i="5"/>
  <c r="Y9" i="5"/>
  <c r="T9" i="5"/>
  <c r="X51" i="5" l="1"/>
  <c r="W51" i="5"/>
  <c r="V51" i="5"/>
  <c r="Q51" i="5"/>
  <c r="P51" i="5"/>
  <c r="M51" i="5"/>
  <c r="L51" i="5"/>
  <c r="J51" i="5"/>
  <c r="I51" i="5"/>
  <c r="H51" i="5"/>
  <c r="F51" i="5"/>
  <c r="E51" i="5"/>
  <c r="D51" i="5"/>
  <c r="R51" i="5" l="1"/>
  <c r="N51" i="5"/>
  <c r="Y51" i="5"/>
  <c r="T51" i="5"/>
  <c r="C10" i="2"/>
</calcChain>
</file>

<file path=xl/sharedStrings.xml><?xml version="1.0" encoding="utf-8"?>
<sst xmlns="http://schemas.openxmlformats.org/spreadsheetml/2006/main" count="199" uniqueCount="141">
  <si>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</si>
  <si>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</si>
  <si>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</si>
  <si>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</si>
  <si>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</si>
  <si>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</si>
  <si>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</si>
  <si>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</si>
  <si>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</si>
  <si>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</si>
  <si>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</si>
  <si>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</si>
  <si>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</si>
  <si>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</si>
  <si>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</si>
  <si>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</si>
  <si>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</si>
  <si>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</si>
  <si>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</si>
  <si>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</si>
  <si>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</si>
  <si>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</si>
  <si>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</si>
  <si>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</si>
  <si>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</si>
  <si>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</si>
  <si>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</si>
  <si>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</si>
  <si>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</si>
  <si>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</si>
  <si>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</si>
  <si>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</si>
  <si>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</si>
  <si>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</si>
  <si>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</si>
  <si>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</si>
  <si>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</si>
  <si>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</si>
  <si>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</si>
  <si>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</si>
  <si>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</si>
  <si>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</si>
  <si>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</si>
  <si>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</si>
  <si>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</si>
  <si>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</si>
  <si>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</si>
  <si>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</si>
  <si>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</si>
  <si>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</si>
  <si>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</si>
  <si>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</si>
  <si>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</si>
  <si>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</si>
  <si>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</si>
  <si>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</si>
  <si>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</si>
  <si>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</si>
  <si>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</si>
  <si>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</si>
  <si>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</si>
  <si>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</si>
  <si>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</si>
  <si>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</si>
  <si>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</si>
  <si>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</si>
  <si>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</si>
  <si>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</si>
  <si>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</si>
  <si>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</si>
  <si>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</si>
  <si>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</si>
  <si>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</si>
  <si>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</si>
  <si>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Project Overhead</t>
  </si>
  <si>
    <t>Mgmt</t>
  </si>
  <si>
    <t>Analysis</t>
  </si>
  <si>
    <t>Deployment</t>
  </si>
  <si>
    <t>Design</t>
  </si>
  <si>
    <t>Arif Khan</t>
  </si>
  <si>
    <t>014</t>
  </si>
  <si>
    <t>2024-25</t>
  </si>
  <si>
    <t>DB Manager</t>
  </si>
  <si>
    <t>Ability to assign Employees to Roles by Media type and by Client</t>
  </si>
  <si>
    <t>Associate vendor/stations/sites to multiple pay to</t>
  </si>
  <si>
    <t>Broadcast Invoice: EDI File Processing</t>
  </si>
  <si>
    <t>Google Drive integration. (Setup and Integration development)</t>
  </si>
  <si>
    <t>Meetings, mails, communication, TFS, Interviews</t>
  </si>
  <si>
    <t>Regular bug fixing activity</t>
  </si>
  <si>
    <t>Development of new project/assignment/task</t>
  </si>
  <si>
    <t>Session with US team</t>
  </si>
  <si>
    <t>Meetings</t>
  </si>
  <si>
    <t>Time</t>
  </si>
  <si>
    <t>Quarterly Evaluation (%)</t>
  </si>
  <si>
    <t>Jul-Sep</t>
  </si>
  <si>
    <t>Oct-Dec</t>
  </si>
  <si>
    <t>Jan-Mar</t>
  </si>
  <si>
    <t xml:space="preserve">APWORKS 2024.2 - PHASE 3        </t>
  </si>
  <si>
    <t>Enhancement in vendor mapping(Parse Table)</t>
  </si>
  <si>
    <t>Customer Information: Select Client on Vendor Invoice</t>
  </si>
  <si>
    <t>Vendor/stations/sites associated to multiple pay to.</t>
  </si>
  <si>
    <t xml:space="preserve">PR-0013                         </t>
  </si>
  <si>
    <t>Internal Meetings</t>
  </si>
  <si>
    <t>No Work</t>
  </si>
  <si>
    <t>CI-TheShipyard</t>
  </si>
  <si>
    <t>Period: September 24 - July 25</t>
  </si>
  <si>
    <t xml:space="preserve">NEXELUS 2024.1 SP2              </t>
  </si>
  <si>
    <t xml:space="preserve">NEXELUS 2024.2                  </t>
  </si>
  <si>
    <t>Post Dep</t>
  </si>
  <si>
    <t>Unit Test</t>
  </si>
  <si>
    <t>Deployments</t>
  </si>
  <si>
    <t>Support</t>
  </si>
  <si>
    <t>Fixes</t>
  </si>
  <si>
    <t>Code Review</t>
  </si>
  <si>
    <t>Diff</t>
  </si>
  <si>
    <t>Hours</t>
  </si>
  <si>
    <t xml:space="preserve">APWORKS 2024.2 - PHASE 4        </t>
  </si>
  <si>
    <t xml:space="preserve">NEXELUS SUPPORT                 </t>
  </si>
  <si>
    <t>Production: Project should be available on summary as well.</t>
  </si>
  <si>
    <t xml:space="preserve">APWORKS PHASE2                  </t>
  </si>
  <si>
    <t>Client Profile: Media &gt; Flag to make the vendor inactive</t>
  </si>
  <si>
    <t>Generate Client Schedule Lines based on media type</t>
  </si>
  <si>
    <t>Billing by Media Type</t>
  </si>
  <si>
    <t>Backup Table for vendor/client lines relationship</t>
  </si>
  <si>
    <t>Analysis of production issues reported by support team</t>
  </si>
  <si>
    <t>Production upgrades</t>
  </si>
  <si>
    <t>Tasks by US Team - JustGlobal</t>
  </si>
  <si>
    <t>Period: December 2024</t>
  </si>
  <si>
    <t>Approval routing</t>
  </si>
  <si>
    <t>EDI file updating and upload</t>
  </si>
  <si>
    <t>AdTech Fee commission</t>
  </si>
  <si>
    <t>Restrict Self Approval - Time and expense</t>
  </si>
  <si>
    <t>Maintenance Activity</t>
  </si>
  <si>
    <t>Period: February 2025</t>
  </si>
  <si>
    <t xml:space="preserve">APWORKS 2024.2 PHASE 5          </t>
  </si>
  <si>
    <t>PlusCo - Change requests</t>
  </si>
  <si>
    <t>In-house Training</t>
  </si>
  <si>
    <t>Training</t>
  </si>
  <si>
    <t xml:space="preserve">APWORKS 2025.1                  </t>
  </si>
  <si>
    <t>Vendor Mapping: Allow User to Date Format</t>
  </si>
  <si>
    <t>Invoice UI: Invoice Preview Zoom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</si>
</sst>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"/>
    <numFmt numFmtId="166" formatCode="#.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theme="1"/>
      <name val="Tahoma"/>
      <family val="2"/>
    </font>
    <font>
      <sz val="11"/>
      <name val="Aptos Narrow"/>
      <family val="2"/>
      <scheme val="minor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" fontId="11" fillId="0" borderId="1" xfId="0" applyNumberFormat="1" applyFont="1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5" applyNumberFormat="1" applyFon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5" applyNumberFormat="1" applyFon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9" fontId="13" fillId="3" borderId="1" xfId="1" applyFont="1" applyFill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" fontId="11" fillId="9" borderId="1" xfId="0" applyNumberFormat="1" applyFont="1" applyFill="1" applyBorder="1" applyAlignment="1">
      <alignment vertical="top"/>
    </xf>
    <xf numFmtId="165" fontId="0" fillId="3" borderId="1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0" fillId="4" borderId="6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1" applyFont="1" applyFill="1" applyBorder="1" applyAlignment="1">
      <alignment horizontal="center"/>
    </xf>
    <xf numFmtId="164" fontId="0" fillId="2" borderId="1" xfId="5" applyNumberFormat="1" applyFont="1" applyFill="1" applyBorder="1" applyAlignment="1">
      <alignment horizontal="center"/>
    </xf>
    <xf numFmtId="165" fontId="0" fillId="3" borderId="1" xfId="5" applyNumberFormat="1" applyFont="1" applyFill="1" applyBorder="1" applyAlignment="1">
      <alignment horizontal="center"/>
    </xf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3" fontId="13" fillId="2" borderId="4" xfId="5" applyFont="1" applyFill="1" applyBorder="1" applyAlignment="1">
      <alignment horizontal="center"/>
    </xf>
    <xf numFmtId="0" fontId="13" fillId="0" borderId="0" xfId="0" applyFont="1"/>
    <xf numFmtId="0" fontId="13" fillId="2" borderId="1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43" fontId="13" fillId="2" borderId="8" xfId="5" applyFont="1" applyFill="1" applyBorder="1" applyAlignment="1">
      <alignment horizontal="center"/>
    </xf>
    <xf numFmtId="0" fontId="13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5" fillId="0" borderId="1" xfId="4" applyFont="1" applyBorder="1" applyAlignment="1">
      <alignment horizontal="center" vertical="top"/>
    </xf>
    <xf numFmtId="0" fontId="15" fillId="0" borderId="2" xfId="4" applyFont="1" applyBorder="1" applyAlignment="1">
      <alignment horizontal="center" vertical="top"/>
    </xf>
    <xf numFmtId="0" fontId="15" fillId="0" borderId="3" xfId="4" applyFont="1" applyBorder="1" applyAlignment="1">
      <alignment horizontal="center" vertical="top"/>
    </xf>
    <xf numFmtId="165" fontId="13" fillId="3" borderId="1" xfId="1" applyNumberFormat="1" applyFont="1" applyFill="1" applyBorder="1" applyAlignment="1">
      <alignment horizontal="center"/>
    </xf>
    <xf numFmtId="9" fontId="13" fillId="0" borderId="0" xfId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4" borderId="1" xfId="0" applyFont="1" applyFill="1" applyBorder="1"/>
    <xf numFmtId="0" fontId="13" fillId="4" borderId="6" xfId="0" applyFont="1" applyFill="1" applyBorder="1"/>
    <xf numFmtId="0" fontId="13" fillId="4" borderId="6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165" fontId="13" fillId="4" borderId="6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43" fontId="13" fillId="4" borderId="12" xfId="5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43" fontId="16" fillId="0" borderId="0" xfId="5" applyFon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5" applyFont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4" borderId="6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 indent="3"/>
    </xf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29-B39D-ACAB273D345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29-B39D-ACAB273D345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29-B39D-ACAB273D345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B-4D29-B39D-ACAB273D345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B-4D29-B39D-ACAB273D345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B-4D29-B39D-ACAB273D345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B-4D29-B39D-ACAB273D345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B-4D29-B39D-ACAB273D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84F5-2A2D-4BD6-9E7B-21A0BDF3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C6" sqref="C6:E6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15" t="s">
        <v>57</v>
      </c>
      <c r="C2" s="115"/>
    </row>
    <row r="4" spans="2:14" x14ac:dyDescent="0.25">
      <c r="B4" s="114" t="s">
        <v>4</v>
      </c>
      <c r="C4" s="114"/>
      <c r="D4" s="114"/>
      <c r="E4" s="114"/>
      <c r="F4" s="23"/>
      <c r="G4" s="23"/>
    </row>
    <row r="5" spans="2:14" x14ac:dyDescent="0.25">
      <c r="B5" s="3" t="s">
        <v>1</v>
      </c>
      <c r="C5" s="113" t="s">
        <v>80</v>
      </c>
      <c r="D5" s="113"/>
      <c r="E5" s="113"/>
      <c r="F5" s="4"/>
      <c r="G5" s="4"/>
    </row>
    <row r="6" spans="2:14" x14ac:dyDescent="0.25">
      <c r="B6" s="3" t="s">
        <v>0</v>
      </c>
      <c r="C6" s="113" t="s">
        <v>79</v>
      </c>
      <c r="D6" s="113"/>
      <c r="E6" s="113"/>
      <c r="F6" s="4"/>
      <c r="G6" s="4"/>
    </row>
    <row r="7" spans="2:14" x14ac:dyDescent="0.25">
      <c r="B7" s="3" t="s">
        <v>2</v>
      </c>
      <c r="C7" s="113" t="s">
        <v>82</v>
      </c>
      <c r="D7" s="113"/>
      <c r="E7" s="113"/>
      <c r="F7" s="4"/>
      <c r="G7" s="4"/>
    </row>
    <row r="8" spans="2:14" x14ac:dyDescent="0.25">
      <c r="B8" s="3" t="s">
        <v>3</v>
      </c>
      <c r="C8" s="113" t="s">
        <v>6</v>
      </c>
      <c r="D8" s="113"/>
      <c r="E8" s="113"/>
      <c r="F8" s="4"/>
      <c r="G8" s="4"/>
    </row>
    <row r="9" spans="2:14" x14ac:dyDescent="0.25">
      <c r="B9" s="3" t="s">
        <v>5</v>
      </c>
      <c r="C9" s="111" t="s">
        <v>60</v>
      </c>
      <c r="D9" s="111"/>
      <c r="E9" s="111"/>
      <c r="F9" s="4"/>
      <c r="G9" s="4"/>
    </row>
    <row r="10" spans="2:14" x14ac:dyDescent="0.25">
      <c r="B10" s="3" t="s">
        <v>59</v>
      </c>
      <c r="C10" s="112">
        <f ca="1">(_xlfn.DAYS(TODAY(),C9)/365)</f>
        <v>1.9260273972602739</v>
      </c>
      <c r="D10" s="112"/>
      <c r="E10" s="112"/>
      <c r="F10" s="19"/>
      <c r="G10" s="19"/>
    </row>
    <row r="11" spans="2:14" x14ac:dyDescent="0.25">
      <c r="B11" s="3" t="s">
        <v>7</v>
      </c>
      <c r="C11" s="113" t="s">
        <v>81</v>
      </c>
      <c r="D11" s="113"/>
      <c r="E11" s="113"/>
      <c r="F11" s="4"/>
      <c r="G11" s="4"/>
    </row>
    <row r="12" spans="2:14" ht="5.25" customHeight="1" x14ac:dyDescent="0.25"/>
    <row r="13" spans="2:14" x14ac:dyDescent="0.25">
      <c r="B13" s="21" t="s">
        <v>22</v>
      </c>
      <c r="C13" s="18" t="s">
        <v>62</v>
      </c>
      <c r="D13" s="22" t="s">
        <v>63</v>
      </c>
      <c r="E13" s="18" t="s">
        <v>64</v>
      </c>
      <c r="F13" s="22" t="s">
        <v>65</v>
      </c>
      <c r="G13" s="18" t="s">
        <v>66</v>
      </c>
      <c r="H13" s="22" t="s">
        <v>67</v>
      </c>
      <c r="I13" s="18" t="s">
        <v>68</v>
      </c>
      <c r="J13" s="22" t="s">
        <v>69</v>
      </c>
      <c r="K13" s="18" t="s">
        <v>70</v>
      </c>
      <c r="L13" s="22" t="s">
        <v>71</v>
      </c>
      <c r="M13" s="18" t="s">
        <v>72</v>
      </c>
      <c r="N13" s="22" t="s">
        <v>73</v>
      </c>
    </row>
    <row r="14" spans="2:14" x14ac:dyDescent="0.25">
      <c r="B14" s="20" t="s">
        <v>26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0" t="s">
        <v>31</v>
      </c>
      <c r="C15" s="2">
        <v>20</v>
      </c>
      <c r="D15" s="2">
        <v>19</v>
      </c>
      <c r="E15" s="2">
        <v>19</v>
      </c>
      <c r="F15" s="2">
        <v>21</v>
      </c>
      <c r="G15" s="2">
        <v>19</v>
      </c>
      <c r="H15" s="1"/>
      <c r="I15" s="1"/>
      <c r="J15" s="1"/>
      <c r="K15" s="1"/>
      <c r="L15" s="1"/>
      <c r="M15" s="1"/>
      <c r="N15" s="1"/>
    </row>
    <row r="16" spans="2:14" x14ac:dyDescent="0.25">
      <c r="B16" s="20" t="s">
        <v>23</v>
      </c>
      <c r="C16" s="2">
        <v>1</v>
      </c>
      <c r="D16" s="2">
        <v>3</v>
      </c>
      <c r="E16" s="2">
        <v>0</v>
      </c>
      <c r="F16" s="2">
        <v>2</v>
      </c>
      <c r="G16" s="2">
        <v>2</v>
      </c>
      <c r="H16" s="1"/>
      <c r="I16" s="1"/>
      <c r="J16" s="1"/>
      <c r="K16" s="1"/>
      <c r="L16" s="1"/>
      <c r="M16" s="1"/>
      <c r="N16" s="1"/>
    </row>
    <row r="17" spans="2:14" x14ac:dyDescent="0.25">
      <c r="B17" s="20" t="s">
        <v>24</v>
      </c>
      <c r="C17" s="2">
        <v>15</v>
      </c>
      <c r="D17" s="2">
        <v>11</v>
      </c>
      <c r="E17" s="2">
        <v>14</v>
      </c>
      <c r="F17" s="2">
        <v>2</v>
      </c>
      <c r="G17" s="2">
        <v>1</v>
      </c>
      <c r="H17" s="1"/>
      <c r="I17" s="1"/>
      <c r="J17" s="1"/>
      <c r="K17" s="1"/>
      <c r="L17" s="1"/>
      <c r="M17" s="1"/>
      <c r="N17" s="1"/>
    </row>
    <row r="18" spans="2:14" x14ac:dyDescent="0.25">
      <c r="B18" s="20" t="s">
        <v>28</v>
      </c>
      <c r="C18" s="2">
        <v>5</v>
      </c>
      <c r="D18" s="2">
        <v>8</v>
      </c>
      <c r="E18" s="2">
        <v>5</v>
      </c>
      <c r="F18" s="2">
        <v>9</v>
      </c>
      <c r="G18" s="2">
        <v>5</v>
      </c>
      <c r="H18" s="1"/>
      <c r="I18" s="1"/>
      <c r="J18" s="1"/>
      <c r="K18" s="1"/>
      <c r="L18" s="1"/>
      <c r="M18" s="1"/>
      <c r="N18" s="1"/>
    </row>
    <row r="19" spans="2:14" x14ac:dyDescent="0.25">
      <c r="B19" s="20" t="s">
        <v>25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0" t="s">
        <v>27</v>
      </c>
      <c r="C20" s="2"/>
      <c r="D20" s="2">
        <v>0</v>
      </c>
      <c r="E20" s="2">
        <v>0</v>
      </c>
      <c r="F20" s="2">
        <v>10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0" t="s">
        <v>32</v>
      </c>
      <c r="C21" s="2">
        <v>5</v>
      </c>
      <c r="D21" s="2">
        <v>8</v>
      </c>
      <c r="E21" s="2">
        <v>5</v>
      </c>
      <c r="F21" s="2">
        <v>5</v>
      </c>
      <c r="G21" s="2">
        <v>5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2312-68A4-41DF-8F6E-144869F97606}">
  <dimension ref="B3:M32"/>
  <sheetViews>
    <sheetView workbookViewId="0">
      <selection activeCell="B9" sqref="B9"/>
    </sheetView>
  </sheetViews>
  <sheetFormatPr defaultRowHeight="15" x14ac:dyDescent="0.25"/>
  <cols>
    <col min="2" max="2" width="41.28515625" customWidth="1"/>
    <col min="3" max="6" width="22.42578125" style="6" customWidth="1"/>
  </cols>
  <sheetData>
    <row r="3" spans="2:13" ht="18.75" x14ac:dyDescent="0.3">
      <c r="B3" s="32" t="s">
        <v>21</v>
      </c>
      <c r="C3" s="35"/>
      <c r="D3" s="35"/>
      <c r="E3" s="35"/>
      <c r="F3" s="35"/>
      <c r="G3" s="32"/>
      <c r="H3" s="32"/>
      <c r="I3" s="32"/>
      <c r="J3" s="32"/>
      <c r="K3" s="32"/>
      <c r="L3" s="32"/>
      <c r="M3" s="32"/>
    </row>
    <row r="4" spans="2:13" x14ac:dyDescent="0.25">
      <c r="B4" s="33"/>
      <c r="C4" s="116" t="s">
        <v>93</v>
      </c>
      <c r="D4" s="117"/>
      <c r="E4" s="117"/>
      <c r="F4" s="117"/>
    </row>
    <row r="5" spans="2:13" x14ac:dyDescent="0.25">
      <c r="B5" s="34" t="s">
        <v>33</v>
      </c>
      <c r="C5" s="17" t="s">
        <v>94</v>
      </c>
      <c r="D5" s="17" t="s">
        <v>95</v>
      </c>
      <c r="E5" s="17" t="s">
        <v>96</v>
      </c>
      <c r="F5" s="17" t="s">
        <v>96</v>
      </c>
    </row>
    <row r="6" spans="2:13" x14ac:dyDescent="0.25">
      <c r="B6" s="118" t="s">
        <v>21</v>
      </c>
      <c r="C6" s="119"/>
      <c r="D6" s="119"/>
      <c r="E6" s="119"/>
      <c r="F6" s="120"/>
    </row>
    <row r="7" spans="2:13" x14ac:dyDescent="0.25">
      <c r="B7" s="16" t="s">
        <v>34</v>
      </c>
      <c r="C7" s="27">
        <v>0.8</v>
      </c>
      <c r="D7" s="27"/>
      <c r="E7" s="27"/>
      <c r="F7" s="27"/>
    </row>
    <row r="8" spans="2:13" x14ac:dyDescent="0.25">
      <c r="B8" s="16" t="s">
        <v>35</v>
      </c>
      <c r="C8" s="27">
        <v>0.8</v>
      </c>
      <c r="D8" s="27"/>
      <c r="E8" s="27"/>
      <c r="F8" s="27"/>
    </row>
    <row r="9" spans="2:13" x14ac:dyDescent="0.25">
      <c r="B9" s="16" t="s">
        <v>36</v>
      </c>
      <c r="C9" s="27">
        <v>0.8</v>
      </c>
      <c r="D9" s="27"/>
      <c r="E9" s="27"/>
      <c r="F9" s="27"/>
    </row>
    <row r="10" spans="2:13" x14ac:dyDescent="0.25">
      <c r="B10" s="16" t="s">
        <v>37</v>
      </c>
      <c r="C10" s="27">
        <v>0.85</v>
      </c>
      <c r="D10" s="27"/>
      <c r="E10" s="27"/>
      <c r="F10" s="27"/>
    </row>
    <row r="11" spans="2:13" x14ac:dyDescent="0.25">
      <c r="B11" s="16" t="s">
        <v>38</v>
      </c>
      <c r="C11" s="27">
        <v>0.9</v>
      </c>
      <c r="D11" s="27"/>
      <c r="E11" s="27"/>
      <c r="F11" s="27"/>
    </row>
    <row r="12" spans="2:13" x14ac:dyDescent="0.25">
      <c r="B12" s="16" t="s">
        <v>39</v>
      </c>
      <c r="C12" s="27">
        <v>0.9</v>
      </c>
      <c r="D12" s="27"/>
      <c r="E12" s="27"/>
      <c r="F12" s="27"/>
    </row>
    <row r="13" spans="2:13" x14ac:dyDescent="0.25">
      <c r="B13" s="16" t="s">
        <v>52</v>
      </c>
      <c r="C13" s="27">
        <v>0.75</v>
      </c>
      <c r="D13" s="27"/>
      <c r="E13" s="27"/>
      <c r="F13" s="27"/>
    </row>
    <row r="14" spans="2:13" x14ac:dyDescent="0.25">
      <c r="B14" s="16" t="s">
        <v>53</v>
      </c>
      <c r="C14" s="27">
        <v>0.75</v>
      </c>
      <c r="D14" s="27"/>
      <c r="E14" s="27"/>
      <c r="F14" s="27"/>
    </row>
    <row r="15" spans="2:13" x14ac:dyDescent="0.25">
      <c r="B15" s="118" t="s">
        <v>51</v>
      </c>
      <c r="C15" s="119"/>
      <c r="D15" s="119"/>
      <c r="E15" s="119"/>
      <c r="F15" s="120"/>
    </row>
    <row r="16" spans="2:13" x14ac:dyDescent="0.25">
      <c r="B16" s="20" t="s">
        <v>56</v>
      </c>
      <c r="C16" s="27">
        <v>0.9</v>
      </c>
      <c r="D16" s="27"/>
      <c r="E16" s="27"/>
      <c r="F16" s="27"/>
    </row>
    <row r="17" spans="2:6" x14ac:dyDescent="0.25">
      <c r="B17" s="20" t="s">
        <v>40</v>
      </c>
      <c r="C17" s="27">
        <v>0.95</v>
      </c>
      <c r="D17" s="27"/>
      <c r="E17" s="27"/>
      <c r="F17" s="27"/>
    </row>
    <row r="18" spans="2:6" x14ac:dyDescent="0.25">
      <c r="B18" s="20" t="s">
        <v>41</v>
      </c>
      <c r="C18" s="27">
        <v>0.9</v>
      </c>
      <c r="D18" s="27"/>
      <c r="E18" s="27"/>
      <c r="F18" s="27"/>
    </row>
    <row r="19" spans="2:6" x14ac:dyDescent="0.25">
      <c r="B19" s="20" t="s">
        <v>42</v>
      </c>
      <c r="C19" s="27">
        <v>0.85</v>
      </c>
      <c r="D19" s="27"/>
      <c r="E19" s="27"/>
      <c r="F19" s="27"/>
    </row>
    <row r="20" spans="2:6" x14ac:dyDescent="0.25">
      <c r="B20" s="20" t="s">
        <v>43</v>
      </c>
      <c r="C20" s="27">
        <v>0.85</v>
      </c>
      <c r="D20" s="27"/>
      <c r="E20" s="27"/>
      <c r="F20" s="27"/>
    </row>
    <row r="21" spans="2:6" x14ac:dyDescent="0.25">
      <c r="B21" s="20" t="s">
        <v>51</v>
      </c>
      <c r="C21" s="27">
        <v>0.9</v>
      </c>
      <c r="D21" s="27"/>
      <c r="E21" s="27"/>
      <c r="F21" s="27"/>
    </row>
    <row r="22" spans="2:6" x14ac:dyDescent="0.25">
      <c r="B22" s="20" t="s">
        <v>50</v>
      </c>
      <c r="C22" s="27">
        <v>0.8</v>
      </c>
      <c r="D22" s="27"/>
      <c r="E22" s="27"/>
      <c r="F22" s="27"/>
    </row>
    <row r="23" spans="2:6" x14ac:dyDescent="0.25">
      <c r="B23" s="20"/>
      <c r="C23" s="27"/>
      <c r="D23" s="27"/>
      <c r="E23" s="27"/>
      <c r="F23" s="27"/>
    </row>
    <row r="24" spans="2:6" x14ac:dyDescent="0.25">
      <c r="B24" s="118" t="s">
        <v>44</v>
      </c>
      <c r="C24" s="119"/>
      <c r="D24" s="119"/>
      <c r="E24" s="119"/>
      <c r="F24" s="120"/>
    </row>
    <row r="25" spans="2:6" x14ac:dyDescent="0.25">
      <c r="B25" s="31" t="s">
        <v>45</v>
      </c>
      <c r="C25" s="27">
        <v>0.1</v>
      </c>
      <c r="D25" s="27"/>
      <c r="E25" s="27"/>
      <c r="F25" s="27"/>
    </row>
    <row r="26" spans="2:6" x14ac:dyDescent="0.25">
      <c r="B26" s="31" t="s">
        <v>58</v>
      </c>
      <c r="C26" s="27">
        <v>0.5</v>
      </c>
      <c r="D26" s="27"/>
      <c r="E26" s="27"/>
      <c r="F26" s="27"/>
    </row>
    <row r="27" spans="2:6" x14ac:dyDescent="0.25">
      <c r="B27" s="31" t="s">
        <v>46</v>
      </c>
      <c r="C27" s="27">
        <v>0.4</v>
      </c>
      <c r="D27" s="27"/>
      <c r="E27" s="27"/>
      <c r="F27" s="27"/>
    </row>
    <row r="28" spans="2:6" x14ac:dyDescent="0.25">
      <c r="B28" s="31" t="s">
        <v>47</v>
      </c>
      <c r="C28" s="27">
        <v>0.1</v>
      </c>
      <c r="D28" s="27"/>
      <c r="E28" s="27"/>
      <c r="F28" s="27"/>
    </row>
    <row r="29" spans="2:6" x14ac:dyDescent="0.25">
      <c r="B29" s="31" t="s">
        <v>48</v>
      </c>
      <c r="C29" s="27">
        <v>0.4</v>
      </c>
      <c r="D29" s="27"/>
      <c r="E29" s="27"/>
      <c r="F29" s="27"/>
    </row>
    <row r="30" spans="2:6" x14ac:dyDescent="0.25">
      <c r="B30" s="31" t="s">
        <v>49</v>
      </c>
      <c r="C30" s="27">
        <v>0.6</v>
      </c>
      <c r="D30" s="27"/>
      <c r="E30" s="27"/>
      <c r="F30" s="27"/>
    </row>
    <row r="31" spans="2:6" x14ac:dyDescent="0.25">
      <c r="B31" s="31" t="s">
        <v>54</v>
      </c>
      <c r="C31" s="27">
        <v>0.6</v>
      </c>
      <c r="D31" s="27"/>
      <c r="E31" s="27"/>
      <c r="F31" s="27"/>
    </row>
    <row r="32" spans="2:6" x14ac:dyDescent="0.25">
      <c r="B32" s="31" t="s">
        <v>55</v>
      </c>
      <c r="C32" s="27">
        <v>0.6</v>
      </c>
      <c r="D32" s="27"/>
      <c r="E32" s="27"/>
      <c r="F32" s="27"/>
    </row>
  </sheetData>
  <mergeCells count="4">
    <mergeCell ref="C4:F4"/>
    <mergeCell ref="B6:F6"/>
    <mergeCell ref="B15:F15"/>
    <mergeCell ref="B24:F24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{6A9333CA-FCEC-49FB-9425-83F2CABDAFAC}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{5EF8EE33-B321-4B4E-9A14-7D8947AC770A}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{5986F5E5-E055-4167-84B1-DDD18063906E}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{95A46EA3-7FD8-48AA-8911-BABEF98FFD03}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{7BCEF8E1-6ED1-44BC-A586-68BC0436BE93}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{5C6044D4-CBF1-4A7D-AABF-1F9C0CFD53AA}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{1843FD49-5E1D-4E0F-A945-EADDA63C2530}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{D2705BC7-7226-4B55-8F06-C17E0DE08D1B}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{C2600159-B42C-4F75-8A0F-57F59F7098DB}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{EB86EB51-8BBE-4227-9E75-E0D05ACB5979}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{9689A006-6A51-461D-8245-E01FFFF24555}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{A0DB4145-5E79-4A73-AB28-5F67BEB3775A}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9333CA-FCEC-49FB-9425-83F2CABDAFA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5EF8EE33-B321-4B4E-9A14-7D8947AC770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5986F5E5-E055-4167-84B1-DDD18063906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95A46EA3-7FD8-48AA-8911-BABEF98FFD0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7BCEF8E1-6ED1-44BC-A586-68BC0436BE9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C6044D4-CBF1-4A7D-AABF-1F9C0CFD53A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1843FD49-5E1D-4E0F-A945-EADDA63C2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2705BC7-7226-4B55-8F06-C17E0DE08D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C2600159-B42C-4F75-8A0F-57F59F7098D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B86EB51-8BBE-4227-9E75-E0D05ACB59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689A006-6A51-461D-8245-E01FFFF2455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A0DB4145-5E79-4A73-AB28-5F67BEB3775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E320-9CAE-499B-97CB-201CC1F9356F}">
  <dimension ref="B2:Y52"/>
  <sheetViews>
    <sheetView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I41" sqref="I41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140625" style="6" customWidth="1"/>
    <col min="12" max="12" width="9.140625" style="6"/>
    <col min="13" max="13" width="6.5703125" style="44" bestFit="1" customWidth="1"/>
    <col min="14" max="14" width="7.42578125" style="54" bestFit="1" customWidth="1"/>
    <col min="15" max="15" width="2.28515625" style="6" customWidth="1"/>
    <col min="16" max="16" width="8.28515625" style="6" bestFit="1" customWidth="1"/>
    <col min="17" max="17" width="6.5703125" style="44" bestFit="1" customWidth="1"/>
    <col min="18" max="18" width="8.7109375" style="106" bestFit="1" customWidth="1"/>
    <col min="19" max="19" width="1.7109375" style="6" customWidth="1"/>
    <col min="20" max="20" width="9.7109375" style="41" customWidth="1"/>
    <col min="21" max="21" width="2.28515625" style="6" customWidth="1"/>
    <col min="22" max="24" width="9.140625" style="6"/>
    <col min="25" max="25" width="9.7109375" style="6" bestFit="1" customWidth="1"/>
  </cols>
  <sheetData>
    <row r="2" spans="2:25" ht="26.25" x14ac:dyDescent="0.4">
      <c r="B2" s="121" t="s">
        <v>14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</row>
    <row r="3" spans="2:25" ht="15.75" x14ac:dyDescent="0.25">
      <c r="B3" s="122" t="s">
        <v>79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</row>
    <row r="4" spans="2:25" x14ac:dyDescent="0.25">
      <c r="B4" s="124" t="s">
        <v>105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</row>
    <row r="6" spans="2:25" x14ac:dyDescent="0.25">
      <c r="B6" s="9" t="s">
        <v>9</v>
      </c>
      <c r="C6" s="10" t="s">
        <v>8</v>
      </c>
      <c r="D6" s="125" t="s">
        <v>74</v>
      </c>
      <c r="E6" s="125"/>
      <c r="F6" s="125"/>
      <c r="G6" s="125"/>
      <c r="H6" s="125"/>
      <c r="I6" s="131" t="s">
        <v>76</v>
      </c>
      <c r="J6" s="126" t="s">
        <v>78</v>
      </c>
      <c r="K6" s="48"/>
      <c r="L6" s="128" t="s">
        <v>15</v>
      </c>
      <c r="M6" s="125"/>
      <c r="N6" s="125"/>
      <c r="P6" s="125" t="s">
        <v>18</v>
      </c>
      <c r="Q6" s="125"/>
      <c r="R6" s="125"/>
      <c r="T6" s="38" t="s">
        <v>11</v>
      </c>
      <c r="V6" s="129" t="s">
        <v>19</v>
      </c>
      <c r="W6" s="130"/>
      <c r="X6" s="130"/>
      <c r="Y6" s="128"/>
    </row>
    <row r="7" spans="2:25" x14ac:dyDescent="0.25">
      <c r="B7" s="12"/>
      <c r="C7" s="13"/>
      <c r="D7" s="24" t="s">
        <v>75</v>
      </c>
      <c r="E7" s="24" t="s">
        <v>91</v>
      </c>
      <c r="F7" s="24" t="s">
        <v>77</v>
      </c>
      <c r="G7" s="24" t="s">
        <v>103</v>
      </c>
      <c r="H7" s="24" t="s">
        <v>61</v>
      </c>
      <c r="I7" s="132"/>
      <c r="J7" s="127"/>
      <c r="K7" s="48"/>
      <c r="L7" s="37" t="s">
        <v>10</v>
      </c>
      <c r="M7" s="42" t="s">
        <v>13</v>
      </c>
      <c r="N7" s="53" t="s">
        <v>20</v>
      </c>
      <c r="P7" s="11" t="s">
        <v>17</v>
      </c>
      <c r="Q7" s="42" t="s">
        <v>13</v>
      </c>
      <c r="R7" s="108" t="s">
        <v>16</v>
      </c>
      <c r="T7" s="61" t="s">
        <v>92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1" t="s">
        <v>97</v>
      </c>
      <c r="C8" s="1"/>
      <c r="D8" s="5"/>
      <c r="E8" s="5"/>
      <c r="F8" s="5"/>
      <c r="G8" s="5"/>
      <c r="H8" s="5"/>
      <c r="I8" s="5"/>
      <c r="J8" s="45"/>
      <c r="K8" s="48"/>
      <c r="L8" s="5"/>
      <c r="M8" s="2"/>
      <c r="N8" s="56"/>
      <c r="P8" s="2"/>
      <c r="Q8" s="2"/>
      <c r="R8" s="56">
        <f>IF(P8=0,0,P8-Q8)</f>
        <v>0</v>
      </c>
      <c r="S8" s="59"/>
      <c r="T8" s="39"/>
      <c r="V8" s="2"/>
      <c r="W8" s="2"/>
      <c r="X8" s="2"/>
      <c r="Y8" s="8"/>
    </row>
    <row r="9" spans="2:25" x14ac:dyDescent="0.25">
      <c r="B9" s="1"/>
      <c r="C9" s="1" t="s">
        <v>83</v>
      </c>
      <c r="D9" s="25"/>
      <c r="E9" s="25"/>
      <c r="F9" s="25"/>
      <c r="G9" s="26"/>
      <c r="H9" s="26"/>
      <c r="I9" s="5"/>
      <c r="J9" s="45"/>
      <c r="K9" s="48"/>
      <c r="L9" s="5"/>
      <c r="M9" s="30">
        <v>6</v>
      </c>
      <c r="N9" s="57">
        <f>L9-M9</f>
        <v>-6</v>
      </c>
      <c r="P9" s="2"/>
      <c r="Q9" s="2"/>
      <c r="R9" s="56">
        <f t="shared" ref="R9:R50" si="0">IF(P9=0,0,P9-Q9)</f>
        <v>0</v>
      </c>
      <c r="S9" s="60"/>
      <c r="T9" s="62">
        <f>D9+E9+F9+G9+H9+I9+J9+M9+Q9</f>
        <v>6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1" t="s">
        <v>86</v>
      </c>
      <c r="D10" s="25"/>
      <c r="E10" s="25"/>
      <c r="F10" s="25"/>
      <c r="G10" s="26"/>
      <c r="H10" s="26"/>
      <c r="I10" s="5"/>
      <c r="J10" s="45"/>
      <c r="K10" s="48"/>
      <c r="L10" s="5"/>
      <c r="M10" s="30">
        <v>2</v>
      </c>
      <c r="N10" s="57">
        <f t="shared" ref="N10:N50" si="1">L10-M10</f>
        <v>-2</v>
      </c>
      <c r="P10" s="2"/>
      <c r="Q10" s="2"/>
      <c r="R10" s="56">
        <f t="shared" si="0"/>
        <v>0</v>
      </c>
      <c r="S10" s="60"/>
      <c r="T10" s="62">
        <f t="shared" ref="T10:T50" si="2">D10+E10+F10+G10+H10+I10+J10+M10+Q10</f>
        <v>2</v>
      </c>
      <c r="V10" s="2"/>
      <c r="W10" s="2"/>
      <c r="X10" s="2"/>
      <c r="Y10" s="8"/>
    </row>
    <row r="11" spans="2:25" x14ac:dyDescent="0.25">
      <c r="B11" s="1"/>
      <c r="C11" s="1" t="s">
        <v>74</v>
      </c>
      <c r="D11" s="25"/>
      <c r="E11" s="25"/>
      <c r="F11" s="25">
        <v>15</v>
      </c>
      <c r="G11" s="26"/>
      <c r="H11" s="26"/>
      <c r="I11" s="5">
        <v>4</v>
      </c>
      <c r="J11" s="45"/>
      <c r="K11" s="48"/>
      <c r="L11" s="5"/>
      <c r="M11" s="30"/>
      <c r="N11" s="57">
        <f t="shared" si="1"/>
        <v>0</v>
      </c>
      <c r="P11" s="2"/>
      <c r="Q11" s="2"/>
      <c r="R11" s="56">
        <f t="shared" si="0"/>
        <v>0</v>
      </c>
      <c r="S11" s="60"/>
      <c r="T11" s="62">
        <f t="shared" si="2"/>
        <v>19</v>
      </c>
      <c r="V11" s="2"/>
      <c r="W11" s="2"/>
      <c r="X11" s="2"/>
      <c r="Y11" s="8"/>
    </row>
    <row r="12" spans="2:25" x14ac:dyDescent="0.25">
      <c r="B12" s="1"/>
      <c r="C12" s="1" t="s">
        <v>84</v>
      </c>
      <c r="D12" s="25"/>
      <c r="E12" s="25"/>
      <c r="F12" s="25"/>
      <c r="G12" s="26"/>
      <c r="H12" s="26"/>
      <c r="I12" s="5"/>
      <c r="J12" s="45"/>
      <c r="K12" s="48"/>
      <c r="L12" s="5"/>
      <c r="M12" s="30">
        <v>6.5</v>
      </c>
      <c r="N12" s="57">
        <f t="shared" si="1"/>
        <v>-6.5</v>
      </c>
      <c r="P12" s="2"/>
      <c r="Q12" s="2"/>
      <c r="R12" s="56">
        <f t="shared" si="0"/>
        <v>0</v>
      </c>
      <c r="S12" s="60"/>
      <c r="T12" s="62">
        <f t="shared" si="2"/>
        <v>6.5</v>
      </c>
      <c r="V12" s="2"/>
      <c r="W12" s="2"/>
      <c r="X12" s="2"/>
      <c r="Y12" s="8"/>
    </row>
    <row r="13" spans="2:25" x14ac:dyDescent="0.25">
      <c r="B13" s="1"/>
      <c r="C13" s="1" t="s">
        <v>85</v>
      </c>
      <c r="D13" s="25"/>
      <c r="E13" s="25"/>
      <c r="F13" s="25"/>
      <c r="G13" s="26"/>
      <c r="H13" s="26"/>
      <c r="I13" s="5"/>
      <c r="J13" s="45"/>
      <c r="K13" s="48"/>
      <c r="L13" s="5"/>
      <c r="M13" s="30">
        <v>23.5</v>
      </c>
      <c r="N13" s="57">
        <f t="shared" si="1"/>
        <v>-23.5</v>
      </c>
      <c r="P13" s="2"/>
      <c r="Q13" s="2">
        <v>5.5</v>
      </c>
      <c r="R13" s="56">
        <f t="shared" si="0"/>
        <v>0</v>
      </c>
      <c r="S13" s="60"/>
      <c r="T13" s="62">
        <f t="shared" si="2"/>
        <v>29</v>
      </c>
      <c r="V13" s="2"/>
      <c r="W13" s="2"/>
      <c r="X13" s="2"/>
      <c r="Y13" s="8"/>
    </row>
    <row r="14" spans="2:25" x14ac:dyDescent="0.25">
      <c r="B14" s="1"/>
      <c r="C14" s="1" t="s">
        <v>98</v>
      </c>
      <c r="D14" s="25"/>
      <c r="E14" s="25"/>
      <c r="F14" s="25"/>
      <c r="G14" s="26"/>
      <c r="H14" s="26"/>
      <c r="I14" s="5"/>
      <c r="J14" s="45"/>
      <c r="K14" s="48"/>
      <c r="L14" s="5"/>
      <c r="M14" s="30">
        <v>32.5</v>
      </c>
      <c r="N14" s="57">
        <f t="shared" si="1"/>
        <v>-32.5</v>
      </c>
      <c r="P14" s="2"/>
      <c r="Q14" s="2">
        <v>16</v>
      </c>
      <c r="R14" s="56">
        <f t="shared" si="0"/>
        <v>0</v>
      </c>
      <c r="S14" s="7"/>
      <c r="T14" s="62">
        <f t="shared" si="2"/>
        <v>48.5</v>
      </c>
      <c r="V14" s="2"/>
      <c r="W14" s="2"/>
      <c r="X14" s="2"/>
      <c r="Y14" s="8"/>
    </row>
    <row r="15" spans="2:25" x14ac:dyDescent="0.25">
      <c r="B15" s="1"/>
      <c r="C15" s="1" t="s">
        <v>99</v>
      </c>
      <c r="D15" s="25"/>
      <c r="E15" s="25"/>
      <c r="F15" s="25"/>
      <c r="G15" s="26"/>
      <c r="H15" s="26"/>
      <c r="I15" s="5"/>
      <c r="J15" s="45"/>
      <c r="K15" s="48"/>
      <c r="L15" s="5"/>
      <c r="M15" s="55">
        <v>4</v>
      </c>
      <c r="N15" s="57">
        <f t="shared" si="1"/>
        <v>-4</v>
      </c>
      <c r="P15" s="2"/>
      <c r="Q15" s="2">
        <v>3</v>
      </c>
      <c r="R15" s="56">
        <f t="shared" si="0"/>
        <v>0</v>
      </c>
      <c r="S15" s="7"/>
      <c r="T15" s="62">
        <f t="shared" si="2"/>
        <v>7</v>
      </c>
      <c r="V15" s="2"/>
      <c r="W15" s="2"/>
      <c r="X15" s="2"/>
      <c r="Y15" s="8"/>
    </row>
    <row r="16" spans="2:25" x14ac:dyDescent="0.25">
      <c r="B16" s="1"/>
      <c r="C16" s="1" t="s">
        <v>100</v>
      </c>
      <c r="D16" s="25"/>
      <c r="E16" s="25"/>
      <c r="F16" s="25"/>
      <c r="G16" s="26"/>
      <c r="H16" s="26"/>
      <c r="I16" s="5"/>
      <c r="J16" s="45"/>
      <c r="K16" s="48"/>
      <c r="L16" s="5"/>
      <c r="M16" s="30">
        <v>8</v>
      </c>
      <c r="N16" s="57">
        <f t="shared" si="1"/>
        <v>-8</v>
      </c>
      <c r="P16" s="2"/>
      <c r="Q16" s="2">
        <v>3</v>
      </c>
      <c r="R16" s="56">
        <f t="shared" si="0"/>
        <v>0</v>
      </c>
      <c r="S16" s="7"/>
      <c r="T16" s="62">
        <f t="shared" si="2"/>
        <v>11</v>
      </c>
      <c r="V16" s="2"/>
      <c r="W16" s="2"/>
      <c r="X16" s="2"/>
      <c r="Y16" s="8"/>
    </row>
    <row r="17" spans="2:25" x14ac:dyDescent="0.25">
      <c r="B17" s="1" t="s">
        <v>116</v>
      </c>
      <c r="C17" s="1"/>
      <c r="D17" s="25"/>
      <c r="E17" s="25"/>
      <c r="F17" s="25"/>
      <c r="G17" s="26"/>
      <c r="H17" s="26"/>
      <c r="I17" s="5"/>
      <c r="J17" s="45"/>
      <c r="K17" s="48"/>
      <c r="L17" s="5"/>
      <c r="M17" s="30"/>
      <c r="N17" s="57">
        <f t="shared" si="1"/>
        <v>0</v>
      </c>
      <c r="P17" s="2"/>
      <c r="Q17" s="2"/>
      <c r="R17" s="56">
        <f t="shared" si="0"/>
        <v>0</v>
      </c>
      <c r="S17" s="7"/>
      <c r="T17" s="62">
        <f t="shared" si="2"/>
        <v>0</v>
      </c>
      <c r="V17" s="2"/>
      <c r="W17" s="2"/>
      <c r="X17" s="2"/>
      <c r="Y17" s="8"/>
    </row>
    <row r="18" spans="2:25" x14ac:dyDescent="0.25">
      <c r="B18" s="28"/>
      <c r="C18" s="1" t="s">
        <v>118</v>
      </c>
      <c r="D18" s="25"/>
      <c r="E18" s="25"/>
      <c r="F18" s="25"/>
      <c r="G18" s="26"/>
      <c r="H18" s="26"/>
      <c r="I18" s="5"/>
      <c r="J18" s="45"/>
      <c r="K18" s="48"/>
      <c r="L18" s="5"/>
      <c r="M18" s="30">
        <v>3.5</v>
      </c>
      <c r="N18" s="57">
        <f t="shared" si="1"/>
        <v>-3.5</v>
      </c>
      <c r="P18" s="2"/>
      <c r="Q18" s="2"/>
      <c r="R18" s="56">
        <f t="shared" si="0"/>
        <v>0</v>
      </c>
      <c r="S18" s="7"/>
      <c r="T18" s="62">
        <f t="shared" si="2"/>
        <v>3.5</v>
      </c>
      <c r="V18" s="2"/>
      <c r="W18" s="2"/>
      <c r="X18" s="2"/>
      <c r="Y18" s="8"/>
    </row>
    <row r="19" spans="2:25" x14ac:dyDescent="0.25">
      <c r="B19" s="28"/>
      <c r="C19" s="1" t="s">
        <v>128</v>
      </c>
      <c r="D19" s="25"/>
      <c r="E19" s="25"/>
      <c r="F19" s="25"/>
      <c r="G19" s="26"/>
      <c r="H19" s="26"/>
      <c r="I19" s="5"/>
      <c r="J19" s="45"/>
      <c r="K19" s="48"/>
      <c r="L19" s="5"/>
      <c r="M19" s="30"/>
      <c r="N19" s="57"/>
      <c r="P19" s="2"/>
      <c r="Q19" s="2">
        <v>7</v>
      </c>
      <c r="R19" s="56"/>
      <c r="S19" s="7"/>
      <c r="T19" s="62">
        <f t="shared" si="2"/>
        <v>7</v>
      </c>
      <c r="V19" s="2"/>
      <c r="W19" s="2"/>
      <c r="X19" s="2"/>
      <c r="Y19" s="8"/>
    </row>
    <row r="20" spans="2:25" x14ac:dyDescent="0.25">
      <c r="B20" s="28"/>
      <c r="C20" s="1" t="s">
        <v>129</v>
      </c>
      <c r="D20" s="25"/>
      <c r="E20" s="25"/>
      <c r="F20" s="25"/>
      <c r="G20" s="26"/>
      <c r="H20" s="26"/>
      <c r="I20" s="5"/>
      <c r="J20" s="45"/>
      <c r="K20" s="48"/>
      <c r="L20" s="5"/>
      <c r="M20" s="30"/>
      <c r="N20" s="57"/>
      <c r="P20" s="2"/>
      <c r="Q20" s="2">
        <v>5</v>
      </c>
      <c r="R20" s="56"/>
      <c r="S20" s="7"/>
      <c r="T20" s="62">
        <f t="shared" si="2"/>
        <v>5</v>
      </c>
      <c r="V20" s="2"/>
      <c r="W20" s="2"/>
      <c r="X20" s="2"/>
      <c r="Y20" s="8"/>
    </row>
    <row r="21" spans="2:25" x14ac:dyDescent="0.25">
      <c r="B21" s="1" t="s">
        <v>119</v>
      </c>
      <c r="C21" s="28"/>
      <c r="D21" s="25"/>
      <c r="E21" s="25"/>
      <c r="F21" s="25"/>
      <c r="G21" s="26"/>
      <c r="H21" s="26"/>
      <c r="I21" s="5"/>
      <c r="J21" s="45"/>
      <c r="K21" s="48"/>
      <c r="L21" s="5"/>
      <c r="M21" s="30"/>
      <c r="N21" s="57">
        <f t="shared" si="1"/>
        <v>0</v>
      </c>
      <c r="P21" s="2"/>
      <c r="Q21" s="2"/>
      <c r="R21" s="56">
        <f t="shared" si="0"/>
        <v>0</v>
      </c>
      <c r="S21" s="60"/>
      <c r="T21" s="62">
        <f t="shared" si="2"/>
        <v>0</v>
      </c>
      <c r="V21" s="2"/>
      <c r="W21" s="2"/>
      <c r="X21" s="2"/>
      <c r="Y21" s="8"/>
    </row>
    <row r="22" spans="2:25" x14ac:dyDescent="0.25">
      <c r="B22" s="28"/>
      <c r="C22" s="1" t="s">
        <v>87</v>
      </c>
      <c r="D22" s="25"/>
      <c r="E22" s="25"/>
      <c r="F22" s="25"/>
      <c r="G22" s="26"/>
      <c r="H22" s="26"/>
      <c r="I22" s="5"/>
      <c r="J22" s="45"/>
      <c r="K22" s="48"/>
      <c r="L22" s="5"/>
      <c r="M22" s="2"/>
      <c r="N22" s="57">
        <f t="shared" si="1"/>
        <v>0</v>
      </c>
      <c r="P22" s="2"/>
      <c r="Q22" s="2"/>
      <c r="R22" s="56">
        <f t="shared" si="0"/>
        <v>0</v>
      </c>
      <c r="S22" s="60"/>
      <c r="T22" s="62">
        <f t="shared" si="2"/>
        <v>0</v>
      </c>
      <c r="V22" s="2"/>
      <c r="W22" s="2"/>
      <c r="X22" s="2"/>
      <c r="Y22" s="8"/>
    </row>
    <row r="23" spans="2:25" x14ac:dyDescent="0.25">
      <c r="B23" s="29"/>
      <c r="C23" s="1" t="s">
        <v>88</v>
      </c>
      <c r="D23" s="25"/>
      <c r="E23" s="25"/>
      <c r="F23" s="25"/>
      <c r="G23" s="26"/>
      <c r="H23" s="26"/>
      <c r="I23" s="5"/>
      <c r="J23" s="45"/>
      <c r="K23" s="48"/>
      <c r="L23" s="5"/>
      <c r="M23" s="2"/>
      <c r="N23" s="57">
        <f t="shared" si="1"/>
        <v>0</v>
      </c>
      <c r="P23" s="2"/>
      <c r="Q23" s="2">
        <v>26.5</v>
      </c>
      <c r="R23" s="56">
        <f t="shared" si="0"/>
        <v>0</v>
      </c>
      <c r="S23" s="60"/>
      <c r="T23" s="62">
        <f t="shared" si="2"/>
        <v>26.5</v>
      </c>
      <c r="V23" s="2"/>
      <c r="W23" s="2"/>
      <c r="X23" s="2"/>
      <c r="Y23" s="8"/>
    </row>
    <row r="24" spans="2:25" x14ac:dyDescent="0.25">
      <c r="B24" s="28"/>
      <c r="C24" s="1" t="s">
        <v>102</v>
      </c>
      <c r="D24" s="25"/>
      <c r="E24" s="25">
        <v>4</v>
      </c>
      <c r="F24" s="25"/>
      <c r="G24" s="26"/>
      <c r="H24" s="26"/>
      <c r="I24" s="5"/>
      <c r="J24" s="45"/>
      <c r="K24" s="48"/>
      <c r="L24" s="5"/>
      <c r="M24" s="2"/>
      <c r="N24" s="57">
        <f t="shared" si="1"/>
        <v>0</v>
      </c>
      <c r="P24" s="2"/>
      <c r="Q24" s="2"/>
      <c r="R24" s="56">
        <f t="shared" si="0"/>
        <v>0</v>
      </c>
      <c r="S24" s="7"/>
      <c r="T24" s="62">
        <f t="shared" si="2"/>
        <v>4</v>
      </c>
      <c r="V24" s="2"/>
      <c r="W24" s="2"/>
      <c r="X24" s="2"/>
      <c r="Y24" s="8"/>
    </row>
    <row r="25" spans="2:25" x14ac:dyDescent="0.25">
      <c r="B25" s="1" t="s">
        <v>106</v>
      </c>
      <c r="C25" s="51"/>
      <c r="D25" s="25"/>
      <c r="E25" s="25"/>
      <c r="F25" s="25"/>
      <c r="G25" s="26"/>
      <c r="H25" s="26"/>
      <c r="I25" s="5"/>
      <c r="J25" s="45"/>
      <c r="K25" s="48"/>
      <c r="L25" s="47"/>
      <c r="M25" s="36"/>
      <c r="N25" s="57">
        <f t="shared" si="1"/>
        <v>0</v>
      </c>
      <c r="P25" s="2"/>
      <c r="Q25" s="52"/>
      <c r="R25" s="56">
        <f t="shared" si="0"/>
        <v>0</v>
      </c>
      <c r="S25" s="7"/>
      <c r="T25" s="62">
        <f t="shared" si="2"/>
        <v>0</v>
      </c>
      <c r="V25" s="2"/>
      <c r="W25" s="2"/>
      <c r="X25" s="2"/>
      <c r="Y25" s="8"/>
    </row>
    <row r="26" spans="2:25" x14ac:dyDescent="0.25">
      <c r="B26" s="29"/>
      <c r="C26" s="1" t="s">
        <v>120</v>
      </c>
      <c r="D26" s="25"/>
      <c r="E26" s="25"/>
      <c r="F26" s="25"/>
      <c r="G26" s="26"/>
      <c r="H26" s="26"/>
      <c r="I26" s="5"/>
      <c r="J26" s="45"/>
      <c r="K26" s="48"/>
      <c r="L26" s="5"/>
      <c r="M26" s="2">
        <v>4.5</v>
      </c>
      <c r="N26" s="57">
        <f t="shared" si="1"/>
        <v>-4.5</v>
      </c>
      <c r="P26" s="2"/>
      <c r="Q26" s="2"/>
      <c r="R26" s="56">
        <f t="shared" si="0"/>
        <v>0</v>
      </c>
      <c r="S26" s="7"/>
      <c r="T26" s="62">
        <f t="shared" si="2"/>
        <v>4.5</v>
      </c>
      <c r="V26" s="2"/>
      <c r="W26" s="2"/>
      <c r="X26" s="2"/>
      <c r="Y26" s="8"/>
    </row>
    <row r="27" spans="2:25" x14ac:dyDescent="0.25">
      <c r="B27" s="1"/>
      <c r="C27" s="1" t="s">
        <v>121</v>
      </c>
      <c r="D27" s="25"/>
      <c r="E27" s="25"/>
      <c r="F27" s="25"/>
      <c r="G27" s="26"/>
      <c r="H27" s="26"/>
      <c r="I27" s="5"/>
      <c r="J27" s="45"/>
      <c r="K27" s="48"/>
      <c r="L27" s="5"/>
      <c r="M27" s="2">
        <v>10.5</v>
      </c>
      <c r="N27" s="57">
        <f t="shared" si="1"/>
        <v>-10.5</v>
      </c>
      <c r="P27" s="2"/>
      <c r="Q27" s="2"/>
      <c r="R27" s="56">
        <f t="shared" si="0"/>
        <v>0</v>
      </c>
      <c r="S27" s="7"/>
      <c r="T27" s="62">
        <f t="shared" si="2"/>
        <v>10.5</v>
      </c>
      <c r="V27" s="2"/>
      <c r="W27" s="2"/>
      <c r="X27" s="2"/>
      <c r="Y27" s="8"/>
    </row>
    <row r="28" spans="2:25" x14ac:dyDescent="0.25">
      <c r="B28" s="29"/>
      <c r="C28" s="1" t="s">
        <v>123</v>
      </c>
      <c r="D28" s="25"/>
      <c r="E28" s="25"/>
      <c r="F28" s="25"/>
      <c r="G28" s="26"/>
      <c r="H28" s="26"/>
      <c r="I28" s="5"/>
      <c r="J28" s="45"/>
      <c r="K28" s="48"/>
      <c r="L28" s="5"/>
      <c r="M28" s="2">
        <v>3</v>
      </c>
      <c r="N28" s="57">
        <f t="shared" si="1"/>
        <v>-3</v>
      </c>
      <c r="P28" s="2"/>
      <c r="Q28" s="2"/>
      <c r="R28" s="56">
        <f t="shared" si="0"/>
        <v>0</v>
      </c>
      <c r="S28" s="7"/>
      <c r="T28" s="62">
        <f t="shared" si="2"/>
        <v>3</v>
      </c>
      <c r="V28" s="2"/>
      <c r="W28" s="2"/>
      <c r="X28" s="2"/>
      <c r="Y28" s="8"/>
    </row>
    <row r="29" spans="2:25" x14ac:dyDescent="0.25">
      <c r="B29" s="29"/>
      <c r="C29" s="1" t="s">
        <v>122</v>
      </c>
      <c r="D29" s="25"/>
      <c r="E29" s="25"/>
      <c r="F29" s="25"/>
      <c r="G29" s="26"/>
      <c r="H29" s="26"/>
      <c r="I29" s="5"/>
      <c r="J29" s="45"/>
      <c r="K29" s="48"/>
      <c r="L29" s="5"/>
      <c r="M29" s="2">
        <v>9</v>
      </c>
      <c r="N29" s="57">
        <f t="shared" si="1"/>
        <v>-9</v>
      </c>
      <c r="P29" s="2"/>
      <c r="Q29" s="2">
        <v>11</v>
      </c>
      <c r="R29" s="56">
        <f t="shared" si="0"/>
        <v>0</v>
      </c>
      <c r="S29" s="7"/>
      <c r="T29" s="62">
        <f t="shared" si="2"/>
        <v>20</v>
      </c>
      <c r="V29" s="2"/>
      <c r="W29" s="2"/>
      <c r="X29" s="2"/>
      <c r="Y29" s="8"/>
    </row>
    <row r="30" spans="2:25" x14ac:dyDescent="0.25">
      <c r="B30" s="29"/>
      <c r="C30" s="1" t="s">
        <v>130</v>
      </c>
      <c r="D30" s="25"/>
      <c r="E30" s="25"/>
      <c r="F30" s="25"/>
      <c r="G30" s="26"/>
      <c r="H30" s="26"/>
      <c r="I30" s="5"/>
      <c r="J30" s="45"/>
      <c r="K30" s="48"/>
      <c r="L30" s="5"/>
      <c r="M30" s="2">
        <v>20</v>
      </c>
      <c r="N30" s="57">
        <f t="shared" si="1"/>
        <v>-20</v>
      </c>
      <c r="P30" s="2"/>
      <c r="Q30" s="2"/>
      <c r="R30" s="56"/>
      <c r="S30" s="7"/>
      <c r="T30" s="62">
        <f t="shared" si="2"/>
        <v>20</v>
      </c>
      <c r="V30" s="2"/>
      <c r="W30" s="2"/>
      <c r="X30" s="2"/>
      <c r="Y30" s="8"/>
    </row>
    <row r="31" spans="2:25" x14ac:dyDescent="0.25">
      <c r="B31" s="29"/>
      <c r="C31" s="1" t="s">
        <v>131</v>
      </c>
      <c r="D31" s="25"/>
      <c r="E31" s="25"/>
      <c r="F31" s="25"/>
      <c r="G31" s="26"/>
      <c r="H31" s="26"/>
      <c r="I31" s="5"/>
      <c r="J31" s="45"/>
      <c r="K31" s="48"/>
      <c r="L31" s="5"/>
      <c r="M31" s="2">
        <v>2</v>
      </c>
      <c r="N31" s="57">
        <f t="shared" si="1"/>
        <v>-2</v>
      </c>
      <c r="P31" s="2"/>
      <c r="Q31" s="2"/>
      <c r="R31" s="56"/>
      <c r="S31" s="7"/>
      <c r="T31" s="62">
        <f t="shared" si="2"/>
        <v>2</v>
      </c>
      <c r="V31" s="2"/>
      <c r="W31" s="2"/>
      <c r="X31" s="2"/>
      <c r="Y31" s="8"/>
    </row>
    <row r="32" spans="2:25" x14ac:dyDescent="0.25">
      <c r="B32" s="1" t="s">
        <v>107</v>
      </c>
      <c r="C32" s="1"/>
      <c r="D32" s="25"/>
      <c r="E32" s="25"/>
      <c r="F32" s="25"/>
      <c r="G32" s="26"/>
      <c r="H32" s="26"/>
      <c r="I32" s="5"/>
      <c r="J32" s="45"/>
      <c r="K32" s="48"/>
      <c r="L32" s="5"/>
      <c r="M32" s="2"/>
      <c r="N32" s="57"/>
      <c r="P32" s="2"/>
      <c r="Q32" s="2"/>
      <c r="R32" s="56">
        <f t="shared" si="0"/>
        <v>0</v>
      </c>
      <c r="S32" s="7"/>
      <c r="T32" s="62">
        <f t="shared" si="2"/>
        <v>0</v>
      </c>
      <c r="V32" s="2"/>
      <c r="W32" s="2"/>
      <c r="X32" s="2"/>
      <c r="Y32" s="8"/>
    </row>
    <row r="33" spans="2:25" x14ac:dyDescent="0.25">
      <c r="B33" s="29"/>
      <c r="C33" s="1" t="s">
        <v>124</v>
      </c>
      <c r="D33" s="25"/>
      <c r="E33" s="25"/>
      <c r="F33" s="25"/>
      <c r="G33" s="26"/>
      <c r="H33" s="26"/>
      <c r="I33" s="5">
        <v>2</v>
      </c>
      <c r="J33" s="45"/>
      <c r="K33" s="48"/>
      <c r="L33" s="5"/>
      <c r="M33" s="2"/>
      <c r="N33" s="57"/>
      <c r="P33" s="2"/>
      <c r="Q33" s="2"/>
      <c r="R33" s="56">
        <f t="shared" si="0"/>
        <v>0</v>
      </c>
      <c r="S33" s="7"/>
      <c r="T33" s="62">
        <f t="shared" si="2"/>
        <v>2</v>
      </c>
      <c r="V33" s="2"/>
      <c r="W33" s="2"/>
      <c r="X33" s="2"/>
      <c r="Y33" s="8"/>
    </row>
    <row r="34" spans="2:25" x14ac:dyDescent="0.25">
      <c r="B34" s="1" t="s">
        <v>117</v>
      </c>
      <c r="C34" s="1"/>
      <c r="D34" s="25"/>
      <c r="E34" s="25"/>
      <c r="F34" s="25"/>
      <c r="G34" s="26"/>
      <c r="H34" s="26"/>
      <c r="I34" s="5"/>
      <c r="J34" s="45"/>
      <c r="K34" s="48"/>
      <c r="L34" s="5"/>
      <c r="M34" s="2"/>
      <c r="N34" s="57"/>
      <c r="P34" s="2"/>
      <c r="Q34" s="2"/>
      <c r="R34" s="56">
        <f t="shared" si="0"/>
        <v>0</v>
      </c>
      <c r="S34" s="7"/>
      <c r="T34" s="62">
        <f t="shared" si="2"/>
        <v>0</v>
      </c>
      <c r="V34" s="2"/>
      <c r="W34" s="2"/>
      <c r="X34" s="2"/>
      <c r="Y34" s="8"/>
    </row>
    <row r="35" spans="2:25" x14ac:dyDescent="0.25">
      <c r="B35" s="29"/>
      <c r="C35" s="1" t="s">
        <v>126</v>
      </c>
      <c r="D35" s="25"/>
      <c r="E35" s="25"/>
      <c r="F35" s="25"/>
      <c r="G35" s="26"/>
      <c r="H35" s="26">
        <v>4.5</v>
      </c>
      <c r="I35" s="5"/>
      <c r="J35" s="45"/>
      <c r="K35" s="48"/>
      <c r="L35" s="5"/>
      <c r="M35" s="2"/>
      <c r="N35" s="57"/>
      <c r="P35" s="2"/>
      <c r="Q35" s="2"/>
      <c r="R35" s="56">
        <f t="shared" si="0"/>
        <v>0</v>
      </c>
      <c r="S35" s="7"/>
      <c r="T35" s="62">
        <f t="shared" si="2"/>
        <v>4.5</v>
      </c>
      <c r="V35" s="2"/>
      <c r="W35" s="2"/>
      <c r="X35" s="2"/>
      <c r="Y35" s="8"/>
    </row>
    <row r="36" spans="2:25" x14ac:dyDescent="0.25">
      <c r="B36" s="29"/>
      <c r="C36" s="1" t="s">
        <v>132</v>
      </c>
      <c r="D36" s="25"/>
      <c r="E36" s="25"/>
      <c r="F36" s="25"/>
      <c r="G36" s="26"/>
      <c r="H36" s="26">
        <v>1.5</v>
      </c>
      <c r="I36" s="5"/>
      <c r="J36" s="45"/>
      <c r="K36" s="48"/>
      <c r="L36" s="5"/>
      <c r="M36" s="2"/>
      <c r="N36" s="57"/>
      <c r="P36" s="2"/>
      <c r="Q36" s="2"/>
      <c r="R36" s="56"/>
      <c r="S36" s="7"/>
      <c r="T36" s="62"/>
      <c r="V36" s="2"/>
      <c r="W36" s="2"/>
      <c r="X36" s="2"/>
      <c r="Y36" s="8"/>
    </row>
    <row r="37" spans="2:25" x14ac:dyDescent="0.25">
      <c r="B37" s="1" t="s">
        <v>101</v>
      </c>
      <c r="C37" s="1"/>
      <c r="D37" s="25"/>
      <c r="E37" s="25"/>
      <c r="F37" s="25"/>
      <c r="G37" s="26"/>
      <c r="H37" s="26"/>
      <c r="I37" s="5"/>
      <c r="J37" s="45"/>
      <c r="K37" s="48"/>
      <c r="L37" s="5"/>
      <c r="M37" s="2"/>
      <c r="N37" s="57"/>
      <c r="P37" s="2"/>
      <c r="Q37" s="2"/>
      <c r="R37" s="56">
        <f t="shared" si="0"/>
        <v>0</v>
      </c>
      <c r="S37" s="7"/>
      <c r="T37" s="62">
        <f t="shared" si="2"/>
        <v>0</v>
      </c>
      <c r="V37" s="2"/>
      <c r="W37" s="2"/>
      <c r="X37" s="2"/>
      <c r="Y37" s="8"/>
    </row>
    <row r="38" spans="2:25" x14ac:dyDescent="0.25">
      <c r="B38" s="29"/>
      <c r="C38" s="1" t="s">
        <v>87</v>
      </c>
      <c r="D38" s="25"/>
      <c r="E38" s="25">
        <f>23+5</f>
        <v>28</v>
      </c>
      <c r="F38" s="25"/>
      <c r="G38" s="26"/>
      <c r="H38" s="26"/>
      <c r="I38" s="5">
        <v>113</v>
      </c>
      <c r="J38" s="45"/>
      <c r="K38" s="48"/>
      <c r="L38" s="5"/>
      <c r="M38" s="2"/>
      <c r="N38" s="57"/>
      <c r="P38" s="2"/>
      <c r="Q38" s="2">
        <v>55</v>
      </c>
      <c r="R38" s="56">
        <f t="shared" si="0"/>
        <v>0</v>
      </c>
      <c r="S38" s="7"/>
      <c r="T38" s="62">
        <f t="shared" si="2"/>
        <v>196</v>
      </c>
      <c r="V38" s="2"/>
      <c r="W38" s="2"/>
      <c r="X38" s="2"/>
      <c r="Y38" s="8"/>
    </row>
    <row r="39" spans="2:25" x14ac:dyDescent="0.25">
      <c r="B39" s="29"/>
      <c r="C39" s="1" t="s">
        <v>89</v>
      </c>
      <c r="D39" s="25"/>
      <c r="E39" s="25"/>
      <c r="F39" s="25"/>
      <c r="G39" s="26"/>
      <c r="H39" s="26">
        <v>68</v>
      </c>
      <c r="I39" s="5"/>
      <c r="J39" s="45"/>
      <c r="K39" s="48"/>
      <c r="L39" s="5"/>
      <c r="M39" s="2"/>
      <c r="N39" s="57"/>
      <c r="P39" s="2"/>
      <c r="Q39" s="2">
        <v>51</v>
      </c>
      <c r="R39" s="56">
        <f t="shared" si="0"/>
        <v>0</v>
      </c>
      <c r="S39" s="7"/>
      <c r="T39" s="62">
        <f t="shared" si="2"/>
        <v>119</v>
      </c>
      <c r="V39" s="2"/>
      <c r="W39" s="2"/>
      <c r="X39" s="2"/>
      <c r="Y39" s="8"/>
    </row>
    <row r="40" spans="2:25" x14ac:dyDescent="0.25">
      <c r="B40" s="29"/>
      <c r="C40" s="1" t="s">
        <v>102</v>
      </c>
      <c r="D40" s="25"/>
      <c r="E40" s="25"/>
      <c r="F40" s="25"/>
      <c r="G40" s="26"/>
      <c r="H40" s="26"/>
      <c r="I40" s="5">
        <v>20.5</v>
      </c>
      <c r="J40" s="45"/>
      <c r="K40" s="48"/>
      <c r="L40" s="5"/>
      <c r="M40" s="2">
        <v>14</v>
      </c>
      <c r="N40" s="57"/>
      <c r="P40" s="2"/>
      <c r="Q40" s="2"/>
      <c r="R40" s="56">
        <f t="shared" si="0"/>
        <v>0</v>
      </c>
      <c r="S40" s="7"/>
      <c r="T40" s="62">
        <f t="shared" si="2"/>
        <v>34.5</v>
      </c>
      <c r="V40" s="2"/>
      <c r="W40" s="2"/>
      <c r="X40" s="2"/>
      <c r="Y40" s="8"/>
    </row>
    <row r="41" spans="2:25" x14ac:dyDescent="0.25">
      <c r="B41" s="29"/>
      <c r="C41" s="1" t="s">
        <v>125</v>
      </c>
      <c r="D41" s="25"/>
      <c r="E41" s="25"/>
      <c r="F41" s="25">
        <v>5</v>
      </c>
      <c r="G41" s="26"/>
      <c r="H41" s="26"/>
      <c r="I41" s="5"/>
      <c r="J41" s="45"/>
      <c r="K41" s="48"/>
      <c r="L41" s="5"/>
      <c r="M41" s="2"/>
      <c r="N41" s="57"/>
      <c r="P41" s="2"/>
      <c r="Q41" s="2"/>
      <c r="R41" s="56">
        <f t="shared" si="0"/>
        <v>0</v>
      </c>
      <c r="S41" s="7"/>
      <c r="T41" s="62">
        <f t="shared" si="2"/>
        <v>5</v>
      </c>
      <c r="V41" s="2"/>
      <c r="W41" s="2"/>
      <c r="X41" s="2"/>
      <c r="Y41" s="8"/>
    </row>
    <row r="42" spans="2:25" x14ac:dyDescent="0.25">
      <c r="B42" s="29"/>
      <c r="C42" s="1" t="s">
        <v>90</v>
      </c>
      <c r="D42" s="25"/>
      <c r="E42" s="25"/>
      <c r="F42" s="25"/>
      <c r="G42" s="26"/>
      <c r="H42" s="26"/>
      <c r="I42" s="5">
        <v>3</v>
      </c>
      <c r="J42" s="45"/>
      <c r="K42" s="48"/>
      <c r="L42" s="5"/>
      <c r="M42" s="2"/>
      <c r="N42" s="57"/>
      <c r="P42" s="2"/>
      <c r="Q42" s="2"/>
      <c r="R42" s="56">
        <f t="shared" si="0"/>
        <v>0</v>
      </c>
      <c r="S42" s="7"/>
      <c r="T42" s="62">
        <f t="shared" si="2"/>
        <v>3</v>
      </c>
      <c r="V42" s="2"/>
      <c r="W42" s="2"/>
      <c r="X42" s="2"/>
      <c r="Y42" s="8"/>
    </row>
    <row r="43" spans="2:25" x14ac:dyDescent="0.25">
      <c r="B43" s="29" t="s">
        <v>61</v>
      </c>
      <c r="C43" s="1"/>
      <c r="D43" s="25"/>
      <c r="E43" s="25"/>
      <c r="F43" s="25"/>
      <c r="G43" s="26"/>
      <c r="H43" s="26"/>
      <c r="I43" s="5"/>
      <c r="J43" s="45"/>
      <c r="K43" s="48"/>
      <c r="L43" s="5"/>
      <c r="M43" s="2"/>
      <c r="N43" s="57"/>
      <c r="P43" s="2"/>
      <c r="Q43" s="2"/>
      <c r="R43" s="56">
        <f t="shared" si="0"/>
        <v>0</v>
      </c>
      <c r="S43" s="7"/>
      <c r="T43" s="62">
        <f t="shared" si="2"/>
        <v>0</v>
      </c>
      <c r="V43" s="2"/>
      <c r="W43" s="2"/>
      <c r="X43" s="2"/>
      <c r="Y43" s="8"/>
    </row>
    <row r="44" spans="2:25" x14ac:dyDescent="0.25">
      <c r="B44" s="29"/>
      <c r="C44" s="1" t="s">
        <v>104</v>
      </c>
      <c r="D44" s="25"/>
      <c r="E44" s="25"/>
      <c r="F44" s="25"/>
      <c r="G44" s="26"/>
      <c r="H44" s="26">
        <v>2</v>
      </c>
      <c r="I44" s="5"/>
      <c r="J44" s="45"/>
      <c r="K44" s="48"/>
      <c r="L44" s="5"/>
      <c r="M44" s="2"/>
      <c r="N44" s="57"/>
      <c r="P44" s="2"/>
      <c r="Q44" s="2"/>
      <c r="R44" s="56">
        <f t="shared" si="0"/>
        <v>0</v>
      </c>
      <c r="S44" s="7"/>
      <c r="T44" s="62">
        <f t="shared" si="2"/>
        <v>2</v>
      </c>
      <c r="V44" s="2"/>
      <c r="W44" s="2"/>
      <c r="X44" s="2"/>
      <c r="Y44" s="8"/>
    </row>
    <row r="45" spans="2:25" x14ac:dyDescent="0.25">
      <c r="B45" s="29"/>
      <c r="C45" s="1"/>
      <c r="D45" s="25"/>
      <c r="E45" s="25"/>
      <c r="F45" s="25"/>
      <c r="G45" s="26"/>
      <c r="H45" s="26"/>
      <c r="I45" s="5"/>
      <c r="J45" s="45"/>
      <c r="K45" s="48"/>
      <c r="L45" s="5"/>
      <c r="M45" s="2"/>
      <c r="N45" s="57">
        <f t="shared" si="1"/>
        <v>0</v>
      </c>
      <c r="P45" s="2"/>
      <c r="Q45" s="2"/>
      <c r="R45" s="56">
        <f t="shared" si="0"/>
        <v>0</v>
      </c>
      <c r="S45" s="7"/>
      <c r="T45" s="62">
        <f t="shared" si="2"/>
        <v>0</v>
      </c>
      <c r="V45" s="2"/>
      <c r="W45" s="2"/>
      <c r="X45" s="2"/>
      <c r="Y45" s="8"/>
    </row>
    <row r="46" spans="2:25" x14ac:dyDescent="0.25">
      <c r="B46" s="29"/>
      <c r="C46" s="1"/>
      <c r="D46" s="25"/>
      <c r="E46" s="25"/>
      <c r="F46" s="25"/>
      <c r="G46" s="26"/>
      <c r="H46" s="26"/>
      <c r="I46" s="5"/>
      <c r="J46" s="45"/>
      <c r="K46" s="48"/>
      <c r="L46" s="5"/>
      <c r="M46" s="2"/>
      <c r="N46" s="57">
        <f t="shared" si="1"/>
        <v>0</v>
      </c>
      <c r="P46" s="2"/>
      <c r="Q46" s="2"/>
      <c r="R46" s="56">
        <f t="shared" si="0"/>
        <v>0</v>
      </c>
      <c r="S46" s="7"/>
      <c r="T46" s="62">
        <f t="shared" si="2"/>
        <v>0</v>
      </c>
      <c r="V46" s="2"/>
      <c r="W46" s="2"/>
      <c r="X46" s="2"/>
      <c r="Y46" s="8"/>
    </row>
    <row r="47" spans="2:25" x14ac:dyDescent="0.25">
      <c r="B47" s="29"/>
      <c r="C47" s="1"/>
      <c r="D47" s="25"/>
      <c r="E47" s="25"/>
      <c r="F47" s="25"/>
      <c r="G47" s="26"/>
      <c r="H47" s="26"/>
      <c r="I47" s="5"/>
      <c r="J47" s="45"/>
      <c r="K47" s="48"/>
      <c r="L47" s="5"/>
      <c r="M47" s="2"/>
      <c r="N47" s="57">
        <f t="shared" si="1"/>
        <v>0</v>
      </c>
      <c r="P47" s="2"/>
      <c r="Q47" s="2"/>
      <c r="R47" s="56">
        <f t="shared" si="0"/>
        <v>0</v>
      </c>
      <c r="S47" s="7"/>
      <c r="T47" s="62">
        <f t="shared" si="2"/>
        <v>0</v>
      </c>
      <c r="V47" s="2"/>
      <c r="W47" s="2"/>
      <c r="X47" s="2"/>
      <c r="Y47" s="8"/>
    </row>
    <row r="48" spans="2:25" x14ac:dyDescent="0.25">
      <c r="B48" s="1"/>
      <c r="C48" s="1"/>
      <c r="D48" s="2"/>
      <c r="E48" s="2"/>
      <c r="F48" s="2"/>
      <c r="G48" s="2"/>
      <c r="H48" s="2"/>
      <c r="I48" s="2"/>
      <c r="J48" s="46"/>
      <c r="K48" s="48"/>
      <c r="L48" s="5"/>
      <c r="M48" s="2"/>
      <c r="N48" s="57">
        <f t="shared" si="1"/>
        <v>0</v>
      </c>
      <c r="O48" s="2"/>
      <c r="P48" s="2"/>
      <c r="Q48" s="2"/>
      <c r="R48" s="56">
        <f t="shared" si="0"/>
        <v>0</v>
      </c>
      <c r="S48" s="46"/>
      <c r="T48" s="62">
        <f t="shared" si="2"/>
        <v>0</v>
      </c>
      <c r="U48" s="2"/>
      <c r="V48" s="2"/>
      <c r="W48" s="2"/>
      <c r="X48" s="2"/>
      <c r="Y48" s="8"/>
    </row>
    <row r="49" spans="2:25" x14ac:dyDescent="0.25">
      <c r="B49" s="1"/>
      <c r="C49" s="1"/>
      <c r="D49" s="2"/>
      <c r="E49" s="2"/>
      <c r="F49" s="2"/>
      <c r="G49" s="2"/>
      <c r="H49" s="2"/>
      <c r="I49" s="2"/>
      <c r="J49" s="46"/>
      <c r="K49" s="48"/>
      <c r="L49" s="5"/>
      <c r="M49" s="2"/>
      <c r="N49" s="57">
        <f t="shared" si="1"/>
        <v>0</v>
      </c>
      <c r="O49" s="2"/>
      <c r="P49" s="2"/>
      <c r="Q49" s="2"/>
      <c r="R49" s="56">
        <f t="shared" si="0"/>
        <v>0</v>
      </c>
      <c r="S49" s="46"/>
      <c r="T49" s="62">
        <f t="shared" si="2"/>
        <v>0</v>
      </c>
      <c r="U49" s="2"/>
      <c r="V49" s="2"/>
      <c r="W49" s="2"/>
      <c r="X49" s="2"/>
      <c r="Y49" s="8"/>
    </row>
    <row r="50" spans="2:25" x14ac:dyDescent="0.25">
      <c r="B50" s="29"/>
      <c r="C50" s="28"/>
      <c r="D50" s="25"/>
      <c r="E50" s="25"/>
      <c r="F50" s="25"/>
      <c r="G50" s="26"/>
      <c r="H50" s="26"/>
      <c r="I50" s="5"/>
      <c r="J50" s="45"/>
      <c r="K50" s="48"/>
      <c r="L50" s="5"/>
      <c r="M50" s="43"/>
      <c r="N50" s="57">
        <f t="shared" si="1"/>
        <v>0</v>
      </c>
      <c r="P50" s="2"/>
      <c r="Q50" s="43"/>
      <c r="R50" s="56">
        <f t="shared" si="0"/>
        <v>0</v>
      </c>
      <c r="S50" s="7"/>
      <c r="T50" s="62">
        <f t="shared" si="2"/>
        <v>0</v>
      </c>
      <c r="V50" s="2"/>
      <c r="W50" s="2"/>
      <c r="X50" s="2"/>
      <c r="Y50" s="8"/>
    </row>
    <row r="51" spans="2:25" ht="15.75" thickBot="1" x14ac:dyDescent="0.3">
      <c r="B51" s="14" t="s">
        <v>21</v>
      </c>
      <c r="C51" s="14"/>
      <c r="D51" s="15">
        <f>SUM(D8:D50)</f>
        <v>0</v>
      </c>
      <c r="E51" s="15">
        <f>SUM(E8:E50)</f>
        <v>32</v>
      </c>
      <c r="F51" s="15">
        <f>SUM(F8:F50)</f>
        <v>20</v>
      </c>
      <c r="G51" s="15"/>
      <c r="H51" s="15">
        <f>SUM(H8:H50)</f>
        <v>76</v>
      </c>
      <c r="I51" s="15">
        <f>SUM(I8:I50)</f>
        <v>142.5</v>
      </c>
      <c r="J51" s="15">
        <f>SUM(J8:J50)</f>
        <v>0</v>
      </c>
      <c r="K51" s="49"/>
      <c r="L51" s="15">
        <f>SUM(L8:L50)</f>
        <v>0</v>
      </c>
      <c r="M51" s="40">
        <f>SUM(M8:M50)</f>
        <v>149</v>
      </c>
      <c r="N51" s="58">
        <f>L51-M51</f>
        <v>-149</v>
      </c>
      <c r="O51" s="15"/>
      <c r="P51" s="15">
        <f>SUM(P8:P50)</f>
        <v>0</v>
      </c>
      <c r="Q51" s="40">
        <f>SUM(Q8:Q50)</f>
        <v>183</v>
      </c>
      <c r="R51" s="109">
        <f>P51-Q51</f>
        <v>-183</v>
      </c>
      <c r="S51" s="15"/>
      <c r="T51" s="40">
        <f>SUM(T8:T50)</f>
        <v>601</v>
      </c>
      <c r="U51" s="15"/>
      <c r="V51" s="15">
        <f>SUM(V8:V50)</f>
        <v>0</v>
      </c>
      <c r="W51" s="15">
        <f>SUM(W8:W50)</f>
        <v>0</v>
      </c>
      <c r="X51" s="15">
        <f>SUM(X8:X50)</f>
        <v>0</v>
      </c>
      <c r="Y51" s="15">
        <f>SUM(Y8:Y50)</f>
        <v>0</v>
      </c>
    </row>
    <row r="52" spans="2:25" ht="15.75" thickTop="1" x14ac:dyDescent="0.25"/>
  </sheetData>
  <mergeCells count="9">
    <mergeCell ref="B2:Y2"/>
    <mergeCell ref="B3:Y3"/>
    <mergeCell ref="B4:Y4"/>
    <mergeCell ref="D6:H6"/>
    <mergeCell ref="J6:J7"/>
    <mergeCell ref="L6:N6"/>
    <mergeCell ref="P6:R6"/>
    <mergeCell ref="V6:Y6"/>
    <mergeCell ref="I6:I7"/>
  </mergeCells>
  <conditionalFormatting sqref="V9:V47">
    <cfRule type="expression" priority="2">
      <formula>V9/$Y9</formula>
    </cfRule>
  </conditionalFormatting>
  <conditionalFormatting sqref="V50">
    <cfRule type="expression" priority="9">
      <formula>V50/$Y50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0429-7D1F-45A4-BD57-107E26CE17A0}">
  <dimension ref="B2:W37"/>
  <sheetViews>
    <sheetView tabSelected="1" topLeftCell="A6" workbookViewId="0">
      <selection activeCell="O13" sqref="O13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10" width="11.42578125" style="6" customWidth="1"/>
    <col min="11" max="11" width="10.5703125" style="6" bestFit="1" customWidth="1"/>
    <col min="12" max="12" width="10.5703125" style="6" customWidth="1"/>
    <col min="13" max="13" width="2.140625" style="6" customWidth="1"/>
    <col min="14" max="14" width="9.140625" style="6"/>
    <col min="15" max="15" width="6.5703125" style="6" bestFit="1" customWidth="1"/>
    <col min="16" max="16" width="7.42578125" style="106" bestFit="1" customWidth="1"/>
    <col min="17" max="17" width="2.28515625" style="6" customWidth="1"/>
    <col min="18" max="18" width="8.28515625" style="6" bestFit="1" customWidth="1"/>
    <col min="19" max="19" width="6.5703125" style="6" bestFit="1" customWidth="1"/>
    <col min="20" max="20" width="8.7109375" style="6" bestFit="1" customWidth="1"/>
    <col min="21" max="21" width="1.7109375" style="6" customWidth="1"/>
    <col min="22" max="22" width="9.7109375" style="107" customWidth="1"/>
    <col min="23" max="23" width="2.28515625" style="6" customWidth="1"/>
  </cols>
  <sheetData>
    <row r="2" spans="2:23" ht="26.25" x14ac:dyDescent="0.4">
      <c r="B2" s="121" t="s">
        <v>14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spans="2:23" ht="18.75" x14ac:dyDescent="0.3">
      <c r="B3" s="133" t="str">
        <f>Employee!C6</f>
        <v>Arif Khan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</row>
    <row r="4" spans="2:23" x14ac:dyDescent="0.25">
      <c r="B4" s="124" t="s">
        <v>133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</row>
    <row r="6" spans="2:23" s="71" customFormat="1" ht="12.75" x14ac:dyDescent="0.2">
      <c r="B6" s="63" t="s">
        <v>9</v>
      </c>
      <c r="C6" s="64" t="s">
        <v>8</v>
      </c>
      <c r="D6" s="135" t="s">
        <v>74</v>
      </c>
      <c r="E6" s="136"/>
      <c r="F6" s="136"/>
      <c r="G6" s="137"/>
      <c r="H6" s="66"/>
      <c r="I6" s="66" t="s">
        <v>108</v>
      </c>
      <c r="J6" s="66" t="s">
        <v>109</v>
      </c>
      <c r="K6" s="138" t="s">
        <v>76</v>
      </c>
      <c r="L6" s="140" t="s">
        <v>78</v>
      </c>
      <c r="M6" s="67"/>
      <c r="N6" s="137" t="s">
        <v>15</v>
      </c>
      <c r="O6" s="142"/>
      <c r="P6" s="142"/>
      <c r="Q6" s="69"/>
      <c r="R6" s="142" t="s">
        <v>18</v>
      </c>
      <c r="S6" s="142"/>
      <c r="T6" s="142"/>
      <c r="U6" s="69"/>
      <c r="V6" s="70" t="s">
        <v>11</v>
      </c>
      <c r="W6" s="69"/>
    </row>
    <row r="7" spans="2:23" s="71" customFormat="1" ht="12.75" x14ac:dyDescent="0.2">
      <c r="B7" s="72"/>
      <c r="C7" s="73"/>
      <c r="D7" s="74" t="s">
        <v>75</v>
      </c>
      <c r="E7" s="74" t="s">
        <v>91</v>
      </c>
      <c r="F7" s="74" t="s">
        <v>110</v>
      </c>
      <c r="G7" s="74" t="s">
        <v>61</v>
      </c>
      <c r="H7" s="74" t="s">
        <v>111</v>
      </c>
      <c r="I7" s="74" t="s">
        <v>112</v>
      </c>
      <c r="J7" s="74" t="s">
        <v>113</v>
      </c>
      <c r="K7" s="139"/>
      <c r="L7" s="141"/>
      <c r="M7" s="67"/>
      <c r="N7" s="65" t="s">
        <v>10</v>
      </c>
      <c r="O7" s="68" t="s">
        <v>13</v>
      </c>
      <c r="P7" s="75" t="s">
        <v>114</v>
      </c>
      <c r="Q7" s="69"/>
      <c r="R7" s="68" t="s">
        <v>17</v>
      </c>
      <c r="S7" s="68" t="s">
        <v>13</v>
      </c>
      <c r="T7" s="68" t="s">
        <v>114</v>
      </c>
      <c r="U7" s="69"/>
      <c r="V7" s="76" t="s">
        <v>115</v>
      </c>
      <c r="W7" s="69"/>
    </row>
    <row r="8" spans="2:23" s="71" customFormat="1" x14ac:dyDescent="0.25">
      <c r="B8" s="1" t="s">
        <v>134</v>
      </c>
      <c r="C8" s="77"/>
      <c r="D8" s="78"/>
      <c r="E8" s="78"/>
      <c r="F8" s="78"/>
      <c r="G8" s="78"/>
      <c r="H8" s="78"/>
      <c r="I8" s="78"/>
      <c r="J8" s="78"/>
      <c r="K8" s="78"/>
      <c r="L8" s="79"/>
      <c r="M8" s="67"/>
      <c r="N8" s="78"/>
      <c r="O8" s="80"/>
      <c r="P8" s="86">
        <f t="shared" ref="P8:P35" si="0">IF(N8=0,0,(O8-N8)/N8)</f>
        <v>0</v>
      </c>
      <c r="Q8" s="69"/>
      <c r="R8" s="80"/>
      <c r="S8" s="80"/>
      <c r="T8" s="81"/>
      <c r="U8" s="69"/>
      <c r="V8" s="82">
        <f>D8+E8+F8+G8+H8+I8+J8+K8+L8+O8+S8</f>
        <v>0</v>
      </c>
      <c r="W8" s="69"/>
    </row>
    <row r="9" spans="2:23" s="71" customFormat="1" x14ac:dyDescent="0.25">
      <c r="B9" s="1"/>
      <c r="C9" s="1" t="s">
        <v>135</v>
      </c>
      <c r="D9" s="83"/>
      <c r="E9" s="83"/>
      <c r="F9" s="83"/>
      <c r="G9" s="84"/>
      <c r="H9" s="83"/>
      <c r="I9" s="85"/>
      <c r="J9" s="85"/>
      <c r="K9" s="78"/>
      <c r="L9" s="79"/>
      <c r="M9" s="67"/>
      <c r="N9" s="78"/>
      <c r="O9" s="80">
        <v>48</v>
      </c>
      <c r="P9" s="86">
        <f t="shared" si="0"/>
        <v>0</v>
      </c>
      <c r="Q9" s="69"/>
      <c r="R9" s="80"/>
      <c r="S9" s="80">
        <v>64</v>
      </c>
      <c r="T9" s="50">
        <f t="shared" ref="T9" si="1">IF(R9=0,0,(S9-R9)/R9)</f>
        <v>0</v>
      </c>
      <c r="U9" s="87"/>
      <c r="V9" s="82">
        <f t="shared" ref="V9:V35" si="2">D9+E9+F9+G9+H9+I9+J9+K9+L9+O9+S9</f>
        <v>112</v>
      </c>
      <c r="W9" s="69"/>
    </row>
    <row r="10" spans="2:23" s="71" customFormat="1" x14ac:dyDescent="0.25">
      <c r="B10" s="1" t="s">
        <v>138</v>
      </c>
      <c r="C10" s="110"/>
      <c r="D10" s="83"/>
      <c r="E10" s="83"/>
      <c r="F10" s="83"/>
      <c r="G10" s="84"/>
      <c r="H10" s="83"/>
      <c r="I10" s="85"/>
      <c r="J10" s="85"/>
      <c r="K10" s="78"/>
      <c r="L10" s="79"/>
      <c r="M10" s="67"/>
      <c r="N10" s="78"/>
      <c r="O10" s="80"/>
      <c r="P10" s="86">
        <f t="shared" si="0"/>
        <v>0</v>
      </c>
      <c r="Q10" s="69"/>
      <c r="R10" s="80"/>
      <c r="S10" s="80"/>
      <c r="T10" s="50"/>
      <c r="U10" s="87"/>
      <c r="V10" s="82">
        <f t="shared" si="2"/>
        <v>0</v>
      </c>
      <c r="W10" s="69"/>
    </row>
    <row r="11" spans="2:23" s="71" customFormat="1" x14ac:dyDescent="0.25">
      <c r="B11" s="1"/>
      <c r="C11" s="1" t="s">
        <v>139</v>
      </c>
      <c r="D11" s="80"/>
      <c r="E11" s="80"/>
      <c r="F11" s="80"/>
      <c r="G11" s="88"/>
      <c r="H11" s="80"/>
      <c r="I11" s="78"/>
      <c r="J11" s="78"/>
      <c r="K11" s="80"/>
      <c r="L11" s="88"/>
      <c r="M11" s="67"/>
      <c r="N11" s="78"/>
      <c r="O11" s="80">
        <v>16</v>
      </c>
      <c r="P11" s="86">
        <f t="shared" si="0"/>
        <v>0</v>
      </c>
      <c r="Q11" s="80"/>
      <c r="R11" s="80"/>
      <c r="S11" s="80">
        <v>16</v>
      </c>
      <c r="T11" s="50"/>
      <c r="U11" s="78"/>
      <c r="V11" s="82">
        <f t="shared" si="2"/>
        <v>32</v>
      </c>
      <c r="W11" s="80"/>
    </row>
    <row r="12" spans="2:23" s="71" customFormat="1" x14ac:dyDescent="0.25">
      <c r="B12" s="1"/>
      <c r="C12" s="1" t="s">
        <v>140</v>
      </c>
      <c r="D12" s="80"/>
      <c r="E12" s="80"/>
      <c r="F12" s="80"/>
      <c r="G12" s="88"/>
      <c r="H12" s="80"/>
      <c r="I12" s="78"/>
      <c r="J12" s="78"/>
      <c r="K12" s="80"/>
      <c r="L12" s="88"/>
      <c r="M12" s="67"/>
      <c r="N12" s="78"/>
      <c r="O12" s="80">
        <v>8</v>
      </c>
      <c r="P12" s="86">
        <f t="shared" si="0"/>
        <v>0</v>
      </c>
      <c r="Q12" s="80"/>
      <c r="R12" s="80"/>
      <c r="S12" s="80"/>
      <c r="T12" s="50"/>
      <c r="U12" s="78"/>
      <c r="V12" s="82">
        <f t="shared" si="2"/>
        <v>8</v>
      </c>
      <c r="W12" s="80"/>
    </row>
    <row r="13" spans="2:23" s="71" customFormat="1" x14ac:dyDescent="0.25">
      <c r="B13" s="1"/>
      <c r="C13" s="1"/>
      <c r="D13" s="80"/>
      <c r="E13" s="80"/>
      <c r="F13" s="80"/>
      <c r="G13" s="88"/>
      <c r="H13" s="80"/>
      <c r="I13" s="78"/>
      <c r="J13" s="78"/>
      <c r="K13" s="80"/>
      <c r="L13" s="88"/>
      <c r="M13" s="67"/>
      <c r="N13" s="78"/>
      <c r="O13" s="80"/>
      <c r="P13" s="86">
        <f t="shared" si="0"/>
        <v>0</v>
      </c>
      <c r="Q13" s="80"/>
      <c r="R13" s="80"/>
      <c r="S13" s="80"/>
      <c r="T13" s="50">
        <f t="shared" ref="T13" si="3">IF(R13=0,0,(S13-R13)/R13)</f>
        <v>0</v>
      </c>
      <c r="U13" s="78"/>
      <c r="V13" s="82">
        <f t="shared" si="2"/>
        <v>0</v>
      </c>
      <c r="W13" s="80"/>
    </row>
    <row r="14" spans="2:23" s="71" customFormat="1" x14ac:dyDescent="0.25">
      <c r="B14" s="1"/>
      <c r="C14" s="1"/>
      <c r="D14" s="89"/>
      <c r="E14" s="89"/>
      <c r="F14" s="89"/>
      <c r="G14" s="90"/>
      <c r="H14" s="80"/>
      <c r="I14" s="91"/>
      <c r="J14" s="91"/>
      <c r="K14" s="89"/>
      <c r="L14" s="90"/>
      <c r="M14" s="67"/>
      <c r="N14" s="91"/>
      <c r="O14" s="89"/>
      <c r="P14" s="86">
        <f t="shared" si="0"/>
        <v>0</v>
      </c>
      <c r="Q14" s="89"/>
      <c r="R14" s="80"/>
      <c r="S14" s="80"/>
      <c r="T14" s="50"/>
      <c r="U14" s="91"/>
      <c r="V14" s="82">
        <f t="shared" si="2"/>
        <v>0</v>
      </c>
      <c r="W14" s="89"/>
    </row>
    <row r="15" spans="2:23" s="71" customFormat="1" x14ac:dyDescent="0.25">
      <c r="B15" s="1"/>
      <c r="C15" s="1"/>
      <c r="D15" s="89"/>
      <c r="E15" s="89"/>
      <c r="F15" s="89"/>
      <c r="G15" s="90"/>
      <c r="H15" s="80"/>
      <c r="I15" s="91"/>
      <c r="J15" s="91"/>
      <c r="K15" s="91"/>
      <c r="L15" s="92"/>
      <c r="M15" s="67"/>
      <c r="N15" s="91"/>
      <c r="O15" s="89"/>
      <c r="P15" s="86">
        <f t="shared" si="0"/>
        <v>0</v>
      </c>
      <c r="Q15" s="69"/>
      <c r="R15" s="80"/>
      <c r="S15" s="80"/>
      <c r="T15" s="50"/>
      <c r="U15" s="69"/>
      <c r="V15" s="82">
        <f t="shared" si="2"/>
        <v>0</v>
      </c>
      <c r="W15" s="69"/>
    </row>
    <row r="16" spans="2:23" s="71" customFormat="1" x14ac:dyDescent="0.25">
      <c r="B16" s="1"/>
      <c r="C16" s="1"/>
      <c r="D16" s="89"/>
      <c r="E16" s="89"/>
      <c r="F16" s="89"/>
      <c r="G16" s="89"/>
      <c r="H16" s="91"/>
      <c r="I16" s="91"/>
      <c r="J16" s="91"/>
      <c r="K16" s="91"/>
      <c r="L16" s="92"/>
      <c r="M16" s="67"/>
      <c r="N16" s="91"/>
      <c r="O16" s="89"/>
      <c r="P16" s="86">
        <f t="shared" si="0"/>
        <v>0</v>
      </c>
      <c r="Q16" s="69"/>
      <c r="R16" s="80"/>
      <c r="S16" s="80"/>
      <c r="T16" s="50"/>
      <c r="U16" s="69"/>
      <c r="V16" s="82">
        <f t="shared" si="2"/>
        <v>0</v>
      </c>
      <c r="W16" s="69"/>
    </row>
    <row r="17" spans="2:23" s="71" customFormat="1" x14ac:dyDescent="0.25">
      <c r="B17" s="1"/>
      <c r="C17" s="1"/>
      <c r="D17" s="89"/>
      <c r="E17" s="89"/>
      <c r="F17" s="89"/>
      <c r="G17" s="89"/>
      <c r="H17" s="91"/>
      <c r="I17" s="91"/>
      <c r="J17" s="91"/>
      <c r="K17" s="91"/>
      <c r="L17" s="92"/>
      <c r="M17" s="67"/>
      <c r="N17" s="91"/>
      <c r="O17" s="89"/>
      <c r="P17" s="86">
        <f t="shared" si="0"/>
        <v>0</v>
      </c>
      <c r="Q17" s="69"/>
      <c r="R17" s="80"/>
      <c r="S17" s="80"/>
      <c r="T17" s="50"/>
      <c r="U17" s="69"/>
      <c r="V17" s="82">
        <f t="shared" si="2"/>
        <v>0</v>
      </c>
      <c r="W17" s="69"/>
    </row>
    <row r="18" spans="2:23" s="71" customFormat="1" x14ac:dyDescent="0.25">
      <c r="B18" s="1"/>
      <c r="C18" s="1"/>
      <c r="D18" s="89"/>
      <c r="E18" s="89"/>
      <c r="F18" s="89"/>
      <c r="G18" s="89"/>
      <c r="H18" s="91"/>
      <c r="I18" s="91"/>
      <c r="J18" s="91"/>
      <c r="K18" s="91"/>
      <c r="L18" s="92"/>
      <c r="M18" s="67"/>
      <c r="N18" s="91"/>
      <c r="O18" s="89"/>
      <c r="P18" s="86">
        <f t="shared" si="0"/>
        <v>0</v>
      </c>
      <c r="Q18" s="69"/>
      <c r="R18" s="80"/>
      <c r="S18" s="80"/>
      <c r="T18" s="50"/>
      <c r="U18" s="69"/>
      <c r="V18" s="82">
        <f t="shared" si="2"/>
        <v>0</v>
      </c>
      <c r="W18" s="69"/>
    </row>
    <row r="19" spans="2:23" s="71" customFormat="1" x14ac:dyDescent="0.25">
      <c r="B19" s="1"/>
      <c r="C19" s="1"/>
      <c r="D19" s="89"/>
      <c r="E19" s="89"/>
      <c r="F19" s="89"/>
      <c r="G19" s="89"/>
      <c r="H19" s="91"/>
      <c r="I19" s="91"/>
      <c r="J19" s="91"/>
      <c r="K19" s="91"/>
      <c r="L19" s="92"/>
      <c r="M19" s="67"/>
      <c r="N19" s="91"/>
      <c r="O19" s="89"/>
      <c r="P19" s="86">
        <f t="shared" si="0"/>
        <v>0</v>
      </c>
      <c r="Q19" s="69"/>
      <c r="R19" s="80"/>
      <c r="S19" s="80"/>
      <c r="T19" s="50"/>
      <c r="U19" s="69"/>
      <c r="V19" s="82">
        <f t="shared" si="2"/>
        <v>0</v>
      </c>
      <c r="W19" s="69"/>
    </row>
    <row r="20" spans="2:23" s="71" customFormat="1" x14ac:dyDescent="0.25">
      <c r="B20" s="1"/>
      <c r="C20" s="1"/>
      <c r="D20" s="89"/>
      <c r="E20" s="89"/>
      <c r="F20" s="89"/>
      <c r="G20" s="89"/>
      <c r="H20" s="91"/>
      <c r="I20" s="91"/>
      <c r="J20" s="91"/>
      <c r="K20" s="91"/>
      <c r="L20" s="92"/>
      <c r="M20" s="67"/>
      <c r="N20" s="91"/>
      <c r="O20" s="89"/>
      <c r="P20" s="86">
        <f t="shared" si="0"/>
        <v>0</v>
      </c>
      <c r="Q20" s="69"/>
      <c r="R20" s="80"/>
      <c r="S20" s="80"/>
      <c r="T20" s="50"/>
      <c r="U20" s="69"/>
      <c r="V20" s="82">
        <f t="shared" si="2"/>
        <v>0</v>
      </c>
      <c r="W20" s="69"/>
    </row>
    <row r="21" spans="2:23" s="71" customFormat="1" x14ac:dyDescent="0.25">
      <c r="B21" s="1"/>
      <c r="C21" s="1"/>
      <c r="D21" s="89"/>
      <c r="E21" s="89"/>
      <c r="F21" s="89"/>
      <c r="G21" s="89"/>
      <c r="H21" s="91"/>
      <c r="I21" s="91"/>
      <c r="J21" s="91"/>
      <c r="K21" s="91"/>
      <c r="L21" s="92"/>
      <c r="M21" s="67"/>
      <c r="N21" s="91"/>
      <c r="O21" s="89"/>
      <c r="P21" s="86">
        <f t="shared" si="0"/>
        <v>0</v>
      </c>
      <c r="Q21" s="69"/>
      <c r="R21" s="80"/>
      <c r="S21" s="80"/>
      <c r="T21" s="50"/>
      <c r="U21" s="69"/>
      <c r="V21" s="82">
        <f t="shared" si="2"/>
        <v>0</v>
      </c>
      <c r="W21" s="69"/>
    </row>
    <row r="22" spans="2:23" s="71" customFormat="1" x14ac:dyDescent="0.25">
      <c r="B22" s="1"/>
      <c r="C22" s="1"/>
      <c r="D22" s="89"/>
      <c r="E22" s="89"/>
      <c r="F22" s="89"/>
      <c r="G22" s="89"/>
      <c r="H22" s="91"/>
      <c r="I22" s="91"/>
      <c r="J22" s="91"/>
      <c r="K22" s="91"/>
      <c r="L22" s="92"/>
      <c r="M22" s="67"/>
      <c r="N22" s="91"/>
      <c r="O22" s="89"/>
      <c r="P22" s="86">
        <f t="shared" si="0"/>
        <v>0</v>
      </c>
      <c r="Q22" s="69"/>
      <c r="R22" s="80"/>
      <c r="S22" s="80"/>
      <c r="T22" s="50"/>
      <c r="U22" s="69"/>
      <c r="V22" s="82">
        <f t="shared" si="2"/>
        <v>0</v>
      </c>
      <c r="W22" s="69"/>
    </row>
    <row r="23" spans="2:23" s="71" customFormat="1" x14ac:dyDescent="0.25">
      <c r="B23" s="1"/>
      <c r="C23" s="1"/>
      <c r="D23" s="89"/>
      <c r="E23" s="89"/>
      <c r="F23" s="89"/>
      <c r="G23" s="89"/>
      <c r="H23" s="91"/>
      <c r="I23" s="91"/>
      <c r="J23" s="91"/>
      <c r="K23" s="91"/>
      <c r="L23" s="92"/>
      <c r="M23" s="67"/>
      <c r="N23" s="91"/>
      <c r="O23" s="89"/>
      <c r="P23" s="86"/>
      <c r="Q23" s="69"/>
      <c r="R23" s="80"/>
      <c r="S23" s="80"/>
      <c r="T23" s="50"/>
      <c r="U23" s="69"/>
      <c r="V23" s="82">
        <f t="shared" si="2"/>
        <v>0</v>
      </c>
      <c r="W23" s="69"/>
    </row>
    <row r="24" spans="2:23" s="71" customFormat="1" x14ac:dyDescent="0.25">
      <c r="B24" s="1"/>
      <c r="C24" s="1"/>
      <c r="D24" s="89"/>
      <c r="E24" s="89"/>
      <c r="F24" s="89"/>
      <c r="G24" s="89"/>
      <c r="H24" s="91"/>
      <c r="I24" s="91"/>
      <c r="J24" s="91"/>
      <c r="K24" s="91"/>
      <c r="L24" s="92"/>
      <c r="M24" s="67"/>
      <c r="N24" s="91"/>
      <c r="O24" s="89"/>
      <c r="P24" s="86"/>
      <c r="Q24" s="69"/>
      <c r="R24" s="80"/>
      <c r="S24" s="80"/>
      <c r="T24" s="50"/>
      <c r="U24" s="69"/>
      <c r="V24" s="82">
        <f t="shared" si="2"/>
        <v>0</v>
      </c>
      <c r="W24" s="69"/>
    </row>
    <row r="25" spans="2:23" s="71" customFormat="1" x14ac:dyDescent="0.25">
      <c r="B25" s="1"/>
      <c r="C25" s="110"/>
      <c r="D25" s="89"/>
      <c r="E25" s="89"/>
      <c r="F25" s="89"/>
      <c r="G25" s="89"/>
      <c r="H25" s="1"/>
      <c r="I25" s="91"/>
      <c r="J25" s="91"/>
      <c r="K25" s="91"/>
      <c r="L25" s="92"/>
      <c r="M25" s="67"/>
      <c r="N25" s="91"/>
      <c r="O25" s="89"/>
      <c r="P25" s="86"/>
      <c r="Q25" s="69"/>
      <c r="R25" s="80"/>
      <c r="S25" s="80"/>
      <c r="T25" s="50"/>
      <c r="U25" s="69"/>
      <c r="V25" s="82">
        <f t="shared" si="2"/>
        <v>0</v>
      </c>
      <c r="W25" s="69"/>
    </row>
    <row r="26" spans="2:23" s="71" customFormat="1" x14ac:dyDescent="0.25">
      <c r="B26" s="1"/>
      <c r="C26" s="110"/>
      <c r="D26" s="89"/>
      <c r="E26" s="89"/>
      <c r="F26" s="89"/>
      <c r="G26" s="89"/>
      <c r="H26" s="1"/>
      <c r="I26" s="91"/>
      <c r="J26" s="91"/>
      <c r="K26" s="91"/>
      <c r="L26" s="92"/>
      <c r="M26" s="67"/>
      <c r="N26" s="91"/>
      <c r="O26" s="89"/>
      <c r="P26" s="86"/>
      <c r="Q26" s="69"/>
      <c r="R26" s="80"/>
      <c r="S26" s="80"/>
      <c r="T26" s="50"/>
      <c r="U26" s="69"/>
      <c r="V26" s="82">
        <f t="shared" si="2"/>
        <v>0</v>
      </c>
      <c r="W26" s="69"/>
    </row>
    <row r="27" spans="2:23" s="71" customFormat="1" x14ac:dyDescent="0.25">
      <c r="B27" s="1"/>
      <c r="C27" s="1"/>
      <c r="D27" s="89"/>
      <c r="E27" s="89"/>
      <c r="F27" s="89"/>
      <c r="G27" s="89"/>
      <c r="H27" s="91"/>
      <c r="I27" s="91"/>
      <c r="J27" s="91"/>
      <c r="K27" s="91"/>
      <c r="L27" s="92"/>
      <c r="M27" s="67"/>
      <c r="N27" s="91"/>
      <c r="O27" s="89"/>
      <c r="P27" s="86"/>
      <c r="Q27" s="69"/>
      <c r="R27" s="80"/>
      <c r="S27" s="80"/>
      <c r="T27" s="50"/>
      <c r="U27" s="69"/>
      <c r="V27" s="82">
        <f t="shared" si="2"/>
        <v>0</v>
      </c>
      <c r="W27" s="69"/>
    </row>
    <row r="28" spans="2:23" s="71" customFormat="1" x14ac:dyDescent="0.25">
      <c r="B28" s="1"/>
      <c r="C28" s="1"/>
      <c r="D28" s="89"/>
      <c r="E28" s="89"/>
      <c r="F28" s="89"/>
      <c r="G28" s="89"/>
      <c r="H28" s="91"/>
      <c r="I28" s="91"/>
      <c r="J28" s="91"/>
      <c r="K28" s="91"/>
      <c r="L28" s="92"/>
      <c r="M28" s="67"/>
      <c r="N28" s="91"/>
      <c r="O28" s="2"/>
      <c r="P28" s="86"/>
      <c r="Q28" s="69"/>
      <c r="R28" s="80"/>
      <c r="S28" s="80"/>
      <c r="T28" s="50"/>
      <c r="U28" s="69"/>
      <c r="V28" s="82">
        <f t="shared" si="2"/>
        <v>0</v>
      </c>
      <c r="W28" s="69"/>
    </row>
    <row r="29" spans="2:23" s="71" customFormat="1" x14ac:dyDescent="0.25">
      <c r="B29" s="1"/>
      <c r="C29" s="1"/>
      <c r="D29" s="89"/>
      <c r="E29" s="89"/>
      <c r="F29" s="89"/>
      <c r="G29" s="89"/>
      <c r="H29" s="91"/>
      <c r="I29" s="91"/>
      <c r="J29" s="91"/>
      <c r="K29" s="91"/>
      <c r="L29" s="92"/>
      <c r="M29" s="67"/>
      <c r="N29" s="91"/>
      <c r="O29" s="89"/>
      <c r="P29" s="86"/>
      <c r="Q29" s="69"/>
      <c r="R29" s="80"/>
      <c r="S29" s="80"/>
      <c r="T29" s="50"/>
      <c r="U29" s="69"/>
      <c r="V29" s="82">
        <f t="shared" si="2"/>
        <v>0</v>
      </c>
      <c r="W29" s="69"/>
    </row>
    <row r="30" spans="2:23" s="71" customFormat="1" x14ac:dyDescent="0.25">
      <c r="B30" s="1"/>
      <c r="C30" s="1"/>
      <c r="D30" s="89"/>
      <c r="E30" s="89"/>
      <c r="F30" s="89"/>
      <c r="G30" s="89"/>
      <c r="H30" s="91"/>
      <c r="I30" s="91"/>
      <c r="J30" s="91"/>
      <c r="K30" s="91"/>
      <c r="L30" s="92"/>
      <c r="M30" s="67"/>
      <c r="N30" s="91"/>
      <c r="O30" s="89"/>
      <c r="P30" s="86"/>
      <c r="Q30" s="69"/>
      <c r="R30" s="80"/>
      <c r="S30" s="80"/>
      <c r="T30" s="50"/>
      <c r="U30" s="69"/>
      <c r="V30" s="82">
        <f t="shared" si="2"/>
        <v>0</v>
      </c>
      <c r="W30" s="69"/>
    </row>
    <row r="31" spans="2:23" s="71" customFormat="1" x14ac:dyDescent="0.25">
      <c r="B31" s="1"/>
      <c r="C31" s="1"/>
      <c r="D31" s="89"/>
      <c r="E31" s="89"/>
      <c r="F31" s="89"/>
      <c r="G31" s="89"/>
      <c r="H31" s="91"/>
      <c r="I31" s="91"/>
      <c r="J31" s="91"/>
      <c r="K31" s="91"/>
      <c r="L31" s="92"/>
      <c r="M31" s="67"/>
      <c r="N31" s="91"/>
      <c r="O31" s="89"/>
      <c r="P31" s="86">
        <f t="shared" si="0"/>
        <v>0</v>
      </c>
      <c r="Q31" s="69"/>
      <c r="R31" s="80"/>
      <c r="S31" s="80"/>
      <c r="T31" s="50"/>
      <c r="U31" s="69"/>
      <c r="V31" s="82">
        <f t="shared" si="2"/>
        <v>0</v>
      </c>
      <c r="W31" s="69"/>
    </row>
    <row r="32" spans="2:23" s="71" customFormat="1" x14ac:dyDescent="0.25">
      <c r="B32" s="77"/>
      <c r="C32" s="1"/>
      <c r="D32" s="89"/>
      <c r="E32" s="89"/>
      <c r="F32" s="89"/>
      <c r="G32" s="89"/>
      <c r="H32" s="91"/>
      <c r="I32" s="91"/>
      <c r="J32" s="91"/>
      <c r="K32" s="91"/>
      <c r="L32" s="92"/>
      <c r="M32" s="67"/>
      <c r="N32" s="91"/>
      <c r="O32" s="89"/>
      <c r="P32" s="86">
        <f t="shared" si="0"/>
        <v>0</v>
      </c>
      <c r="Q32" s="69"/>
      <c r="R32" s="80"/>
      <c r="S32" s="80"/>
      <c r="T32" s="50"/>
      <c r="U32" s="69"/>
      <c r="V32" s="82">
        <f t="shared" si="2"/>
        <v>0</v>
      </c>
      <c r="W32" s="69"/>
    </row>
    <row r="33" spans="2:23" s="71" customFormat="1" x14ac:dyDescent="0.25">
      <c r="B33" s="1"/>
      <c r="C33" s="1"/>
      <c r="D33" s="89"/>
      <c r="E33" s="89"/>
      <c r="F33" s="89"/>
      <c r="G33" s="89"/>
      <c r="H33" s="91"/>
      <c r="I33" s="91"/>
      <c r="J33" s="91"/>
      <c r="K33" s="91"/>
      <c r="L33" s="92"/>
      <c r="M33" s="67"/>
      <c r="N33" s="91"/>
      <c r="O33" s="89"/>
      <c r="P33" s="86">
        <f t="shared" si="0"/>
        <v>0</v>
      </c>
      <c r="Q33" s="69"/>
      <c r="R33" s="80"/>
      <c r="S33" s="80"/>
      <c r="T33" s="50"/>
      <c r="U33" s="69"/>
      <c r="V33" s="82">
        <f t="shared" si="2"/>
        <v>0</v>
      </c>
      <c r="W33" s="69"/>
    </row>
    <row r="34" spans="2:23" s="71" customFormat="1" x14ac:dyDescent="0.25">
      <c r="B34" s="1"/>
      <c r="C34" s="1"/>
      <c r="D34" s="89"/>
      <c r="E34" s="89"/>
      <c r="F34" s="89"/>
      <c r="G34" s="89"/>
      <c r="H34" s="89"/>
      <c r="I34" s="89"/>
      <c r="J34" s="89"/>
      <c r="K34" s="89"/>
      <c r="L34" s="90"/>
      <c r="M34" s="67"/>
      <c r="N34" s="91"/>
      <c r="O34" s="89"/>
      <c r="P34" s="86">
        <f t="shared" si="0"/>
        <v>0</v>
      </c>
      <c r="Q34" s="89"/>
      <c r="R34" s="80"/>
      <c r="S34" s="80"/>
      <c r="T34" s="50"/>
      <c r="U34" s="91"/>
      <c r="V34" s="82">
        <f t="shared" si="2"/>
        <v>0</v>
      </c>
      <c r="W34" s="93"/>
    </row>
    <row r="35" spans="2:23" s="71" customFormat="1" ht="12.75" x14ac:dyDescent="0.2">
      <c r="B35" s="77"/>
      <c r="C35" s="77"/>
      <c r="D35" s="89"/>
      <c r="E35" s="89"/>
      <c r="F35" s="89"/>
      <c r="G35" s="89"/>
      <c r="H35" s="89"/>
      <c r="I35" s="89"/>
      <c r="J35" s="89"/>
      <c r="K35" s="89"/>
      <c r="L35" s="90"/>
      <c r="M35" s="67"/>
      <c r="N35" s="91"/>
      <c r="O35" s="89"/>
      <c r="P35" s="86">
        <f t="shared" si="0"/>
        <v>0</v>
      </c>
      <c r="Q35" s="89"/>
      <c r="R35" s="80"/>
      <c r="S35" s="80"/>
      <c r="T35" s="50"/>
      <c r="U35" s="91"/>
      <c r="V35" s="82">
        <f t="shared" si="2"/>
        <v>0</v>
      </c>
      <c r="W35" s="93"/>
    </row>
    <row r="36" spans="2:23" s="71" customFormat="1" ht="13.5" thickBot="1" x14ac:dyDescent="0.25">
      <c r="B36" s="94" t="s">
        <v>21</v>
      </c>
      <c r="C36" s="95"/>
      <c r="D36" s="96">
        <f t="shared" ref="D36:L36" si="4">SUM(D8:D35)</f>
        <v>0</v>
      </c>
      <c r="E36" s="96">
        <f t="shared" si="4"/>
        <v>0</v>
      </c>
      <c r="F36" s="96">
        <f t="shared" si="4"/>
        <v>0</v>
      </c>
      <c r="G36" s="96">
        <f t="shared" si="4"/>
        <v>0</v>
      </c>
      <c r="H36" s="96">
        <f t="shared" si="4"/>
        <v>0</v>
      </c>
      <c r="I36" s="96">
        <f t="shared" si="4"/>
        <v>0</v>
      </c>
      <c r="J36" s="96">
        <f t="shared" si="4"/>
        <v>0</v>
      </c>
      <c r="K36" s="96">
        <f t="shared" si="4"/>
        <v>0</v>
      </c>
      <c r="L36" s="97">
        <f t="shared" si="4"/>
        <v>0</v>
      </c>
      <c r="M36" s="67"/>
      <c r="N36" s="98">
        <f>SUM(N8:N35)</f>
        <v>0</v>
      </c>
      <c r="O36" s="96">
        <f>SUM(O8:O35)</f>
        <v>72</v>
      </c>
      <c r="P36" s="99">
        <f>SUM(P8:P35)</f>
        <v>0</v>
      </c>
      <c r="Q36" s="96"/>
      <c r="R36" s="100">
        <f>SUM(R8:R35)</f>
        <v>0</v>
      </c>
      <c r="S36" s="100">
        <f>SUM(S8:S35)</f>
        <v>80</v>
      </c>
      <c r="T36" s="100">
        <f>SUM(T8:T35)</f>
        <v>0</v>
      </c>
      <c r="U36" s="98"/>
      <c r="V36" s="101">
        <f>SUM(V8:V35)</f>
        <v>152</v>
      </c>
      <c r="W36" s="93"/>
    </row>
    <row r="37" spans="2:23" s="102" customFormat="1" thickTop="1" x14ac:dyDescent="0.2"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4"/>
      <c r="Q37" s="103"/>
      <c r="R37" s="103"/>
      <c r="S37" s="103"/>
      <c r="T37" s="103"/>
      <c r="U37" s="103"/>
      <c r="V37" s="105"/>
      <c r="W37" s="103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EBF3-0C35-4953-AD8A-EFEFA94B79F8}">
  <dimension ref="B2:X37"/>
  <sheetViews>
    <sheetView topLeftCell="A2" workbookViewId="0">
      <selection activeCell="W9" sqref="W9:W35"/>
    </sheetView>
  </sheetViews>
  <sheetFormatPr defaultRowHeight="15" x14ac:dyDescent="0.25"/>
  <cols>
    <col min="2" max="2" width="19.28515625" bestFit="1" customWidth="1"/>
    <col min="3" max="3" width="57.85546875" customWidth="1"/>
    <col min="4" max="6" width="9.42578125" style="6" customWidth="1"/>
    <col min="7" max="7" width="12.42578125" style="6" bestFit="1" customWidth="1"/>
    <col min="8" max="8" width="11.42578125" style="6" bestFit="1" customWidth="1"/>
    <col min="9" max="11" width="11.42578125" style="6" customWidth="1"/>
    <col min="12" max="12" width="10.5703125" style="6" bestFit="1" customWidth="1"/>
    <col min="13" max="13" width="10.5703125" style="6" customWidth="1"/>
    <col min="14" max="14" width="2.140625" style="6" customWidth="1"/>
    <col min="15" max="15" width="9.140625" style="6"/>
    <col min="16" max="16" width="6.5703125" style="6" bestFit="1" customWidth="1"/>
    <col min="17" max="17" width="7.42578125" style="106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107" customWidth="1"/>
    <col min="24" max="24" width="2.28515625" style="6" customWidth="1"/>
  </cols>
  <sheetData>
    <row r="2" spans="2:24" ht="26.25" x14ac:dyDescent="0.4">
      <c r="B2" s="121" t="s">
        <v>14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</row>
    <row r="3" spans="2:24" ht="18.75" x14ac:dyDescent="0.3">
      <c r="B3" s="133" t="str">
        <f>Employee!C6</f>
        <v>Arif Khan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</row>
    <row r="4" spans="2:24" x14ac:dyDescent="0.25">
      <c r="B4" s="124" t="s">
        <v>127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6" spans="2:24" s="71" customFormat="1" ht="12.75" x14ac:dyDescent="0.2">
      <c r="B6" s="63" t="s">
        <v>9</v>
      </c>
      <c r="C6" s="64" t="s">
        <v>8</v>
      </c>
      <c r="D6" s="135" t="s">
        <v>74</v>
      </c>
      <c r="E6" s="136"/>
      <c r="F6" s="136"/>
      <c r="G6" s="136"/>
      <c r="H6" s="137"/>
      <c r="I6" s="66"/>
      <c r="J6" s="66" t="s">
        <v>108</v>
      </c>
      <c r="K6" s="66" t="s">
        <v>109</v>
      </c>
      <c r="L6" s="138" t="s">
        <v>76</v>
      </c>
      <c r="M6" s="140" t="s">
        <v>78</v>
      </c>
      <c r="N6" s="67"/>
      <c r="O6" s="137" t="s">
        <v>15</v>
      </c>
      <c r="P6" s="142"/>
      <c r="Q6" s="142"/>
      <c r="R6" s="69"/>
      <c r="S6" s="142" t="s">
        <v>18</v>
      </c>
      <c r="T6" s="142"/>
      <c r="U6" s="142"/>
      <c r="V6" s="69"/>
      <c r="W6" s="70" t="s">
        <v>11</v>
      </c>
      <c r="X6" s="69"/>
    </row>
    <row r="7" spans="2:24" s="71" customFormat="1" ht="12.75" x14ac:dyDescent="0.2">
      <c r="B7" s="72"/>
      <c r="C7" s="73"/>
      <c r="D7" s="74" t="s">
        <v>75</v>
      </c>
      <c r="E7" s="74" t="s">
        <v>91</v>
      </c>
      <c r="F7" s="74" t="s">
        <v>137</v>
      </c>
      <c r="G7" s="74" t="s">
        <v>110</v>
      </c>
      <c r="H7" s="74" t="s">
        <v>61</v>
      </c>
      <c r="I7" s="74" t="s">
        <v>111</v>
      </c>
      <c r="J7" s="74" t="s">
        <v>112</v>
      </c>
      <c r="K7" s="74" t="s">
        <v>113</v>
      </c>
      <c r="L7" s="139"/>
      <c r="M7" s="141"/>
      <c r="N7" s="67"/>
      <c r="O7" s="65" t="s">
        <v>10</v>
      </c>
      <c r="P7" s="68" t="s">
        <v>13</v>
      </c>
      <c r="Q7" s="75" t="s">
        <v>114</v>
      </c>
      <c r="R7" s="69"/>
      <c r="S7" s="68" t="s">
        <v>17</v>
      </c>
      <c r="T7" s="68" t="s">
        <v>13</v>
      </c>
      <c r="U7" s="68" t="s">
        <v>114</v>
      </c>
      <c r="V7" s="69"/>
      <c r="W7" s="76" t="s">
        <v>115</v>
      </c>
      <c r="X7" s="69"/>
    </row>
    <row r="8" spans="2:24" s="71" customFormat="1" x14ac:dyDescent="0.25">
      <c r="B8" s="1" t="s">
        <v>134</v>
      </c>
      <c r="C8" s="77"/>
      <c r="D8" s="78"/>
      <c r="E8" s="78"/>
      <c r="F8" s="78"/>
      <c r="G8" s="78"/>
      <c r="H8" s="78"/>
      <c r="I8" s="78"/>
      <c r="J8" s="78"/>
      <c r="K8" s="78"/>
      <c r="L8" s="78"/>
      <c r="M8" s="79"/>
      <c r="N8" s="67"/>
      <c r="O8" s="78"/>
      <c r="P8" s="80"/>
      <c r="Q8" s="86">
        <f t="shared" ref="Q8:Q35" si="0">IF(O8=0,0,(P8-O8)/O8)</f>
        <v>0</v>
      </c>
      <c r="R8" s="69"/>
      <c r="S8" s="80"/>
      <c r="T8" s="80"/>
      <c r="U8" s="81"/>
      <c r="V8" s="69"/>
      <c r="W8" s="82">
        <f>D8+E8+F8+G8+H8+I8+J8+K8+L8+M8+P8+T8</f>
        <v>0</v>
      </c>
      <c r="X8" s="69"/>
    </row>
    <row r="9" spans="2:24" s="71" customFormat="1" x14ac:dyDescent="0.25">
      <c r="B9" s="1"/>
      <c r="C9" s="1" t="s">
        <v>135</v>
      </c>
      <c r="D9" s="83"/>
      <c r="E9" s="83"/>
      <c r="F9" s="83"/>
      <c r="G9" s="83"/>
      <c r="H9" s="84"/>
      <c r="I9" s="83"/>
      <c r="J9" s="85"/>
      <c r="K9" s="85"/>
      <c r="L9" s="78"/>
      <c r="M9" s="79"/>
      <c r="N9" s="67"/>
      <c r="O9" s="78"/>
      <c r="P9" s="80"/>
      <c r="Q9" s="86">
        <f t="shared" si="0"/>
        <v>0</v>
      </c>
      <c r="R9" s="69"/>
      <c r="S9" s="80"/>
      <c r="T9" s="80">
        <v>16</v>
      </c>
      <c r="U9" s="50">
        <f t="shared" ref="U9" si="1">IF(S9=0,0,(T9-S9)/S9)</f>
        <v>0</v>
      </c>
      <c r="V9" s="87"/>
      <c r="W9" s="82">
        <f t="shared" ref="W9:W35" si="2">D9+E9+F9+G9+H9+I9+J9+K9+L9+M9+P9+T9</f>
        <v>16</v>
      </c>
      <c r="X9" s="69"/>
    </row>
    <row r="10" spans="2:24" s="71" customFormat="1" x14ac:dyDescent="0.25">
      <c r="B10" s="1" t="s">
        <v>101</v>
      </c>
      <c r="C10" s="110"/>
      <c r="D10" s="83"/>
      <c r="E10" s="83"/>
      <c r="F10" s="83"/>
      <c r="G10" s="83"/>
      <c r="H10" s="84"/>
      <c r="I10" s="83"/>
      <c r="J10" s="85"/>
      <c r="K10" s="85"/>
      <c r="L10" s="78"/>
      <c r="M10" s="79"/>
      <c r="N10" s="67"/>
      <c r="O10" s="78"/>
      <c r="P10" s="80"/>
      <c r="Q10" s="86">
        <f t="shared" si="0"/>
        <v>0</v>
      </c>
      <c r="R10" s="69"/>
      <c r="S10" s="80"/>
      <c r="T10" s="80"/>
      <c r="U10" s="50"/>
      <c r="V10" s="87"/>
      <c r="W10" s="82">
        <f t="shared" si="2"/>
        <v>0</v>
      </c>
      <c r="X10" s="69"/>
    </row>
    <row r="11" spans="2:24" s="71" customFormat="1" x14ac:dyDescent="0.25">
      <c r="B11" s="1"/>
      <c r="C11" s="1" t="s">
        <v>136</v>
      </c>
      <c r="D11" s="80"/>
      <c r="E11" s="80"/>
      <c r="F11" s="80">
        <v>72</v>
      </c>
      <c r="G11" s="80"/>
      <c r="H11" s="88"/>
      <c r="I11" s="80"/>
      <c r="J11" s="78"/>
      <c r="K11" s="78"/>
      <c r="L11" s="80"/>
      <c r="M11" s="88"/>
      <c r="N11" s="67"/>
      <c r="O11" s="78"/>
      <c r="P11" s="80"/>
      <c r="Q11" s="86">
        <f t="shared" si="0"/>
        <v>0</v>
      </c>
      <c r="R11" s="80"/>
      <c r="S11" s="80"/>
      <c r="T11" s="80"/>
      <c r="U11" s="50"/>
      <c r="V11" s="78"/>
      <c r="W11" s="82">
        <f t="shared" si="2"/>
        <v>72</v>
      </c>
      <c r="X11" s="80"/>
    </row>
    <row r="12" spans="2:24" s="71" customFormat="1" x14ac:dyDescent="0.25">
      <c r="B12" s="1"/>
      <c r="C12" s="1"/>
      <c r="D12" s="80"/>
      <c r="E12" s="80"/>
      <c r="F12" s="80"/>
      <c r="G12" s="80"/>
      <c r="H12" s="88"/>
      <c r="I12" s="80"/>
      <c r="J12" s="78"/>
      <c r="K12" s="78"/>
      <c r="L12" s="80"/>
      <c r="M12" s="88"/>
      <c r="N12" s="67"/>
      <c r="O12" s="78"/>
      <c r="P12" s="80"/>
      <c r="Q12" s="86">
        <f t="shared" si="0"/>
        <v>0</v>
      </c>
      <c r="R12" s="80"/>
      <c r="S12" s="80"/>
      <c r="T12" s="80"/>
      <c r="U12" s="50"/>
      <c r="V12" s="78"/>
      <c r="W12" s="82">
        <f t="shared" si="2"/>
        <v>0</v>
      </c>
      <c r="X12" s="80"/>
    </row>
    <row r="13" spans="2:24" s="71" customFormat="1" x14ac:dyDescent="0.25">
      <c r="B13" s="1"/>
      <c r="C13" s="1"/>
      <c r="D13" s="80"/>
      <c r="E13" s="80"/>
      <c r="F13" s="80"/>
      <c r="G13" s="80"/>
      <c r="H13" s="88"/>
      <c r="I13" s="80"/>
      <c r="J13" s="78"/>
      <c r="K13" s="78"/>
      <c r="L13" s="80"/>
      <c r="M13" s="88"/>
      <c r="N13" s="67"/>
      <c r="O13" s="78"/>
      <c r="P13" s="80"/>
      <c r="Q13" s="86">
        <f t="shared" ref="Q13" si="3">IF(O13=0,0,(P13-O13)/O13)</f>
        <v>0</v>
      </c>
      <c r="R13" s="80"/>
      <c r="S13" s="80"/>
      <c r="T13" s="80"/>
      <c r="U13" s="50">
        <f t="shared" ref="U13" si="4">IF(S13=0,0,(T13-S13)/S13)</f>
        <v>0</v>
      </c>
      <c r="V13" s="78"/>
      <c r="W13" s="82">
        <f t="shared" si="2"/>
        <v>0</v>
      </c>
      <c r="X13" s="80"/>
    </row>
    <row r="14" spans="2:24" s="71" customFormat="1" x14ac:dyDescent="0.25">
      <c r="B14" s="1"/>
      <c r="C14" s="1"/>
      <c r="D14" s="89"/>
      <c r="E14" s="89"/>
      <c r="F14" s="89"/>
      <c r="G14" s="89"/>
      <c r="H14" s="90"/>
      <c r="I14" s="80"/>
      <c r="J14" s="91"/>
      <c r="K14" s="91"/>
      <c r="L14" s="89"/>
      <c r="M14" s="90"/>
      <c r="N14" s="67"/>
      <c r="O14" s="91"/>
      <c r="P14" s="89"/>
      <c r="Q14" s="86">
        <f t="shared" si="0"/>
        <v>0</v>
      </c>
      <c r="R14" s="89"/>
      <c r="S14" s="80"/>
      <c r="T14" s="80"/>
      <c r="U14" s="50"/>
      <c r="V14" s="91"/>
      <c r="W14" s="82">
        <f t="shared" si="2"/>
        <v>0</v>
      </c>
      <c r="X14" s="89"/>
    </row>
    <row r="15" spans="2:24" s="71" customFormat="1" x14ac:dyDescent="0.25">
      <c r="B15" s="1"/>
      <c r="C15" s="1"/>
      <c r="D15" s="89"/>
      <c r="E15" s="89"/>
      <c r="F15" s="89"/>
      <c r="G15" s="89"/>
      <c r="H15" s="90"/>
      <c r="I15" s="80"/>
      <c r="J15" s="91"/>
      <c r="K15" s="91"/>
      <c r="L15" s="91"/>
      <c r="M15" s="92"/>
      <c r="N15" s="67"/>
      <c r="O15" s="91"/>
      <c r="P15" s="89"/>
      <c r="Q15" s="86">
        <f t="shared" si="0"/>
        <v>0</v>
      </c>
      <c r="R15" s="69"/>
      <c r="S15" s="80"/>
      <c r="T15" s="80"/>
      <c r="U15" s="50"/>
      <c r="V15" s="69"/>
      <c r="W15" s="82">
        <f t="shared" si="2"/>
        <v>0</v>
      </c>
      <c r="X15" s="69"/>
    </row>
    <row r="16" spans="2:24" s="71" customFormat="1" x14ac:dyDescent="0.25">
      <c r="B16" s="1"/>
      <c r="C16" s="1"/>
      <c r="D16" s="89"/>
      <c r="E16" s="89"/>
      <c r="F16" s="89"/>
      <c r="G16" s="89"/>
      <c r="H16" s="89"/>
      <c r="I16" s="91"/>
      <c r="J16" s="91"/>
      <c r="K16" s="91"/>
      <c r="L16" s="91"/>
      <c r="M16" s="92"/>
      <c r="N16" s="67"/>
      <c r="O16" s="91"/>
      <c r="P16" s="89"/>
      <c r="Q16" s="86">
        <f t="shared" si="0"/>
        <v>0</v>
      </c>
      <c r="R16" s="69"/>
      <c r="S16" s="80"/>
      <c r="T16" s="80"/>
      <c r="U16" s="50"/>
      <c r="V16" s="69"/>
      <c r="W16" s="82">
        <f t="shared" si="2"/>
        <v>0</v>
      </c>
      <c r="X16" s="69"/>
    </row>
    <row r="17" spans="2:24" s="71" customFormat="1" x14ac:dyDescent="0.25">
      <c r="B17" s="1"/>
      <c r="C17" s="1"/>
      <c r="D17" s="89"/>
      <c r="E17" s="89"/>
      <c r="F17" s="89"/>
      <c r="G17" s="89"/>
      <c r="H17" s="89"/>
      <c r="I17" s="91"/>
      <c r="J17" s="91"/>
      <c r="K17" s="91"/>
      <c r="L17" s="91"/>
      <c r="M17" s="92"/>
      <c r="N17" s="67"/>
      <c r="O17" s="91"/>
      <c r="P17" s="89"/>
      <c r="Q17" s="86">
        <f t="shared" si="0"/>
        <v>0</v>
      </c>
      <c r="R17" s="69"/>
      <c r="S17" s="80"/>
      <c r="T17" s="80"/>
      <c r="U17" s="50"/>
      <c r="V17" s="69"/>
      <c r="W17" s="82">
        <f t="shared" si="2"/>
        <v>0</v>
      </c>
      <c r="X17" s="69"/>
    </row>
    <row r="18" spans="2:24" s="71" customFormat="1" x14ac:dyDescent="0.25">
      <c r="B18" s="1"/>
      <c r="C18" s="1"/>
      <c r="D18" s="89"/>
      <c r="E18" s="89"/>
      <c r="F18" s="89"/>
      <c r="G18" s="89"/>
      <c r="H18" s="89"/>
      <c r="I18" s="91"/>
      <c r="J18" s="91"/>
      <c r="K18" s="91"/>
      <c r="L18" s="91"/>
      <c r="M18" s="92"/>
      <c r="N18" s="67"/>
      <c r="O18" s="91"/>
      <c r="P18" s="89"/>
      <c r="Q18" s="86">
        <f t="shared" si="0"/>
        <v>0</v>
      </c>
      <c r="R18" s="69"/>
      <c r="S18" s="80"/>
      <c r="T18" s="80"/>
      <c r="U18" s="50"/>
      <c r="V18" s="69"/>
      <c r="W18" s="82">
        <f t="shared" si="2"/>
        <v>0</v>
      </c>
      <c r="X18" s="69"/>
    </row>
    <row r="19" spans="2:24" s="71" customFormat="1" x14ac:dyDescent="0.25">
      <c r="B19" s="1"/>
      <c r="C19" s="1"/>
      <c r="D19" s="89"/>
      <c r="E19" s="89"/>
      <c r="F19" s="89"/>
      <c r="G19" s="89"/>
      <c r="H19" s="89"/>
      <c r="I19" s="91"/>
      <c r="J19" s="91"/>
      <c r="K19" s="91"/>
      <c r="L19" s="91"/>
      <c r="M19" s="92"/>
      <c r="N19" s="67"/>
      <c r="O19" s="91"/>
      <c r="P19" s="89"/>
      <c r="Q19" s="86">
        <f t="shared" si="0"/>
        <v>0</v>
      </c>
      <c r="R19" s="69"/>
      <c r="S19" s="80"/>
      <c r="T19" s="80"/>
      <c r="U19" s="50"/>
      <c r="V19" s="69"/>
      <c r="W19" s="82">
        <f t="shared" si="2"/>
        <v>0</v>
      </c>
      <c r="X19" s="69"/>
    </row>
    <row r="20" spans="2:24" s="71" customFormat="1" x14ac:dyDescent="0.25">
      <c r="B20" s="1"/>
      <c r="C20" s="1"/>
      <c r="D20" s="89"/>
      <c r="E20" s="89"/>
      <c r="F20" s="89"/>
      <c r="G20" s="89"/>
      <c r="H20" s="89"/>
      <c r="I20" s="91"/>
      <c r="J20" s="91"/>
      <c r="K20" s="91"/>
      <c r="L20" s="91"/>
      <c r="M20" s="92"/>
      <c r="N20" s="67"/>
      <c r="O20" s="91"/>
      <c r="P20" s="89"/>
      <c r="Q20" s="86">
        <f t="shared" si="0"/>
        <v>0</v>
      </c>
      <c r="R20" s="69"/>
      <c r="S20" s="80"/>
      <c r="T20" s="80"/>
      <c r="U20" s="50"/>
      <c r="V20" s="69"/>
      <c r="W20" s="82">
        <f t="shared" si="2"/>
        <v>0</v>
      </c>
      <c r="X20" s="69"/>
    </row>
    <row r="21" spans="2:24" s="71" customFormat="1" x14ac:dyDescent="0.25">
      <c r="B21" s="1"/>
      <c r="C21" s="1"/>
      <c r="D21" s="89"/>
      <c r="E21" s="89"/>
      <c r="F21" s="89"/>
      <c r="G21" s="89"/>
      <c r="H21" s="89"/>
      <c r="I21" s="91"/>
      <c r="J21" s="91"/>
      <c r="K21" s="91"/>
      <c r="L21" s="91"/>
      <c r="M21" s="92"/>
      <c r="N21" s="67"/>
      <c r="O21" s="91"/>
      <c r="P21" s="89"/>
      <c r="Q21" s="86">
        <f t="shared" si="0"/>
        <v>0</v>
      </c>
      <c r="R21" s="69"/>
      <c r="S21" s="80"/>
      <c r="T21" s="80"/>
      <c r="U21" s="50"/>
      <c r="V21" s="69"/>
      <c r="W21" s="82">
        <f t="shared" si="2"/>
        <v>0</v>
      </c>
      <c r="X21" s="69"/>
    </row>
    <row r="22" spans="2:24" s="71" customFormat="1" x14ac:dyDescent="0.25">
      <c r="B22" s="1"/>
      <c r="C22" s="1"/>
      <c r="D22" s="89"/>
      <c r="E22" s="89"/>
      <c r="F22" s="89"/>
      <c r="G22" s="89"/>
      <c r="H22" s="89"/>
      <c r="I22" s="91"/>
      <c r="J22" s="91"/>
      <c r="K22" s="91"/>
      <c r="L22" s="91"/>
      <c r="M22" s="92"/>
      <c r="N22" s="67"/>
      <c r="O22" s="91"/>
      <c r="P22" s="89"/>
      <c r="Q22" s="86">
        <f t="shared" si="0"/>
        <v>0</v>
      </c>
      <c r="R22" s="69"/>
      <c r="S22" s="80"/>
      <c r="T22" s="80"/>
      <c r="U22" s="50"/>
      <c r="V22" s="69"/>
      <c r="W22" s="82">
        <f t="shared" si="2"/>
        <v>0</v>
      </c>
      <c r="X22" s="69"/>
    </row>
    <row r="23" spans="2:24" s="71" customFormat="1" x14ac:dyDescent="0.25">
      <c r="B23" s="1"/>
      <c r="C23" s="1"/>
      <c r="D23" s="89"/>
      <c r="E23" s="89"/>
      <c r="F23" s="89"/>
      <c r="G23" s="89"/>
      <c r="H23" s="89"/>
      <c r="I23" s="91"/>
      <c r="J23" s="91"/>
      <c r="K23" s="91"/>
      <c r="L23" s="91"/>
      <c r="M23" s="92"/>
      <c r="N23" s="67"/>
      <c r="O23" s="91"/>
      <c r="P23" s="89"/>
      <c r="Q23" s="86"/>
      <c r="R23" s="69"/>
      <c r="S23" s="80"/>
      <c r="T23" s="80"/>
      <c r="U23" s="50"/>
      <c r="V23" s="69"/>
      <c r="W23" s="82">
        <f t="shared" si="2"/>
        <v>0</v>
      </c>
      <c r="X23" s="69"/>
    </row>
    <row r="24" spans="2:24" s="71" customFormat="1" x14ac:dyDescent="0.25">
      <c r="B24" s="1"/>
      <c r="C24" s="1"/>
      <c r="D24" s="89"/>
      <c r="E24" s="89"/>
      <c r="F24" s="89"/>
      <c r="G24" s="89"/>
      <c r="H24" s="89"/>
      <c r="I24" s="91"/>
      <c r="J24" s="91"/>
      <c r="K24" s="91"/>
      <c r="L24" s="91"/>
      <c r="M24" s="92"/>
      <c r="N24" s="67"/>
      <c r="O24" s="91"/>
      <c r="P24" s="89"/>
      <c r="Q24" s="86"/>
      <c r="R24" s="69"/>
      <c r="S24" s="80"/>
      <c r="T24" s="80"/>
      <c r="U24" s="50"/>
      <c r="V24" s="69"/>
      <c r="W24" s="82">
        <f t="shared" si="2"/>
        <v>0</v>
      </c>
      <c r="X24" s="69"/>
    </row>
    <row r="25" spans="2:24" s="71" customFormat="1" x14ac:dyDescent="0.25">
      <c r="B25" s="1"/>
      <c r="C25" s="110"/>
      <c r="D25" s="89"/>
      <c r="E25" s="89"/>
      <c r="F25" s="89"/>
      <c r="G25" s="89"/>
      <c r="H25" s="89"/>
      <c r="I25" s="1"/>
      <c r="J25" s="91"/>
      <c r="K25" s="91"/>
      <c r="L25" s="91"/>
      <c r="M25" s="92"/>
      <c r="N25" s="67"/>
      <c r="O25" s="91"/>
      <c r="P25" s="89"/>
      <c r="Q25" s="86"/>
      <c r="R25" s="69"/>
      <c r="S25" s="80"/>
      <c r="T25" s="80"/>
      <c r="U25" s="50"/>
      <c r="V25" s="69"/>
      <c r="W25" s="82">
        <f t="shared" si="2"/>
        <v>0</v>
      </c>
      <c r="X25" s="69"/>
    </row>
    <row r="26" spans="2:24" s="71" customFormat="1" x14ac:dyDescent="0.25">
      <c r="B26" s="1"/>
      <c r="C26" s="110"/>
      <c r="D26" s="89"/>
      <c r="E26" s="89"/>
      <c r="F26" s="89"/>
      <c r="G26" s="89"/>
      <c r="H26" s="89"/>
      <c r="I26" s="1"/>
      <c r="J26" s="91"/>
      <c r="K26" s="91"/>
      <c r="L26" s="91"/>
      <c r="M26" s="92"/>
      <c r="N26" s="67"/>
      <c r="O26" s="91"/>
      <c r="P26" s="89"/>
      <c r="Q26" s="86"/>
      <c r="R26" s="69"/>
      <c r="S26" s="80"/>
      <c r="T26" s="80"/>
      <c r="U26" s="50"/>
      <c r="V26" s="69"/>
      <c r="W26" s="82">
        <f t="shared" si="2"/>
        <v>0</v>
      </c>
      <c r="X26" s="69"/>
    </row>
    <row r="27" spans="2:24" s="71" customFormat="1" x14ac:dyDescent="0.25">
      <c r="B27" s="1"/>
      <c r="C27" s="1"/>
      <c r="D27" s="89"/>
      <c r="E27" s="89"/>
      <c r="F27" s="89"/>
      <c r="G27" s="89"/>
      <c r="H27" s="89"/>
      <c r="I27" s="91"/>
      <c r="J27" s="91"/>
      <c r="K27" s="91"/>
      <c r="L27" s="91"/>
      <c r="M27" s="92"/>
      <c r="N27" s="67"/>
      <c r="O27" s="91"/>
      <c r="P27" s="89"/>
      <c r="Q27" s="86"/>
      <c r="R27" s="69"/>
      <c r="S27" s="80"/>
      <c r="T27" s="80"/>
      <c r="U27" s="50"/>
      <c r="V27" s="69"/>
      <c r="W27" s="82">
        <f t="shared" si="2"/>
        <v>0</v>
      </c>
      <c r="X27" s="69"/>
    </row>
    <row r="28" spans="2:24" s="71" customFormat="1" x14ac:dyDescent="0.25">
      <c r="B28" s="1"/>
      <c r="C28" s="1"/>
      <c r="D28" s="89"/>
      <c r="E28" s="89"/>
      <c r="F28" s="89"/>
      <c r="G28" s="89"/>
      <c r="H28" s="89"/>
      <c r="I28" s="91"/>
      <c r="J28" s="91"/>
      <c r="K28" s="91"/>
      <c r="L28" s="91"/>
      <c r="M28" s="92"/>
      <c r="N28" s="67"/>
      <c r="O28" s="91"/>
      <c r="P28" s="2"/>
      <c r="Q28" s="86"/>
      <c r="R28" s="69"/>
      <c r="S28" s="80"/>
      <c r="T28" s="80"/>
      <c r="U28" s="50"/>
      <c r="V28" s="69"/>
      <c r="W28" s="82">
        <f t="shared" si="2"/>
        <v>0</v>
      </c>
      <c r="X28" s="69"/>
    </row>
    <row r="29" spans="2:24" s="71" customFormat="1" x14ac:dyDescent="0.25">
      <c r="B29" s="1"/>
      <c r="C29" s="1"/>
      <c r="D29" s="89"/>
      <c r="E29" s="89"/>
      <c r="F29" s="89"/>
      <c r="G29" s="89"/>
      <c r="H29" s="89"/>
      <c r="I29" s="91"/>
      <c r="J29" s="91"/>
      <c r="K29" s="91"/>
      <c r="L29" s="91"/>
      <c r="M29" s="92"/>
      <c r="N29" s="67"/>
      <c r="O29" s="91"/>
      <c r="P29" s="89"/>
      <c r="Q29" s="86"/>
      <c r="R29" s="69"/>
      <c r="S29" s="80"/>
      <c r="T29" s="80"/>
      <c r="U29" s="50"/>
      <c r="V29" s="69"/>
      <c r="W29" s="82">
        <f t="shared" si="2"/>
        <v>0</v>
      </c>
      <c r="X29" s="69"/>
    </row>
    <row r="30" spans="2:24" s="71" customFormat="1" x14ac:dyDescent="0.25">
      <c r="B30" s="1"/>
      <c r="C30" s="1"/>
      <c r="D30" s="89"/>
      <c r="E30" s="89"/>
      <c r="F30" s="89"/>
      <c r="G30" s="89"/>
      <c r="H30" s="89"/>
      <c r="I30" s="91"/>
      <c r="J30" s="91"/>
      <c r="K30" s="91"/>
      <c r="L30" s="91"/>
      <c r="M30" s="92"/>
      <c r="N30" s="67"/>
      <c r="O30" s="91"/>
      <c r="P30" s="89"/>
      <c r="Q30" s="86"/>
      <c r="R30" s="69"/>
      <c r="S30" s="80"/>
      <c r="T30" s="80"/>
      <c r="U30" s="50"/>
      <c r="V30" s="69"/>
      <c r="W30" s="82">
        <f t="shared" si="2"/>
        <v>0</v>
      </c>
      <c r="X30" s="69"/>
    </row>
    <row r="31" spans="2:24" s="71" customFormat="1" x14ac:dyDescent="0.25">
      <c r="B31" s="1"/>
      <c r="C31" s="1"/>
      <c r="D31" s="89"/>
      <c r="E31" s="89"/>
      <c r="F31" s="89"/>
      <c r="G31" s="89"/>
      <c r="H31" s="89"/>
      <c r="I31" s="91"/>
      <c r="J31" s="91"/>
      <c r="K31" s="91"/>
      <c r="L31" s="91"/>
      <c r="M31" s="92"/>
      <c r="N31" s="67"/>
      <c r="O31" s="91"/>
      <c r="P31" s="89"/>
      <c r="Q31" s="86">
        <f t="shared" si="0"/>
        <v>0</v>
      </c>
      <c r="R31" s="69"/>
      <c r="S31" s="80"/>
      <c r="T31" s="80"/>
      <c r="U31" s="50"/>
      <c r="V31" s="69"/>
      <c r="W31" s="82">
        <f t="shared" si="2"/>
        <v>0</v>
      </c>
      <c r="X31" s="69"/>
    </row>
    <row r="32" spans="2:24" s="71" customFormat="1" x14ac:dyDescent="0.25">
      <c r="B32" s="77"/>
      <c r="C32" s="1"/>
      <c r="D32" s="89"/>
      <c r="E32" s="89"/>
      <c r="F32" s="89"/>
      <c r="G32" s="89"/>
      <c r="H32" s="89"/>
      <c r="I32" s="91"/>
      <c r="J32" s="91"/>
      <c r="K32" s="91"/>
      <c r="L32" s="91"/>
      <c r="M32" s="92"/>
      <c r="N32" s="67"/>
      <c r="O32" s="91"/>
      <c r="P32" s="89"/>
      <c r="Q32" s="86">
        <f t="shared" si="0"/>
        <v>0</v>
      </c>
      <c r="R32" s="69"/>
      <c r="S32" s="80"/>
      <c r="T32" s="80"/>
      <c r="U32" s="50"/>
      <c r="V32" s="69"/>
      <c r="W32" s="82">
        <f t="shared" si="2"/>
        <v>0</v>
      </c>
      <c r="X32" s="69"/>
    </row>
    <row r="33" spans="2:24" s="71" customFormat="1" x14ac:dyDescent="0.25">
      <c r="B33" s="1"/>
      <c r="C33" s="1"/>
      <c r="D33" s="89"/>
      <c r="E33" s="89"/>
      <c r="F33" s="89"/>
      <c r="G33" s="89"/>
      <c r="H33" s="89"/>
      <c r="I33" s="91"/>
      <c r="J33" s="91"/>
      <c r="K33" s="91"/>
      <c r="L33" s="91"/>
      <c r="M33" s="92"/>
      <c r="N33" s="67"/>
      <c r="O33" s="91"/>
      <c r="P33" s="89"/>
      <c r="Q33" s="86">
        <f t="shared" si="0"/>
        <v>0</v>
      </c>
      <c r="R33" s="69"/>
      <c r="S33" s="80"/>
      <c r="T33" s="80"/>
      <c r="U33" s="50"/>
      <c r="V33" s="69"/>
      <c r="W33" s="82">
        <f t="shared" si="2"/>
        <v>0</v>
      </c>
      <c r="X33" s="69"/>
    </row>
    <row r="34" spans="2:24" s="71" customFormat="1" x14ac:dyDescent="0.25">
      <c r="B34" s="1"/>
      <c r="C34" s="1"/>
      <c r="D34" s="89"/>
      <c r="E34" s="89"/>
      <c r="F34" s="89"/>
      <c r="G34" s="89"/>
      <c r="H34" s="89"/>
      <c r="I34" s="89"/>
      <c r="J34" s="89"/>
      <c r="K34" s="89"/>
      <c r="L34" s="89"/>
      <c r="M34" s="90"/>
      <c r="N34" s="67"/>
      <c r="O34" s="91"/>
      <c r="P34" s="89"/>
      <c r="Q34" s="86">
        <f t="shared" si="0"/>
        <v>0</v>
      </c>
      <c r="R34" s="89"/>
      <c r="S34" s="80"/>
      <c r="T34" s="80"/>
      <c r="U34" s="50"/>
      <c r="V34" s="91"/>
      <c r="W34" s="82">
        <f t="shared" si="2"/>
        <v>0</v>
      </c>
      <c r="X34" s="93"/>
    </row>
    <row r="35" spans="2:24" s="71" customFormat="1" ht="12.75" x14ac:dyDescent="0.2">
      <c r="B35" s="77"/>
      <c r="C35" s="77"/>
      <c r="D35" s="89"/>
      <c r="E35" s="89"/>
      <c r="F35" s="89"/>
      <c r="G35" s="89"/>
      <c r="H35" s="89"/>
      <c r="I35" s="89"/>
      <c r="J35" s="89"/>
      <c r="K35" s="89"/>
      <c r="L35" s="89"/>
      <c r="M35" s="90"/>
      <c r="N35" s="67"/>
      <c r="O35" s="91"/>
      <c r="P35" s="89"/>
      <c r="Q35" s="86">
        <f t="shared" si="0"/>
        <v>0</v>
      </c>
      <c r="R35" s="89"/>
      <c r="S35" s="80"/>
      <c r="T35" s="80"/>
      <c r="U35" s="50"/>
      <c r="V35" s="91"/>
      <c r="W35" s="82">
        <f t="shared" si="2"/>
        <v>0</v>
      </c>
      <c r="X35" s="93"/>
    </row>
    <row r="36" spans="2:24" s="71" customFormat="1" ht="13.5" thickBot="1" x14ac:dyDescent="0.25">
      <c r="B36" s="94" t="s">
        <v>21</v>
      </c>
      <c r="C36" s="95"/>
      <c r="D36" s="96">
        <f t="shared" ref="D36:M36" si="5">SUM(D8:D35)</f>
        <v>0</v>
      </c>
      <c r="E36" s="96">
        <f t="shared" si="5"/>
        <v>0</v>
      </c>
      <c r="F36" s="96"/>
      <c r="G36" s="96">
        <f t="shared" si="5"/>
        <v>0</v>
      </c>
      <c r="H36" s="96">
        <f t="shared" si="5"/>
        <v>0</v>
      </c>
      <c r="I36" s="96">
        <f t="shared" si="5"/>
        <v>0</v>
      </c>
      <c r="J36" s="96">
        <f t="shared" si="5"/>
        <v>0</v>
      </c>
      <c r="K36" s="96">
        <f t="shared" si="5"/>
        <v>0</v>
      </c>
      <c r="L36" s="96">
        <f t="shared" si="5"/>
        <v>0</v>
      </c>
      <c r="M36" s="97">
        <f t="shared" si="5"/>
        <v>0</v>
      </c>
      <c r="N36" s="67"/>
      <c r="O36" s="98">
        <f>SUM(O8:O35)</f>
        <v>0</v>
      </c>
      <c r="P36" s="96">
        <f>SUM(P8:P35)</f>
        <v>0</v>
      </c>
      <c r="Q36" s="99">
        <f>SUM(Q8:Q35)</f>
        <v>0</v>
      </c>
      <c r="R36" s="96"/>
      <c r="S36" s="100">
        <f>SUM(S8:S35)</f>
        <v>0</v>
      </c>
      <c r="T36" s="100">
        <f>SUM(T8:T35)</f>
        <v>16</v>
      </c>
      <c r="U36" s="100">
        <f>SUM(U8:U35)</f>
        <v>0</v>
      </c>
      <c r="V36" s="98"/>
      <c r="W36" s="101">
        <f>SUM(W8:W35)</f>
        <v>88</v>
      </c>
      <c r="X36" s="93"/>
    </row>
    <row r="37" spans="2:24" s="102" customFormat="1" thickTop="1" x14ac:dyDescent="0.2"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4"/>
      <c r="R37" s="103"/>
      <c r="S37" s="103"/>
      <c r="T37" s="103"/>
      <c r="U37" s="103"/>
      <c r="V37" s="103"/>
      <c r="W37" s="105"/>
      <c r="X37" s="103"/>
    </row>
  </sheetData>
  <mergeCells count="8">
    <mergeCell ref="B2:X2"/>
    <mergeCell ref="B3:X3"/>
    <mergeCell ref="B4:X4"/>
    <mergeCell ref="D6:H6"/>
    <mergeCell ref="L6:L7"/>
    <mergeCell ref="M6:M7"/>
    <mergeCell ref="O6:Q6"/>
    <mergeCell ref="S6:U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February 25</vt:lpstr>
      <vt:lpstr>January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2025-03-04T05:46:48Z</dcterms:modified>
</cp:coreProperties>
</file>