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97173C4C-6F11-4852-9337-F772C73CAEFC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Q9" i="1"/>
  <c r="S19" i="1"/>
  <c r="S18" i="1"/>
  <c r="S17" i="1"/>
  <c r="S15" i="1"/>
  <c r="S14" i="1"/>
  <c r="S13" i="1"/>
  <c r="S12" i="1"/>
  <c r="S11" i="1"/>
  <c r="S10" i="1"/>
  <c r="S9" i="1"/>
  <c r="S22" i="1" s="1"/>
  <c r="W22" i="1"/>
  <c r="V22" i="1"/>
  <c r="U22" i="1"/>
  <c r="P22" i="1"/>
  <c r="O22" i="1"/>
  <c r="Q22" i="1" s="1"/>
  <c r="L22" i="1"/>
  <c r="K22" i="1"/>
  <c r="M22" i="1" s="1"/>
  <c r="X9" i="1"/>
  <c r="X22" i="1" s="1"/>
  <c r="M9" i="1"/>
  <c r="I22" i="1"/>
  <c r="H22" i="1"/>
  <c r="G22" i="1"/>
  <c r="F22" i="1"/>
  <c r="E22" i="1"/>
  <c r="D22" i="1"/>
  <c r="C10" i="2"/>
  <c r="B3" i="1"/>
</calcChain>
</file>

<file path=xl/sharedStrings.xml><?xml version="1.0" encoding="utf-8"?>
<sst xmlns="http://schemas.openxmlformats.org/spreadsheetml/2006/main" count="106" uniqueCount="99">
  <si>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</si>
  <si>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</si>
  <si>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</si>
  <si>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</si>
  <si>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</si>
  <si>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</si>
  <si>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</si>
  <si>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</si>
  <si>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</si>
  <si>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</si>
  <si>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</si>
  <si>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</si>
  <si>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</si>
  <si>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</si>
  <si>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</si>
  <si>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</si>
  <si>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</si>
  <si>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</si>
  <si>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</si>
  <si>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</si>
  <si>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</si>
  <si>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</si>
  <si>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</si>
  <si>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</si>
  <si>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</si>
  <si>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</si>
  <si>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</si>
  <si>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</si>
  <si>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</si>
  <si>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</si>
  <si>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</si>
  <si>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</si>
  <si>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</si>
  <si>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</si>
  <si>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</si>
  <si>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</si>
  <si>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</si>
  <si>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</si>
  <si>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</si>
  <si>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</si>
  <si>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</si>
  <si>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</si>
  <si>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</si>
  <si>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</si>
  <si>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</si>
  <si>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</si>
  <si>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</si>
  <si>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</si>
  <si>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</si>
  <si>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</si>
  <si>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</si>
  <si>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</si>
  <si>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</si>
  <si>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</si>
  <si>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</si>
  <si>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</si>
  <si>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</si>
  <si>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</si>
  <si>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</si>
  <si>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</si>
  <si>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</si>
  <si>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</si>
  <si>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</si>
  <si>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</si>
  <si>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</si>
  <si>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</si>
  <si>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</si>
  <si>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</si>
  <si>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</si>
  <si>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</si>
  <si>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</si>
  <si>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</si>
  <si>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</si>
  <si>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</si>
  <si>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</si>
  <si>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</si>
  <si>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</si>
  <si>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</si>
  <si>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</si>
  <si>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</si>
  <si>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</si>
  <si>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</si>
  <si>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</si>
  <si>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</si>
  <si>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</si>
  <si>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</si>
  <si>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</si>
  <si>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Associate vendor/stations/sites to multiple pay to</t>
  </si>
  <si>
    <t>APWORKS 2024.2 - PHASE 3</t>
  </si>
  <si>
    <t>Broadcast Invoice: Invoice View UI</t>
  </si>
  <si>
    <t>Broadcast Invoice: Manage Invoice Documents</t>
  </si>
  <si>
    <t>Broadcast Invoice: Manage Invoice Models List</t>
  </si>
  <si>
    <t>Broadcast Invoice: Manage Non-Mapped Broadcast Invoices</t>
  </si>
  <si>
    <t>Broadcast Invoice: User Group Management Changes</t>
  </si>
  <si>
    <t>separate node for "Broadcast Invoices"</t>
  </si>
  <si>
    <t>Analysis of the new project/assignment/task</t>
  </si>
  <si>
    <t>Meetings, mails, communication, TFS, Interviews</t>
  </si>
  <si>
    <t>Regular bug fixing activity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</si>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</sst>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center" vertical="top"/>
    </xf>
    <xf numFmtId="43" fontId="0" fillId="0" borderId="0" xfId="5" applyFont="1"/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43" fontId="0" fillId="4" borderId="6" xfId="5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2" workbookViewId="0">
      <selection activeCell="I10" sqref="I10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40" t="s">
        <v>60</v>
      </c>
      <c r="C2" s="40"/>
    </row>
    <row r="4" spans="2:13" x14ac:dyDescent="0.25">
      <c r="B4" s="39" t="s">
        <v>4</v>
      </c>
      <c r="C4" s="39"/>
      <c r="D4" s="39"/>
      <c r="E4" s="39"/>
      <c r="F4" s="26"/>
      <c r="G4" s="26"/>
    </row>
    <row r="5" spans="2:13" x14ac:dyDescent="0.25">
      <c r="B5" s="3" t="s">
        <v>1</v>
      </c>
      <c r="C5" s="45" t="s">
        <v>77</v>
      </c>
      <c r="D5" s="45"/>
      <c r="E5" s="45"/>
      <c r="F5" s="4"/>
      <c r="G5" s="4"/>
    </row>
    <row r="6" spans="2:13" x14ac:dyDescent="0.25">
      <c r="B6" s="3" t="s">
        <v>0</v>
      </c>
      <c r="C6" s="45" t="s">
        <v>79</v>
      </c>
      <c r="D6" s="45"/>
      <c r="E6" s="45"/>
      <c r="F6" s="4"/>
      <c r="G6" s="4"/>
    </row>
    <row r="7" spans="2:13" x14ac:dyDescent="0.25">
      <c r="B7" s="3" t="s">
        <v>2</v>
      </c>
      <c r="C7" s="45" t="s">
        <v>6</v>
      </c>
      <c r="D7" s="45"/>
      <c r="E7" s="45"/>
      <c r="F7" s="4"/>
      <c r="G7" s="4"/>
    </row>
    <row r="8" spans="2:13" x14ac:dyDescent="0.25">
      <c r="B8" s="3" t="s">
        <v>3</v>
      </c>
      <c r="C8" s="45" t="s">
        <v>7</v>
      </c>
      <c r="D8" s="45"/>
      <c r="E8" s="45"/>
      <c r="F8" s="4"/>
      <c r="G8" s="4"/>
    </row>
    <row r="9" spans="2:13" x14ac:dyDescent="0.25">
      <c r="B9" s="3" t="s">
        <v>5</v>
      </c>
      <c r="C9" s="45" t="s">
        <v>78</v>
      </c>
      <c r="D9" s="45"/>
      <c r="E9" s="45"/>
      <c r="F9" s="4"/>
      <c r="G9" s="4"/>
    </row>
    <row r="10" spans="2:13" x14ac:dyDescent="0.25">
      <c r="B10" s="3" t="s">
        <v>62</v>
      </c>
      <c r="C10" s="46">
        <f ca="1">(_xlfn.DAYS(TODAY(),C9)/365)</f>
        <v>0.38356164383561642</v>
      </c>
      <c r="D10" s="46"/>
      <c r="E10" s="46"/>
      <c r="F10" s="21"/>
      <c r="G10" s="21"/>
    </row>
    <row r="11" spans="2:13" x14ac:dyDescent="0.25">
      <c r="B11" s="3" t="s">
        <v>8</v>
      </c>
      <c r="C11" s="45" t="s">
        <v>9</v>
      </c>
      <c r="D11" s="45"/>
      <c r="E11" s="45"/>
      <c r="F11" s="4"/>
      <c r="G11" s="4"/>
    </row>
    <row r="13" spans="2:13" ht="18.75" x14ac:dyDescent="0.3">
      <c r="B13" s="44" t="s">
        <v>23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5" spans="2:13" x14ac:dyDescent="0.25">
      <c r="B15" s="19" t="s">
        <v>35</v>
      </c>
      <c r="C15" s="18" t="s">
        <v>42</v>
      </c>
      <c r="E15" s="19" t="s">
        <v>54</v>
      </c>
      <c r="F15" s="22"/>
      <c r="G15" s="22"/>
      <c r="H15" s="18" t="s">
        <v>42</v>
      </c>
      <c r="J15" s="19" t="s">
        <v>47</v>
      </c>
      <c r="K15" s="22"/>
      <c r="L15" s="22"/>
      <c r="M15" s="18" t="s">
        <v>42</v>
      </c>
    </row>
    <row r="16" spans="2:13" x14ac:dyDescent="0.25">
      <c r="B16" s="17" t="s">
        <v>36</v>
      </c>
      <c r="C16" s="1">
        <v>7</v>
      </c>
      <c r="E16" s="41" t="s">
        <v>59</v>
      </c>
      <c r="F16" s="42"/>
      <c r="G16" s="43"/>
      <c r="H16" s="1">
        <v>3</v>
      </c>
      <c r="J16" s="48" t="s">
        <v>48</v>
      </c>
      <c r="K16" s="49"/>
      <c r="L16" s="50"/>
      <c r="M16" s="28"/>
    </row>
    <row r="17" spans="2:14" x14ac:dyDescent="0.25">
      <c r="B17" s="17" t="s">
        <v>37</v>
      </c>
      <c r="C17" s="1">
        <v>8</v>
      </c>
      <c r="E17" s="41" t="s">
        <v>43</v>
      </c>
      <c r="F17" s="42"/>
      <c r="G17" s="43"/>
      <c r="H17" s="1">
        <v>5</v>
      </c>
      <c r="J17" s="48" t="s">
        <v>61</v>
      </c>
      <c r="K17" s="49"/>
      <c r="L17" s="50"/>
      <c r="M17" s="28"/>
    </row>
    <row r="18" spans="2:14" x14ac:dyDescent="0.25">
      <c r="B18" s="17" t="s">
        <v>38</v>
      </c>
      <c r="C18" s="1">
        <v>7</v>
      </c>
      <c r="E18" s="41" t="s">
        <v>44</v>
      </c>
      <c r="F18" s="42"/>
      <c r="G18" s="43"/>
      <c r="H18" s="1">
        <v>7</v>
      </c>
      <c r="J18" s="48" t="s">
        <v>49</v>
      </c>
      <c r="K18" s="49"/>
      <c r="L18" s="50"/>
      <c r="M18" s="28"/>
    </row>
    <row r="19" spans="2:14" x14ac:dyDescent="0.25">
      <c r="B19" s="17" t="s">
        <v>39</v>
      </c>
      <c r="C19" s="1">
        <v>8</v>
      </c>
      <c r="E19" s="41" t="s">
        <v>45</v>
      </c>
      <c r="F19" s="42"/>
      <c r="G19" s="43"/>
      <c r="H19" s="1">
        <v>7</v>
      </c>
      <c r="J19" s="48" t="s">
        <v>50</v>
      </c>
      <c r="K19" s="49"/>
      <c r="L19" s="50"/>
      <c r="M19" s="28"/>
    </row>
    <row r="20" spans="2:14" x14ac:dyDescent="0.25">
      <c r="B20" s="17" t="s">
        <v>40</v>
      </c>
      <c r="C20" s="1">
        <v>7</v>
      </c>
      <c r="E20" s="41" t="s">
        <v>46</v>
      </c>
      <c r="F20" s="42"/>
      <c r="G20" s="43"/>
      <c r="H20" s="1">
        <v>6</v>
      </c>
      <c r="J20" s="48" t="s">
        <v>51</v>
      </c>
      <c r="K20" s="49"/>
      <c r="L20" s="50"/>
      <c r="M20" s="28"/>
    </row>
    <row r="21" spans="2:14" x14ac:dyDescent="0.25">
      <c r="B21" s="17" t="s">
        <v>41</v>
      </c>
      <c r="C21" s="1">
        <v>7</v>
      </c>
      <c r="E21" s="41" t="s">
        <v>54</v>
      </c>
      <c r="F21" s="42"/>
      <c r="G21" s="43"/>
      <c r="H21" s="1">
        <v>7</v>
      </c>
      <c r="J21" s="48" t="s">
        <v>52</v>
      </c>
      <c r="K21" s="49"/>
      <c r="L21" s="50"/>
      <c r="M21" s="28"/>
    </row>
    <row r="22" spans="2:14" x14ac:dyDescent="0.25">
      <c r="B22" s="17" t="s">
        <v>55</v>
      </c>
      <c r="C22" s="1">
        <v>6</v>
      </c>
      <c r="E22" s="41" t="s">
        <v>53</v>
      </c>
      <c r="F22" s="42"/>
      <c r="G22" s="43"/>
      <c r="H22" s="27"/>
      <c r="J22" s="48" t="s">
        <v>57</v>
      </c>
      <c r="K22" s="49"/>
      <c r="L22" s="50"/>
      <c r="M22" s="28"/>
    </row>
    <row r="23" spans="2:14" x14ac:dyDescent="0.25">
      <c r="B23" s="17" t="s">
        <v>56</v>
      </c>
      <c r="C23" s="1">
        <v>6</v>
      </c>
      <c r="E23" s="41"/>
      <c r="F23" s="42"/>
      <c r="G23" s="43"/>
      <c r="H23" s="1"/>
      <c r="J23" s="48" t="s">
        <v>58</v>
      </c>
      <c r="K23" s="49"/>
      <c r="L23" s="50"/>
      <c r="M23" s="28"/>
    </row>
    <row r="25" spans="2:14" ht="15.75" x14ac:dyDescent="0.25">
      <c r="B25" s="47" t="s">
        <v>24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7" spans="2:14" x14ac:dyDescent="0.25">
      <c r="B27" s="24" t="s">
        <v>24</v>
      </c>
      <c r="C27" s="20" t="s">
        <v>63</v>
      </c>
      <c r="D27" s="25" t="s">
        <v>64</v>
      </c>
      <c r="E27" s="20" t="s">
        <v>65</v>
      </c>
      <c r="F27" s="25" t="s">
        <v>66</v>
      </c>
      <c r="G27" s="20" t="s">
        <v>67</v>
      </c>
      <c r="H27" s="25" t="s">
        <v>68</v>
      </c>
      <c r="I27" s="20" t="s">
        <v>69</v>
      </c>
      <c r="J27" s="25" t="s">
        <v>70</v>
      </c>
      <c r="K27" s="20" t="s">
        <v>71</v>
      </c>
      <c r="L27" s="25" t="s">
        <v>72</v>
      </c>
      <c r="M27" s="20" t="s">
        <v>73</v>
      </c>
      <c r="N27" s="25" t="s">
        <v>74</v>
      </c>
    </row>
    <row r="28" spans="2:14" x14ac:dyDescent="0.25">
      <c r="B28" s="23" t="s">
        <v>28</v>
      </c>
      <c r="C28" s="2">
        <v>21</v>
      </c>
      <c r="D28" s="2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3" t="s">
        <v>33</v>
      </c>
      <c r="C29" s="2">
        <v>20</v>
      </c>
      <c r="D29" s="2">
        <v>22</v>
      </c>
      <c r="E29" s="2">
        <v>18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3" t="s">
        <v>25</v>
      </c>
      <c r="C30" s="2">
        <v>1</v>
      </c>
      <c r="D30" s="2">
        <v>0</v>
      </c>
      <c r="E30" s="2">
        <v>1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3" t="s">
        <v>26</v>
      </c>
      <c r="C31" s="2">
        <v>20</v>
      </c>
      <c r="D31" s="2">
        <v>22</v>
      </c>
      <c r="E31" s="2">
        <v>17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3" t="s">
        <v>30</v>
      </c>
      <c r="C32" s="2">
        <v>0</v>
      </c>
      <c r="D32" s="2">
        <v>0</v>
      </c>
      <c r="E32" s="2">
        <v>1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3" t="s">
        <v>27</v>
      </c>
      <c r="C33" s="2">
        <v>0</v>
      </c>
      <c r="D33" s="2">
        <v>1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3" t="s">
        <v>29</v>
      </c>
      <c r="C34" s="2">
        <v>0</v>
      </c>
      <c r="D34" s="2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3" t="s">
        <v>34</v>
      </c>
      <c r="C35" s="2">
        <v>0</v>
      </c>
      <c r="D35" s="2">
        <v>0</v>
      </c>
      <c r="E35" s="2">
        <v>1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3"/>
  <sheetViews>
    <sheetView topLeftCell="A6" workbookViewId="0">
      <selection activeCell="O20" sqref="O20"/>
    </sheetView>
  </sheetViews>
  <sheetFormatPr defaultRowHeight="15" x14ac:dyDescent="0.25"/>
  <cols>
    <col min="2" max="2" width="19.28515625" bestFit="1" customWidth="1"/>
    <col min="3" max="3" width="51.85546875" bestFit="1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19" max="19" width="9.140625" style="33"/>
    <col min="20" max="20" width="2.140625" customWidth="1"/>
  </cols>
  <sheetData>
    <row r="2" spans="2:24" ht="26.25" x14ac:dyDescent="0.4">
      <c r="B2" s="56" t="s">
        <v>16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2:24" ht="15.75" x14ac:dyDescent="0.25">
      <c r="B3" s="54" t="str">
        <f>Employee!C6</f>
        <v>Arslan Khalid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2:24" x14ac:dyDescent="0.25">
      <c r="B4" s="57" t="s">
        <v>76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6" spans="2:24" x14ac:dyDescent="0.25">
      <c r="B6" s="8" t="s">
        <v>11</v>
      </c>
      <c r="C6" s="9" t="s">
        <v>10</v>
      </c>
      <c r="D6" s="58" t="s">
        <v>80</v>
      </c>
      <c r="E6" s="58"/>
      <c r="F6" s="58"/>
      <c r="G6" s="58"/>
      <c r="H6" s="59" t="s">
        <v>81</v>
      </c>
      <c r="I6" s="59" t="s">
        <v>82</v>
      </c>
      <c r="K6" s="58" t="s">
        <v>17</v>
      </c>
      <c r="L6" s="58"/>
      <c r="M6" s="58"/>
      <c r="O6" s="58" t="s">
        <v>20</v>
      </c>
      <c r="P6" s="58"/>
      <c r="Q6" s="58"/>
      <c r="S6" s="34" t="s">
        <v>13</v>
      </c>
      <c r="T6" s="5"/>
      <c r="U6" s="51" t="s">
        <v>21</v>
      </c>
      <c r="V6" s="52"/>
      <c r="W6" s="52"/>
      <c r="X6" s="53"/>
    </row>
    <row r="7" spans="2:24" x14ac:dyDescent="0.25">
      <c r="B7" s="11"/>
      <c r="C7" s="12"/>
      <c r="D7" s="29" t="s">
        <v>83</v>
      </c>
      <c r="E7" s="29" t="s">
        <v>84</v>
      </c>
      <c r="F7" s="29" t="s">
        <v>85</v>
      </c>
      <c r="G7" s="29" t="s">
        <v>86</v>
      </c>
      <c r="H7" s="60"/>
      <c r="I7" s="60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35" t="s">
        <v>98</v>
      </c>
      <c r="T7" s="5"/>
      <c r="U7" s="10" t="s">
        <v>31</v>
      </c>
      <c r="V7" s="10" t="s">
        <v>32</v>
      </c>
      <c r="W7" s="10" t="s">
        <v>14</v>
      </c>
      <c r="X7" s="10" t="s">
        <v>13</v>
      </c>
    </row>
    <row r="8" spans="2:24" x14ac:dyDescent="0.25">
      <c r="B8" s="31" t="s">
        <v>88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36"/>
      <c r="T8" s="5"/>
      <c r="U8" s="2"/>
      <c r="V8" s="2"/>
      <c r="W8" s="2"/>
      <c r="X8" s="7"/>
    </row>
    <row r="9" spans="2:24" x14ac:dyDescent="0.25">
      <c r="B9" s="1"/>
      <c r="C9" s="31" t="s">
        <v>87</v>
      </c>
      <c r="D9" s="30"/>
      <c r="E9" s="30"/>
      <c r="F9" s="30"/>
      <c r="G9" s="30"/>
      <c r="H9" s="2"/>
      <c r="I9" s="2">
        <v>3</v>
      </c>
      <c r="K9" s="2"/>
      <c r="L9" s="2">
        <v>21</v>
      </c>
      <c r="M9" s="13">
        <f t="shared" ref="M9" si="0">IF(K9=0,0,(L9-K9)/K9)</f>
        <v>0</v>
      </c>
      <c r="O9" s="2">
        <v>0</v>
      </c>
      <c r="P9" s="2">
        <v>0</v>
      </c>
      <c r="Q9" s="13">
        <f>IF(O9=0,0,P9/O9)</f>
        <v>0</v>
      </c>
      <c r="R9" s="6"/>
      <c r="S9" s="36">
        <f>D9+E9+F9+G9+H9+I9+L9+P9</f>
        <v>24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31" t="s">
        <v>89</v>
      </c>
      <c r="D10" s="30"/>
      <c r="E10" s="30"/>
      <c r="F10" s="30"/>
      <c r="G10" s="30"/>
      <c r="H10" s="2"/>
      <c r="I10" s="2"/>
      <c r="K10" s="2"/>
      <c r="L10" s="32">
        <v>4</v>
      </c>
      <c r="M10" s="13"/>
      <c r="O10" s="2"/>
      <c r="P10" s="2"/>
      <c r="Q10" s="13"/>
      <c r="R10" s="6"/>
      <c r="S10" s="36">
        <f t="shared" ref="S10:S19" si="1">D10+E10+F10+G10+H10+I10+L10+P10</f>
        <v>4</v>
      </c>
      <c r="T10" s="5"/>
      <c r="U10" s="2"/>
      <c r="V10" s="2"/>
      <c r="W10" s="2"/>
      <c r="X10" s="7"/>
    </row>
    <row r="11" spans="2:24" x14ac:dyDescent="0.25">
      <c r="B11" s="1"/>
      <c r="C11" s="31" t="s">
        <v>90</v>
      </c>
      <c r="D11" s="30"/>
      <c r="E11" s="30"/>
      <c r="F11" s="30"/>
      <c r="G11" s="30"/>
      <c r="H11" s="2"/>
      <c r="I11" s="2"/>
      <c r="K11" s="2"/>
      <c r="L11" s="32">
        <v>2</v>
      </c>
      <c r="M11" s="13"/>
      <c r="O11" s="2"/>
      <c r="P11" s="2"/>
      <c r="Q11" s="13"/>
      <c r="R11" s="6"/>
      <c r="S11" s="36">
        <f t="shared" si="1"/>
        <v>2</v>
      </c>
      <c r="T11" s="5"/>
      <c r="U11" s="2"/>
      <c r="V11" s="2"/>
      <c r="W11" s="2"/>
      <c r="X11" s="7"/>
    </row>
    <row r="12" spans="2:24" x14ac:dyDescent="0.25">
      <c r="B12" s="1"/>
      <c r="C12" s="31" t="s">
        <v>91</v>
      </c>
      <c r="D12" s="30"/>
      <c r="E12" s="30"/>
      <c r="F12" s="30"/>
      <c r="G12" s="30"/>
      <c r="H12" s="2"/>
      <c r="I12" s="2"/>
      <c r="K12" s="2"/>
      <c r="L12" s="32">
        <v>2</v>
      </c>
      <c r="M12" s="13"/>
      <c r="O12" s="2"/>
      <c r="P12" s="2"/>
      <c r="Q12" s="13"/>
      <c r="R12" s="6"/>
      <c r="S12" s="36">
        <f t="shared" si="1"/>
        <v>2</v>
      </c>
      <c r="T12" s="5"/>
      <c r="U12" s="2"/>
      <c r="V12" s="2"/>
      <c r="W12" s="2"/>
      <c r="X12" s="7"/>
    </row>
    <row r="13" spans="2:24" x14ac:dyDescent="0.25">
      <c r="B13" s="1"/>
      <c r="C13" s="31" t="s">
        <v>92</v>
      </c>
      <c r="D13" s="30"/>
      <c r="E13" s="30"/>
      <c r="F13" s="30"/>
      <c r="G13" s="30"/>
      <c r="H13" s="2"/>
      <c r="I13" s="2"/>
      <c r="K13" s="2"/>
      <c r="L13" s="32">
        <v>2</v>
      </c>
      <c r="M13" s="13"/>
      <c r="O13" s="2"/>
      <c r="P13" s="2"/>
      <c r="Q13" s="13"/>
      <c r="R13" s="6"/>
      <c r="S13" s="36">
        <f t="shared" si="1"/>
        <v>2</v>
      </c>
      <c r="T13" s="5"/>
      <c r="U13" s="2"/>
      <c r="V13" s="2"/>
      <c r="W13" s="2"/>
      <c r="X13" s="7"/>
    </row>
    <row r="14" spans="2:24" x14ac:dyDescent="0.25">
      <c r="B14" s="1"/>
      <c r="C14" s="31" t="s">
        <v>93</v>
      </c>
      <c r="D14" s="30"/>
      <c r="E14" s="30"/>
      <c r="F14" s="30"/>
      <c r="G14" s="30"/>
      <c r="H14" s="2"/>
      <c r="I14" s="2"/>
      <c r="K14" s="2"/>
      <c r="L14" s="32">
        <v>4</v>
      </c>
      <c r="M14" s="13"/>
      <c r="O14" s="2"/>
      <c r="P14" s="2"/>
      <c r="Q14" s="13"/>
      <c r="R14" s="6"/>
      <c r="S14" s="36">
        <f t="shared" si="1"/>
        <v>4</v>
      </c>
      <c r="T14" s="5"/>
      <c r="U14" s="2"/>
      <c r="V14" s="2"/>
      <c r="W14" s="2"/>
      <c r="X14" s="7"/>
    </row>
    <row r="15" spans="2:24" x14ac:dyDescent="0.25">
      <c r="B15" s="1"/>
      <c r="C15" s="31" t="s">
        <v>94</v>
      </c>
      <c r="D15" s="30"/>
      <c r="E15" s="30"/>
      <c r="F15" s="30"/>
      <c r="G15" s="30"/>
      <c r="H15" s="2"/>
      <c r="I15" s="2"/>
      <c r="K15" s="2"/>
      <c r="L15" s="32">
        <v>22</v>
      </c>
      <c r="M15" s="13"/>
      <c r="O15" s="2"/>
      <c r="P15" s="2"/>
      <c r="Q15" s="13"/>
      <c r="R15" s="6"/>
      <c r="S15" s="36">
        <f t="shared" si="1"/>
        <v>22</v>
      </c>
      <c r="T15" s="5"/>
      <c r="U15" s="2"/>
      <c r="V15" s="2"/>
      <c r="W15" s="2"/>
      <c r="X15" s="7"/>
    </row>
    <row r="16" spans="2:24" x14ac:dyDescent="0.25">
      <c r="B16" s="31" t="s">
        <v>75</v>
      </c>
      <c r="C16" s="31"/>
      <c r="D16" s="30"/>
      <c r="E16" s="30"/>
      <c r="F16" s="30"/>
      <c r="G16" s="30"/>
      <c r="H16" s="2"/>
      <c r="I16" s="2"/>
      <c r="K16" s="2"/>
      <c r="L16" s="32"/>
      <c r="M16" s="13"/>
      <c r="O16" s="2"/>
      <c r="P16" s="2"/>
      <c r="Q16" s="13"/>
      <c r="R16" s="6"/>
      <c r="S16" s="36"/>
      <c r="T16" s="5"/>
      <c r="U16" s="2"/>
      <c r="V16" s="2"/>
      <c r="W16" s="2"/>
      <c r="X16" s="7"/>
    </row>
    <row r="17" spans="2:24" x14ac:dyDescent="0.25">
      <c r="B17" s="1"/>
      <c r="C17" s="31" t="s">
        <v>95</v>
      </c>
      <c r="D17" s="30"/>
      <c r="E17" s="30"/>
      <c r="F17" s="30"/>
      <c r="G17" s="30"/>
      <c r="H17" s="2"/>
      <c r="I17" s="2"/>
      <c r="K17" s="2"/>
      <c r="L17" s="32">
        <v>6</v>
      </c>
      <c r="M17" s="13"/>
      <c r="O17" s="2"/>
      <c r="P17" s="2"/>
      <c r="Q17" s="13"/>
      <c r="R17" s="6"/>
      <c r="S17" s="36">
        <f t="shared" si="1"/>
        <v>6</v>
      </c>
      <c r="T17" s="5"/>
      <c r="U17" s="2"/>
      <c r="V17" s="2"/>
      <c r="W17" s="2"/>
      <c r="X17" s="7"/>
    </row>
    <row r="18" spans="2:24" x14ac:dyDescent="0.25">
      <c r="B18" s="1"/>
      <c r="C18" s="31" t="s">
        <v>96</v>
      </c>
      <c r="D18" s="30"/>
      <c r="E18" s="30">
        <v>3</v>
      </c>
      <c r="F18" s="30"/>
      <c r="G18" s="30"/>
      <c r="H18" s="2"/>
      <c r="I18" s="2"/>
      <c r="K18" s="2"/>
      <c r="L18" s="32"/>
      <c r="M18" s="13"/>
      <c r="O18" s="2"/>
      <c r="P18" s="2"/>
      <c r="Q18" s="13"/>
      <c r="R18" s="6"/>
      <c r="S18" s="36">
        <f t="shared" si="1"/>
        <v>3</v>
      </c>
      <c r="T18" s="5"/>
      <c r="U18" s="2"/>
      <c r="V18" s="2"/>
      <c r="W18" s="2"/>
      <c r="X18" s="7"/>
    </row>
    <row r="19" spans="2:24" x14ac:dyDescent="0.25">
      <c r="B19" s="1"/>
      <c r="C19" s="31" t="s">
        <v>97</v>
      </c>
      <c r="D19" s="30"/>
      <c r="E19" s="30"/>
      <c r="F19" s="30"/>
      <c r="G19" s="30"/>
      <c r="H19" s="2"/>
      <c r="I19" s="2"/>
      <c r="K19" s="2"/>
      <c r="L19" s="32"/>
      <c r="M19" s="13"/>
      <c r="O19" s="2">
        <v>0</v>
      </c>
      <c r="P19" s="2">
        <v>79</v>
      </c>
      <c r="Q19" s="13">
        <f>IF(O19=0,0,P19/O19)</f>
        <v>0</v>
      </c>
      <c r="R19" s="6"/>
      <c r="S19" s="36">
        <f t="shared" si="1"/>
        <v>79</v>
      </c>
      <c r="T19" s="5"/>
      <c r="U19" s="2"/>
      <c r="V19" s="2"/>
      <c r="W19" s="2"/>
      <c r="X19" s="7"/>
    </row>
    <row r="20" spans="2:24" x14ac:dyDescent="0.25">
      <c r="B20" s="1"/>
      <c r="C20" s="1"/>
      <c r="D20" s="2"/>
      <c r="E20" s="2"/>
      <c r="F20" s="2"/>
      <c r="G20" s="2"/>
      <c r="H20" s="2"/>
      <c r="I20" s="2"/>
      <c r="K20" s="2"/>
      <c r="L20" s="2"/>
      <c r="M20" s="13"/>
      <c r="N20" s="2"/>
      <c r="O20" s="2"/>
      <c r="P20" s="2"/>
      <c r="Q20" s="2"/>
      <c r="R20" s="2"/>
      <c r="S20" s="36"/>
      <c r="T20" s="2"/>
      <c r="U20" s="2"/>
      <c r="V20" s="2"/>
      <c r="W20" s="2"/>
      <c r="X20" s="7"/>
    </row>
    <row r="21" spans="2:24" x14ac:dyDescent="0.25">
      <c r="S21" s="37"/>
      <c r="T21" s="5"/>
      <c r="U21" s="5"/>
      <c r="V21" s="5"/>
      <c r="W21" s="5"/>
      <c r="X21" s="5"/>
    </row>
    <row r="22" spans="2:24" ht="15.75" thickBot="1" x14ac:dyDescent="0.3">
      <c r="B22" s="14" t="s">
        <v>23</v>
      </c>
      <c r="C22" s="14"/>
      <c r="D22" s="15">
        <f t="shared" ref="D22:I22" si="2">SUM(D8:D19)</f>
        <v>0</v>
      </c>
      <c r="E22" s="15">
        <f t="shared" si="2"/>
        <v>3</v>
      </c>
      <c r="F22" s="15">
        <f t="shared" si="2"/>
        <v>0</v>
      </c>
      <c r="G22" s="15">
        <f t="shared" si="2"/>
        <v>0</v>
      </c>
      <c r="H22" s="15">
        <f t="shared" si="2"/>
        <v>0</v>
      </c>
      <c r="I22" s="15">
        <f t="shared" si="2"/>
        <v>3</v>
      </c>
      <c r="K22" s="15">
        <f>SUM(K8:K19)</f>
        <v>0</v>
      </c>
      <c r="L22" s="15">
        <f>SUM(L8:L19)</f>
        <v>63</v>
      </c>
      <c r="M22" s="16">
        <f t="shared" ref="M22" si="3">IF(K22=0,0,(L22-K22)/K22)</f>
        <v>0</v>
      </c>
      <c r="N22" s="15"/>
      <c r="O22" s="15">
        <f>SUM(O8:O19)</f>
        <v>0</v>
      </c>
      <c r="P22" s="15">
        <f>SUM(P8:P19)</f>
        <v>79</v>
      </c>
      <c r="Q22" s="16">
        <f t="shared" ref="Q22" si="4">IF(O22=0,0,(P22-O22)/O22)</f>
        <v>0</v>
      </c>
      <c r="R22" s="15"/>
      <c r="S22" s="38">
        <f>SUM(S8:S20)</f>
        <v>148</v>
      </c>
      <c r="T22" s="15"/>
      <c r="U22" s="15">
        <f>SUM(U8:U19)</f>
        <v>0</v>
      </c>
      <c r="V22" s="15">
        <f>SUM(V8:V19)</f>
        <v>0</v>
      </c>
      <c r="W22" s="15">
        <f>SUM(W8:W19)</f>
        <v>0</v>
      </c>
      <c r="X22" s="15">
        <f>SUM(X8:X19)</f>
        <v>0</v>
      </c>
    </row>
    <row r="23" spans="2:24" ht="15.75" thickTop="1" x14ac:dyDescent="0.25"/>
  </sheetData>
  <mergeCells count="9">
    <mergeCell ref="U6:X6"/>
    <mergeCell ref="B3:R3"/>
    <mergeCell ref="B2:R2"/>
    <mergeCell ref="B4:R4"/>
    <mergeCell ref="D6:G6"/>
    <mergeCell ref="H6:H7"/>
    <mergeCell ref="I6:I7"/>
    <mergeCell ref="K6:M6"/>
    <mergeCell ref="O6:Q6"/>
  </mergeCells>
  <conditionalFormatting sqref="U9:U19">
    <cfRule type="expression" priority="1">
      <formula>U9/$AQ9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2024-10-07T06:56:59Z</dcterms:modified>
</cp:coreProperties>
</file>