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erformance Evaluation\September 2024\Project Summary\"/>
    </mc:Choice>
  </mc:AlternateContent>
  <xr:revisionPtr revIDLastSave="0" documentId="13_ncr:1_{6DD0B8E4-E77E-46EA-A5C7-07C2CD92646B}" xr6:coauthVersionLast="47" xr6:coauthVersionMax="47" xr10:uidLastSave="{00000000-0000-0000-0000-000000000000}"/>
  <bookViews>
    <workbookView xWindow="20370" yWindow="-3840" windowWidth="29040" windowHeight="15720" xr2:uid="{C18F1D24-2B51-47D5-ADD3-847EF68750D1}"/>
  </bookViews>
  <sheets>
    <sheet name="APWorks 2024.2 - Ph 3" sheetId="1" r:id="rId1"/>
    <sheet name="APWorks 2024.2 Ph 2" sheetId="3" r:id="rId2"/>
    <sheet name="Nexelus 2024.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7" i="3" l="1"/>
  <c r="AC16" i="3"/>
  <c r="AC15" i="3"/>
  <c r="AC14" i="3"/>
  <c r="AC13" i="3"/>
  <c r="AC12" i="3"/>
  <c r="AC11" i="3"/>
  <c r="AC10" i="3"/>
  <c r="AC9" i="3"/>
  <c r="AA18" i="3"/>
  <c r="AA17" i="3"/>
  <c r="AA16" i="3"/>
  <c r="AA15" i="3"/>
  <c r="AA14" i="3"/>
  <c r="AA13" i="3"/>
  <c r="AA12" i="3"/>
  <c r="AA11" i="3"/>
  <c r="AA10" i="3"/>
  <c r="AA9" i="3"/>
  <c r="W17" i="3"/>
  <c r="W16" i="3"/>
  <c r="W15" i="3"/>
  <c r="W14" i="3"/>
  <c r="W13" i="3"/>
  <c r="W12" i="3"/>
  <c r="W11" i="3"/>
  <c r="W10" i="3"/>
  <c r="W9" i="3"/>
  <c r="W32" i="4"/>
  <c r="V32" i="4"/>
  <c r="U32" i="4"/>
  <c r="AC32" i="4"/>
  <c r="V19" i="3"/>
  <c r="U19" i="3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V35" i="1"/>
  <c r="U35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S15" i="4"/>
  <c r="S14" i="4"/>
  <c r="S13" i="4"/>
  <c r="S12" i="4"/>
  <c r="S11" i="4"/>
  <c r="S10" i="4"/>
  <c r="S9" i="4"/>
  <c r="S18" i="3"/>
  <c r="S17" i="3"/>
  <c r="S16" i="3"/>
  <c r="S15" i="3"/>
  <c r="S14" i="3"/>
  <c r="S13" i="3"/>
  <c r="S12" i="3"/>
  <c r="S11" i="3"/>
  <c r="S10" i="3"/>
  <c r="S9" i="3"/>
  <c r="AD18" i="3"/>
  <c r="AD17" i="3"/>
  <c r="AD16" i="3"/>
  <c r="AD15" i="3"/>
  <c r="AD14" i="3"/>
  <c r="AD13" i="3"/>
  <c r="AD12" i="3"/>
  <c r="AD11" i="3"/>
  <c r="AD9" i="3"/>
  <c r="AA32" i="4"/>
  <c r="Z32" i="4"/>
  <c r="Y32" i="4"/>
  <c r="R32" i="4"/>
  <c r="Q32" i="4"/>
  <c r="O32" i="4"/>
  <c r="N32" i="4"/>
  <c r="M32" i="4"/>
  <c r="L32" i="4"/>
  <c r="K32" i="4"/>
  <c r="J32" i="4"/>
  <c r="I32" i="4"/>
  <c r="H32" i="4"/>
  <c r="G32" i="4"/>
  <c r="S31" i="4"/>
  <c r="S30" i="4"/>
  <c r="S29" i="4"/>
  <c r="AD32" i="4"/>
  <c r="S16" i="4"/>
  <c r="S8" i="4"/>
  <c r="Z19" i="3"/>
  <c r="Y19" i="3"/>
  <c r="R19" i="3"/>
  <c r="Q19" i="3"/>
  <c r="O19" i="3"/>
  <c r="N19" i="3"/>
  <c r="M19" i="3"/>
  <c r="L19" i="3"/>
  <c r="K19" i="3"/>
  <c r="J19" i="3"/>
  <c r="I19" i="3"/>
  <c r="H19" i="3"/>
  <c r="G19" i="3"/>
  <c r="S8" i="3"/>
  <c r="S34" i="1"/>
  <c r="S33" i="1"/>
  <c r="S32" i="1"/>
  <c r="S31" i="1"/>
  <c r="S30" i="1"/>
  <c r="Q35" i="1"/>
  <c r="L35" i="1"/>
  <c r="M35" i="1"/>
  <c r="J35" i="1"/>
  <c r="Z35" i="1"/>
  <c r="Y35" i="1"/>
  <c r="R35" i="1"/>
  <c r="O35" i="1"/>
  <c r="N35" i="1"/>
  <c r="K35" i="1"/>
  <c r="I35" i="1"/>
  <c r="H35" i="1"/>
  <c r="G35" i="1"/>
  <c r="AA19" i="3" l="1"/>
  <c r="W19" i="3"/>
  <c r="AC19" i="3"/>
  <c r="AD19" i="3"/>
  <c r="AC35" i="1"/>
  <c r="W35" i="1"/>
  <c r="S32" i="4"/>
  <c r="S19" i="3"/>
  <c r="S35" i="1"/>
  <c r="AD35" i="1"/>
  <c r="AA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tc={58EE60CA-297B-4F62-93E8-D5D7B2B4B7CA}</author>
  </authors>
  <commentList>
    <comment ref="S35" authorId="0" shapeId="0" xr:uid="{58EE60CA-297B-4F62-93E8-D5D7B2B4B7C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difference for tasks where estimate is provided and Actual Work is performed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tc={3E783CB5-72BA-4BB0-817E-A03D27C455D8}</author>
  </authors>
  <commentList>
    <comment ref="S19" authorId="0" shapeId="0" xr:uid="{3E783CB5-72BA-4BB0-817E-A03D27C455D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difference for tasks where estimate is provided and Actual Work is performed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tc={E37A4442-5FAC-40A8-A6D7-9C0A61FE45EC}</author>
  </authors>
  <commentList>
    <comment ref="S32" authorId="0" shapeId="0" xr:uid="{E37A4442-5FAC-40A8-A6D7-9C0A61FE45E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difference for tasks where estimate is provided and Actual Work is performed</t>
      </text>
    </comment>
  </commentList>
</comments>
</file>

<file path=xl/sharedStrings.xml><?xml version="1.0" encoding="utf-8"?>
<sst xmlns="http://schemas.openxmlformats.org/spreadsheetml/2006/main" count="173" uniqueCount="84">
  <si>
    <t>Development</t>
  </si>
  <si>
    <t>Task</t>
  </si>
  <si>
    <t>Project / Release</t>
  </si>
  <si>
    <t>Estimate</t>
  </si>
  <si>
    <t>Total</t>
  </si>
  <si>
    <t>Actual</t>
  </si>
  <si>
    <t>Project Profile</t>
  </si>
  <si>
    <t>Development Time</t>
  </si>
  <si>
    <t>Variance</t>
  </si>
  <si>
    <t>Planned</t>
  </si>
  <si>
    <t>Bug Fixing Time</t>
  </si>
  <si>
    <t>Overall Performance</t>
  </si>
  <si>
    <t>Leaves</t>
  </si>
  <si>
    <t>QA</t>
  </si>
  <si>
    <t>APWORKS PHASE2</t>
  </si>
  <si>
    <t>Period: September 2024</t>
  </si>
  <si>
    <t>Bug Fixing</t>
  </si>
  <si>
    <t>APWORKS 2024.2 - PHASE 3</t>
  </si>
  <si>
    <t>Project Overhead</t>
  </si>
  <si>
    <t>Mgmt</t>
  </si>
  <si>
    <t>Analysis</t>
  </si>
  <si>
    <t>Design</t>
  </si>
  <si>
    <t>Meetings</t>
  </si>
  <si>
    <t>Deployments</t>
  </si>
  <si>
    <t>Client Items</t>
  </si>
  <si>
    <t>Ability to assign Employees to Roles by Media type and by Client</t>
  </si>
  <si>
    <t>Add Media Type/Service type/Roles</t>
  </si>
  <si>
    <t>Meetings, mails, communication, TFS, Interviews</t>
  </si>
  <si>
    <t>Hours</t>
  </si>
  <si>
    <t>4 hrs</t>
  </si>
  <si>
    <t>Google Drive integration. (Setup and Integration development)</t>
  </si>
  <si>
    <t>44 hrs</t>
  </si>
  <si>
    <t>Ability to automatically attach additional documents (tear sheets, afidavit) to the invoice</t>
  </si>
  <si>
    <t>30 hrs</t>
  </si>
  <si>
    <t>We need to read the company on the invoice document to route to the right company. If the company is not detected properly we will default to a company and mark it with a status.</t>
  </si>
  <si>
    <t>56 hrs</t>
  </si>
  <si>
    <t>Broadcast Invoices</t>
  </si>
  <si>
    <t>We will need a separate node for "Broadcast Invoices" added at the end of Production Invoices.</t>
  </si>
  <si>
    <t>User Group management changes</t>
  </si>
  <si>
    <t>12 hrs</t>
  </si>
  <si>
    <t>Dashboard</t>
  </si>
  <si>
    <t>16 hrs</t>
  </si>
  <si>
    <t>Manage Invoice Models list</t>
  </si>
  <si>
    <t>0 hrs</t>
  </si>
  <si>
    <t>Manage Non-Mapped Production Invoices</t>
  </si>
  <si>
    <t>Manage Invoice Documents</t>
  </si>
  <si>
    <t xml:space="preserve">Invoice List UI </t>
  </si>
  <si>
    <t>32 hrs</t>
  </si>
  <si>
    <t xml:space="preserve">EDI file processing </t>
  </si>
  <si>
    <t>62 hrs</t>
  </si>
  <si>
    <t>PDF file generation</t>
  </si>
  <si>
    <t>50 hrs</t>
  </si>
  <si>
    <t xml:space="preserve">Invoice View UI </t>
  </si>
  <si>
    <t>Customer Information : Selection of the client on the vendor invoice header level. This will help route the invoice to the appropriate client team. - (Sync and a lookup field on invoice)</t>
  </si>
  <si>
    <t>10 hrs</t>
  </si>
  <si>
    <t>We will need to introduce tolerance by media type.</t>
  </si>
  <si>
    <t>20 hrs</t>
  </si>
  <si>
    <t xml:space="preserve">Read data from Media Ocean Jobs, IOs (buying), Customer Master, Vendor Master, Currencies, Tax codes, Payment terms, EDI?, payment information </t>
  </si>
  <si>
    <t>80 hrs</t>
  </si>
  <si>
    <t>vendor/stations/sites can be associated to multiple pay to. EX: Bell Media is linked to Bill pay to</t>
  </si>
  <si>
    <t>Checkbox to filter discrepant lines</t>
  </si>
  <si>
    <t>8 hrs</t>
  </si>
  <si>
    <t>70 hrs</t>
  </si>
  <si>
    <t>APWorks Phase 3</t>
  </si>
  <si>
    <t>AP WORKFLOW</t>
  </si>
  <si>
    <t>Analysis of the new project/assignment/task</t>
  </si>
  <si>
    <t>Development of new project/assignment/task</t>
  </si>
  <si>
    <t>Regular bug fixing activity</t>
  </si>
  <si>
    <t>Regular testing and QA new project/assignment/task</t>
  </si>
  <si>
    <t>Support Items</t>
  </si>
  <si>
    <t>Time Off - Planned</t>
  </si>
  <si>
    <t>NEXELUS 2024.2</t>
  </si>
  <si>
    <t>Test</t>
  </si>
  <si>
    <t>Cases</t>
  </si>
  <si>
    <t>Code</t>
  </si>
  <si>
    <t>Review</t>
  </si>
  <si>
    <t>Difference</t>
  </si>
  <si>
    <t>APWorks Phase 2 and Prior Versions</t>
  </si>
  <si>
    <t>Nexelus 2024.2</t>
  </si>
  <si>
    <t>Testing</t>
  </si>
  <si>
    <t>ToTal Hours</t>
  </si>
  <si>
    <t>QA verification</t>
  </si>
  <si>
    <t>QA Verification</t>
  </si>
  <si>
    <t>Dev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</si>
</sst>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5" fillId="0" borderId="0">
      <alignment vertical="top"/>
    </xf>
    <xf numFmtId="43" fontId="1" fillId="0" borderId="0" applyFont="0" applyFill="0" applyBorder="0" applyAlignment="0" applyProtection="0"/>
  </cellStyleXfs>
  <cellXfs count="73">
    <xf numFmtId="0" fontId="0" fillId="0" borderId="0" xfId="0"/>
    <xf numFmtId="0" fontId="5" fillId="0" borderId="1" xfId="4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43" fontId="0" fillId="0" borderId="0" xfId="5" applyFont="1" applyAlignment="1">
      <alignment horizontal="center" vertical="top"/>
    </xf>
    <xf numFmtId="0" fontId="0" fillId="2" borderId="4" xfId="0" applyFill="1" applyBorder="1" applyAlignment="1">
      <alignment vertical="top"/>
    </xf>
    <xf numFmtId="0" fontId="0" fillId="2" borderId="5" xfId="0" applyFill="1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0" fillId="2" borderId="3" xfId="0" applyFill="1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43" fontId="0" fillId="2" borderId="4" xfId="5" applyFont="1" applyFill="1" applyBorder="1" applyAlignment="1">
      <alignment horizontal="center" vertical="top"/>
    </xf>
    <xf numFmtId="0" fontId="0" fillId="2" borderId="7" xfId="0" applyFill="1" applyBorder="1" applyAlignment="1">
      <alignment vertical="top" wrapText="1"/>
    </xf>
    <xf numFmtId="0" fontId="0" fillId="2" borderId="7" xfId="0" applyFill="1" applyBorder="1" applyAlignment="1">
      <alignment horizontal="center" vertical="top"/>
    </xf>
    <xf numFmtId="43" fontId="0" fillId="2" borderId="8" xfId="5" applyFont="1" applyFill="1" applyBorder="1" applyAlignment="1">
      <alignment horizontal="center" vertical="top"/>
    </xf>
    <xf numFmtId="0" fontId="5" fillId="0" borderId="1" xfId="4" applyBorder="1">
      <alignment vertical="top"/>
    </xf>
    <xf numFmtId="0" fontId="0" fillId="0" borderId="1" xfId="0" applyBorder="1" applyAlignment="1">
      <alignment vertical="top" wrapText="1"/>
    </xf>
    <xf numFmtId="0" fontId="0" fillId="0" borderId="3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43" fontId="0" fillId="3" borderId="1" xfId="5" applyFont="1" applyFill="1" applyBorder="1" applyAlignment="1">
      <alignment horizontal="center" vertical="top"/>
    </xf>
    <xf numFmtId="9" fontId="0" fillId="0" borderId="0" xfId="1" applyFont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9" fontId="0" fillId="3" borderId="4" xfId="1" applyFont="1" applyFill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43" fontId="0" fillId="3" borderId="4" xfId="5" applyFont="1" applyFill="1" applyBorder="1" applyAlignment="1">
      <alignment horizontal="center" vertical="top"/>
    </xf>
    <xf numFmtId="0" fontId="0" fillId="4" borderId="1" xfId="0" applyFill="1" applyBorder="1" applyAlignment="1">
      <alignment vertical="top"/>
    </xf>
    <xf numFmtId="0" fontId="0" fillId="4" borderId="6" xfId="0" applyFill="1" applyBorder="1" applyAlignment="1">
      <alignment vertical="top" wrapText="1"/>
    </xf>
    <xf numFmtId="0" fontId="0" fillId="4" borderId="6" xfId="0" applyFill="1" applyBorder="1" applyAlignment="1">
      <alignment horizontal="center" vertical="top"/>
    </xf>
    <xf numFmtId="0" fontId="0" fillId="4" borderId="13" xfId="0" applyFill="1" applyBorder="1" applyAlignment="1">
      <alignment horizontal="center" vertical="top"/>
    </xf>
    <xf numFmtId="43" fontId="0" fillId="4" borderId="6" xfId="5" applyFont="1" applyFill="1" applyBorder="1" applyAlignment="1">
      <alignment horizontal="center" vertical="top"/>
    </xf>
    <xf numFmtId="0" fontId="0" fillId="5" borderId="1" xfId="0" applyFill="1" applyBorder="1" applyAlignment="1">
      <alignment vertical="top" wrapText="1"/>
    </xf>
    <xf numFmtId="0" fontId="0" fillId="2" borderId="5" xfId="0" applyFill="1" applyBorder="1" applyAlignment="1">
      <alignment horizontal="center" vertical="top"/>
    </xf>
    <xf numFmtId="0" fontId="5" fillId="0" borderId="3" xfId="4" applyBorder="1" applyAlignment="1">
      <alignment horizontal="center" vertical="top"/>
    </xf>
    <xf numFmtId="0" fontId="5" fillId="0" borderId="5" xfId="4" applyBorder="1" applyAlignment="1">
      <alignment horizontal="center" vertical="top"/>
    </xf>
    <xf numFmtId="0" fontId="5" fillId="0" borderId="1" xfId="0" applyFont="1" applyBorder="1" applyAlignment="1">
      <alignment horizontal="left" vertical="top" wrapText="1" indent="3"/>
    </xf>
    <xf numFmtId="2" fontId="0" fillId="3" borderId="1" xfId="1" applyNumberFormat="1" applyFont="1" applyFill="1" applyBorder="1" applyAlignment="1">
      <alignment horizontal="center" vertical="top"/>
    </xf>
    <xf numFmtId="2" fontId="0" fillId="2" borderId="1" xfId="0" applyNumberFormat="1" applyFill="1" applyBorder="1" applyAlignment="1">
      <alignment horizontal="center" vertical="top"/>
    </xf>
    <xf numFmtId="2" fontId="0" fillId="3" borderId="1" xfId="0" applyNumberFormat="1" applyFill="1" applyBorder="1" applyAlignment="1">
      <alignment horizontal="center" vertical="top"/>
    </xf>
    <xf numFmtId="2" fontId="0" fillId="3" borderId="4" xfId="1" applyNumberFormat="1" applyFont="1" applyFill="1" applyBorder="1" applyAlignment="1">
      <alignment horizontal="center" vertical="top"/>
    </xf>
    <xf numFmtId="2" fontId="0" fillId="4" borderId="6" xfId="0" applyNumberFormat="1" applyFill="1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49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10" xfId="0" applyFill="1" applyBorder="1" applyAlignment="1">
      <alignment horizontal="center" vertical="top"/>
    </xf>
    <xf numFmtId="0" fontId="0" fillId="2" borderId="11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top"/>
    </xf>
    <xf numFmtId="2" fontId="8" fillId="3" borderId="1" xfId="1" applyNumberFormat="1" applyFont="1" applyFill="1" applyBorder="1" applyAlignment="1">
      <alignment horizontal="center" vertical="top"/>
    </xf>
    <xf numFmtId="43" fontId="0" fillId="2" borderId="10" xfId="5" applyFont="1" applyFill="1" applyBorder="1" applyAlignment="1">
      <alignment horizontal="center" vertical="top"/>
    </xf>
    <xf numFmtId="43" fontId="0" fillId="2" borderId="5" xfId="5" applyFont="1" applyFill="1" applyBorder="1" applyAlignment="1">
      <alignment horizontal="center" vertical="top"/>
    </xf>
    <xf numFmtId="43" fontId="0" fillId="2" borderId="2" xfId="5" applyFont="1" applyFill="1" applyBorder="1" applyAlignment="1">
      <alignment horizontal="center" vertical="top"/>
    </xf>
    <xf numFmtId="43" fontId="0" fillId="2" borderId="3" xfId="5" applyFont="1" applyFill="1" applyBorder="1" applyAlignment="1">
      <alignment horizontal="center" vertical="top"/>
    </xf>
    <xf numFmtId="0" fontId="8" fillId="0" borderId="4" xfId="0" applyFont="1" applyBorder="1" applyAlignment="1">
      <alignment horizontal="center" vertical="top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auseef Shezad" id="{A8287EEA-BBB4-432E-9C57-8E086EBF1341}" userId="S::TauseefS@nexelus.net::25ce2c96-a1b9-43f5-b144-a323e33af19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35" dT="2024-10-07T08:55:54.53" personId="{A8287EEA-BBB4-432E-9C57-8E086EBF1341}" id="{58EE60CA-297B-4F62-93E8-D5D7B2B4B7CA}">
    <text>This is difference for tasks where estimate is provided and Actual Work is performed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S19" dT="2024-10-07T08:55:54.53" personId="{A8287EEA-BBB4-432E-9C57-8E086EBF1341}" id="{3E783CB5-72BA-4BB0-817E-A03D27C455D8}">
    <text>This is difference for tasks where estimate is provided and Actual Work is performed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S32" dT="2024-10-07T08:55:54.53" personId="{A8287EEA-BBB4-432E-9C57-8E086EBF1341}" id="{E37A4442-5FAC-40A8-A6D7-9C0A61FE45EC}">
    <text>This is difference for tasks where estimate is provided and Actual Work is performed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AE36"/>
  <sheetViews>
    <sheetView tabSelected="1" workbookViewId="0">
      <pane xSplit="3" ySplit="7" topLeftCell="I15" activePane="bottomRight" state="frozen"/>
      <selection pane="topRight" activeCell="D1" sqref="D1"/>
      <selection pane="bottomLeft" activeCell="A8" sqref="A8"/>
      <selection pane="bottomRight" activeCell="H29" sqref="H29"/>
    </sheetView>
  </sheetViews>
  <sheetFormatPr defaultRowHeight="15" x14ac:dyDescent="0.25"/>
  <cols>
    <col min="1" max="1" width="9.140625" style="5"/>
    <col min="2" max="2" width="19.28515625" style="5" bestFit="1" customWidth="1"/>
    <col min="3" max="3" width="57.7109375" style="12" customWidth="1"/>
    <col min="4" max="4" width="13" style="11" hidden="1" customWidth="1"/>
    <col min="5" max="5" width="12.140625" style="11" hidden="1" customWidth="1"/>
    <col min="6" max="6" width="14.7109375" style="11" hidden="1" customWidth="1"/>
    <col min="7" max="8" width="9.42578125" style="11" customWidth="1"/>
    <col min="9" max="9" width="12.42578125" style="11" bestFit="1" customWidth="1"/>
    <col min="10" max="11" width="11.42578125" style="11" bestFit="1" customWidth="1"/>
    <col min="12" max="13" width="11.42578125" style="11" customWidth="1"/>
    <col min="14" max="14" width="10.5703125" style="11" bestFit="1" customWidth="1"/>
    <col min="15" max="15" width="10.5703125" style="11" customWidth="1"/>
    <col min="16" max="16" width="2.140625" style="11" customWidth="1"/>
    <col min="17" max="17" width="9.28515625" style="11"/>
    <col min="18" max="18" width="6.5703125" style="11" bestFit="1" customWidth="1"/>
    <col min="19" max="19" width="10.42578125" style="11" customWidth="1"/>
    <col min="20" max="20" width="2.28515625" style="11" customWidth="1"/>
    <col min="21" max="21" width="8.28515625" style="11" bestFit="1" customWidth="1"/>
    <col min="22" max="22" width="6.5703125" style="11" bestFit="1" customWidth="1"/>
    <col min="23" max="23" width="8.85546875" style="54" bestFit="1" customWidth="1"/>
    <col min="24" max="24" width="2.28515625" style="11" customWidth="1"/>
    <col min="25" max="25" width="8.28515625" style="11" bestFit="1" customWidth="1"/>
    <col min="26" max="26" width="6.5703125" style="11" bestFit="1" customWidth="1"/>
    <col min="27" max="27" width="8.85546875" style="54" bestFit="1" customWidth="1"/>
    <col min="28" max="28" width="1.7109375" style="11" customWidth="1"/>
    <col min="29" max="30" width="9.7109375" style="13" customWidth="1"/>
    <col min="31" max="31" width="2.28515625" style="11" customWidth="1"/>
    <col min="32" max="16384" width="9.140625" style="5"/>
  </cols>
  <sheetData>
    <row r="2" spans="2:31" ht="26.25" x14ac:dyDescent="0.25">
      <c r="B2" s="57" t="s">
        <v>6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</row>
    <row r="3" spans="2:31" ht="15.75" x14ac:dyDescent="0.25">
      <c r="B3" s="55" t="s">
        <v>63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</row>
    <row r="4" spans="2:31" x14ac:dyDescent="0.25">
      <c r="B4" s="58" t="s">
        <v>15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</row>
    <row r="6" spans="2:31" x14ac:dyDescent="0.25">
      <c r="B6" s="14" t="s">
        <v>2</v>
      </c>
      <c r="C6" s="15" t="s">
        <v>1</v>
      </c>
      <c r="D6" s="16" t="s">
        <v>9</v>
      </c>
      <c r="E6" s="16"/>
      <c r="F6" s="16"/>
      <c r="G6" s="59" t="s">
        <v>18</v>
      </c>
      <c r="H6" s="60"/>
      <c r="I6" s="60"/>
      <c r="J6" s="60"/>
      <c r="K6" s="61"/>
      <c r="L6" s="45" t="s">
        <v>72</v>
      </c>
      <c r="M6" s="45" t="s">
        <v>74</v>
      </c>
      <c r="N6" s="65" t="s">
        <v>20</v>
      </c>
      <c r="O6" s="63" t="s">
        <v>21</v>
      </c>
      <c r="P6" s="18"/>
      <c r="Q6" s="61" t="s">
        <v>7</v>
      </c>
      <c r="R6" s="62"/>
      <c r="S6" s="62"/>
      <c r="U6" s="62" t="s">
        <v>79</v>
      </c>
      <c r="V6" s="62"/>
      <c r="W6" s="62"/>
      <c r="Y6" s="62" t="s">
        <v>10</v>
      </c>
      <c r="Z6" s="62"/>
      <c r="AA6" s="62"/>
      <c r="AC6" s="20" t="s">
        <v>4</v>
      </c>
      <c r="AD6" s="20" t="s">
        <v>4</v>
      </c>
    </row>
    <row r="7" spans="2:31" x14ac:dyDescent="0.25">
      <c r="B7" s="16"/>
      <c r="C7" s="21"/>
      <c r="D7" s="22" t="s">
        <v>0</v>
      </c>
      <c r="E7" s="22" t="s">
        <v>13</v>
      </c>
      <c r="F7" s="22" t="s">
        <v>16</v>
      </c>
      <c r="G7" s="22" t="s">
        <v>19</v>
      </c>
      <c r="H7" s="22" t="s">
        <v>22</v>
      </c>
      <c r="I7" s="22" t="s">
        <v>23</v>
      </c>
      <c r="J7" s="22" t="s">
        <v>24</v>
      </c>
      <c r="K7" s="22" t="s">
        <v>12</v>
      </c>
      <c r="L7" s="22" t="s">
        <v>73</v>
      </c>
      <c r="M7" s="22" t="s">
        <v>75</v>
      </c>
      <c r="N7" s="66"/>
      <c r="O7" s="64"/>
      <c r="P7" s="18"/>
      <c r="Q7" s="17" t="s">
        <v>3</v>
      </c>
      <c r="R7" s="19" t="s">
        <v>5</v>
      </c>
      <c r="S7" s="19" t="s">
        <v>76</v>
      </c>
      <c r="U7" s="19" t="s">
        <v>9</v>
      </c>
      <c r="V7" s="19" t="s">
        <v>5</v>
      </c>
      <c r="W7" s="50" t="s">
        <v>8</v>
      </c>
      <c r="Y7" s="19" t="s">
        <v>9</v>
      </c>
      <c r="Z7" s="19" t="s">
        <v>5</v>
      </c>
      <c r="AA7" s="50" t="s">
        <v>8</v>
      </c>
      <c r="AC7" s="23" t="s">
        <v>9</v>
      </c>
      <c r="AD7" s="23" t="s">
        <v>28</v>
      </c>
    </row>
    <row r="8" spans="2:31" x14ac:dyDescent="0.25">
      <c r="B8" s="24" t="s">
        <v>17</v>
      </c>
      <c r="C8" s="25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7"/>
      <c r="P8" s="18"/>
      <c r="Q8" s="26"/>
      <c r="R8" s="28"/>
      <c r="S8" s="29"/>
      <c r="U8" s="28"/>
      <c r="V8" s="28"/>
      <c r="W8" s="51"/>
      <c r="Y8" s="28"/>
      <c r="Z8" s="28"/>
      <c r="AA8" s="51"/>
      <c r="AC8" s="30"/>
      <c r="AD8" s="30"/>
    </row>
    <row r="9" spans="2:31" x14ac:dyDescent="0.25">
      <c r="B9" s="6"/>
      <c r="C9" s="7" t="s">
        <v>26</v>
      </c>
      <c r="D9" s="3" t="s">
        <v>29</v>
      </c>
      <c r="E9" s="3">
        <v>8</v>
      </c>
      <c r="F9" s="3"/>
      <c r="G9" s="1"/>
      <c r="H9" s="1">
        <v>7</v>
      </c>
      <c r="I9" s="1"/>
      <c r="J9" s="1"/>
      <c r="K9" s="1"/>
      <c r="L9" s="46">
        <v>9</v>
      </c>
      <c r="M9" s="46"/>
      <c r="N9" s="26">
        <v>2</v>
      </c>
      <c r="O9" s="27"/>
      <c r="P9" s="18"/>
      <c r="Q9" s="3">
        <v>4</v>
      </c>
      <c r="R9" s="28"/>
      <c r="S9" s="49" t="str">
        <f t="shared" ref="S9:S29" si="0">IF(Q9&gt;0,IF(R9&gt;0,Q9-R9,""),"")</f>
        <v/>
      </c>
      <c r="U9" s="3">
        <v>8</v>
      </c>
      <c r="V9" s="28"/>
      <c r="W9" s="49" t="str">
        <f>IF(U9&gt;0,IF(V9&gt;0,U9-V9,""),"")</f>
        <v/>
      </c>
      <c r="Y9" s="3"/>
      <c r="Z9" s="28"/>
      <c r="AA9" s="49" t="str">
        <f>IF(Y9&gt;0,IF(Z9&gt;0,Y9-Z9,""),"")</f>
        <v/>
      </c>
      <c r="AB9" s="31"/>
      <c r="AC9" s="30">
        <f>Q9+U9+Y9</f>
        <v>12</v>
      </c>
      <c r="AD9" s="30">
        <f>G9+H9+I9+J9+K9+L9+M9+N9+O9+R9+Z9+Z9</f>
        <v>18</v>
      </c>
    </row>
    <row r="10" spans="2:31" x14ac:dyDescent="0.25">
      <c r="B10" s="6"/>
      <c r="C10" s="7" t="s">
        <v>30</v>
      </c>
      <c r="D10" s="3" t="s">
        <v>31</v>
      </c>
      <c r="E10" s="3">
        <v>8</v>
      </c>
      <c r="F10" s="3"/>
      <c r="G10" s="1"/>
      <c r="H10" s="1">
        <v>5</v>
      </c>
      <c r="I10" s="1"/>
      <c r="J10" s="1"/>
      <c r="K10" s="1"/>
      <c r="L10" s="46">
        <v>70</v>
      </c>
      <c r="M10" s="46"/>
      <c r="N10" s="26"/>
      <c r="O10" s="27">
        <v>15</v>
      </c>
      <c r="P10" s="18"/>
      <c r="Q10" s="3">
        <v>44</v>
      </c>
      <c r="R10" s="28">
        <v>58</v>
      </c>
      <c r="S10" s="67">
        <f t="shared" si="0"/>
        <v>-14</v>
      </c>
      <c r="U10" s="3">
        <v>8</v>
      </c>
      <c r="V10" s="28"/>
      <c r="W10" s="49" t="str">
        <f t="shared" ref="W10:W29" si="1">IF(U10&gt;0,IF(V10&gt;0,U10-V10,""),"")</f>
        <v/>
      </c>
      <c r="Y10" s="3"/>
      <c r="Z10" s="28"/>
      <c r="AA10" s="49" t="str">
        <f t="shared" ref="AA10:AA29" si="2">IF(Y10&gt;0,IF(Z10&gt;0,Y10-Z10,""),"")</f>
        <v/>
      </c>
      <c r="AB10" s="31"/>
      <c r="AC10" s="30">
        <f t="shared" ref="AC10:AC30" si="3">Q10+U10+Y10</f>
        <v>52</v>
      </c>
      <c r="AD10" s="30">
        <f t="shared" ref="AC10:AD30" si="4">G10+H10+I10+J10+K10+L10+M10+N10+O10+R10+Z10+Z10</f>
        <v>148</v>
      </c>
    </row>
    <row r="11" spans="2:31" ht="25.5" x14ac:dyDescent="0.25">
      <c r="B11" s="6"/>
      <c r="C11" s="7" t="s">
        <v>32</v>
      </c>
      <c r="D11" s="3" t="s">
        <v>33</v>
      </c>
      <c r="E11" s="3">
        <v>20</v>
      </c>
      <c r="F11" s="3"/>
      <c r="G11" s="1"/>
      <c r="H11" s="1">
        <v>7</v>
      </c>
      <c r="I11" s="1"/>
      <c r="J11" s="1"/>
      <c r="K11" s="1"/>
      <c r="L11" s="46">
        <v>54</v>
      </c>
      <c r="M11" s="46"/>
      <c r="N11" s="26">
        <v>0.5</v>
      </c>
      <c r="O11" s="27"/>
      <c r="P11" s="18"/>
      <c r="Q11" s="3">
        <v>30</v>
      </c>
      <c r="R11" s="28"/>
      <c r="S11" s="49" t="str">
        <f t="shared" si="0"/>
        <v/>
      </c>
      <c r="U11" s="3">
        <v>20</v>
      </c>
      <c r="V11" s="28"/>
      <c r="W11" s="49" t="str">
        <f t="shared" si="1"/>
        <v/>
      </c>
      <c r="Y11" s="3"/>
      <c r="Z11" s="28"/>
      <c r="AA11" s="49" t="str">
        <f t="shared" si="2"/>
        <v/>
      </c>
      <c r="AB11" s="31"/>
      <c r="AC11" s="30">
        <f t="shared" si="3"/>
        <v>50</v>
      </c>
      <c r="AD11" s="30">
        <f t="shared" si="4"/>
        <v>61.5</v>
      </c>
    </row>
    <row r="12" spans="2:31" ht="38.25" x14ac:dyDescent="0.25">
      <c r="B12" s="6"/>
      <c r="C12" s="7" t="s">
        <v>34</v>
      </c>
      <c r="D12" s="3" t="s">
        <v>35</v>
      </c>
      <c r="E12" s="3">
        <v>20</v>
      </c>
      <c r="F12" s="3"/>
      <c r="G12" s="1"/>
      <c r="H12" s="1"/>
      <c r="I12" s="1"/>
      <c r="J12" s="1"/>
      <c r="K12" s="1"/>
      <c r="L12" s="46"/>
      <c r="M12" s="46"/>
      <c r="N12" s="26">
        <v>1</v>
      </c>
      <c r="O12" s="27"/>
      <c r="P12" s="18"/>
      <c r="Q12" s="3">
        <v>56</v>
      </c>
      <c r="R12" s="28"/>
      <c r="S12" s="49" t="str">
        <f t="shared" si="0"/>
        <v/>
      </c>
      <c r="U12" s="3">
        <v>20</v>
      </c>
      <c r="V12" s="28"/>
      <c r="W12" s="49" t="str">
        <f t="shared" si="1"/>
        <v/>
      </c>
      <c r="Y12" s="3"/>
      <c r="Z12" s="28"/>
      <c r="AA12" s="49" t="str">
        <f t="shared" si="2"/>
        <v/>
      </c>
      <c r="AB12" s="31"/>
      <c r="AC12" s="30">
        <f t="shared" si="3"/>
        <v>76</v>
      </c>
      <c r="AD12" s="30">
        <f t="shared" si="4"/>
        <v>1</v>
      </c>
    </row>
    <row r="13" spans="2:31" x14ac:dyDescent="0.25">
      <c r="B13" s="6"/>
      <c r="C13" s="8" t="s">
        <v>36</v>
      </c>
      <c r="D13" s="3"/>
      <c r="E13" s="3"/>
      <c r="F13" s="3"/>
      <c r="G13" s="1"/>
      <c r="H13" s="1"/>
      <c r="I13" s="1"/>
      <c r="J13" s="1"/>
      <c r="K13" s="1"/>
      <c r="L13" s="46"/>
      <c r="M13" s="46"/>
      <c r="N13" s="26"/>
      <c r="O13" s="27"/>
      <c r="P13" s="18"/>
      <c r="Q13" s="3"/>
      <c r="R13" s="28"/>
      <c r="S13" s="49" t="str">
        <f t="shared" si="0"/>
        <v/>
      </c>
      <c r="U13" s="3"/>
      <c r="V13" s="28"/>
      <c r="W13" s="49" t="str">
        <f t="shared" si="1"/>
        <v/>
      </c>
      <c r="Y13" s="3"/>
      <c r="Z13" s="28"/>
      <c r="AA13" s="49" t="str">
        <f t="shared" si="2"/>
        <v/>
      </c>
      <c r="AB13" s="31"/>
      <c r="AC13" s="30">
        <f t="shared" si="3"/>
        <v>0</v>
      </c>
      <c r="AD13" s="30">
        <f t="shared" si="4"/>
        <v>0</v>
      </c>
    </row>
    <row r="14" spans="2:31" ht="25.5" x14ac:dyDescent="0.25">
      <c r="B14" s="6"/>
      <c r="C14" s="48" t="s">
        <v>37</v>
      </c>
      <c r="D14" s="3" t="s">
        <v>29</v>
      </c>
      <c r="E14" s="3"/>
      <c r="F14" s="3"/>
      <c r="G14" s="1"/>
      <c r="H14" s="1"/>
      <c r="I14" s="1"/>
      <c r="J14" s="1"/>
      <c r="K14" s="1"/>
      <c r="L14" s="46"/>
      <c r="M14" s="46"/>
      <c r="N14" s="26"/>
      <c r="O14" s="27"/>
      <c r="P14" s="18"/>
      <c r="Q14" s="3">
        <v>4</v>
      </c>
      <c r="R14" s="28">
        <v>22</v>
      </c>
      <c r="S14" s="67">
        <f t="shared" si="0"/>
        <v>-18</v>
      </c>
      <c r="U14" s="3"/>
      <c r="V14" s="28"/>
      <c r="W14" s="49" t="str">
        <f t="shared" si="1"/>
        <v/>
      </c>
      <c r="Y14" s="3"/>
      <c r="Z14" s="28"/>
      <c r="AA14" s="49" t="str">
        <f t="shared" si="2"/>
        <v/>
      </c>
      <c r="AB14" s="31"/>
      <c r="AC14" s="30">
        <f t="shared" si="3"/>
        <v>4</v>
      </c>
      <c r="AD14" s="30">
        <f t="shared" si="4"/>
        <v>22</v>
      </c>
    </row>
    <row r="15" spans="2:31" x14ac:dyDescent="0.25">
      <c r="B15" s="6"/>
      <c r="C15" s="48" t="s">
        <v>38</v>
      </c>
      <c r="D15" s="3" t="s">
        <v>39</v>
      </c>
      <c r="E15" s="3"/>
      <c r="F15" s="3"/>
      <c r="G15" s="1"/>
      <c r="H15" s="1"/>
      <c r="I15" s="1"/>
      <c r="J15" s="1"/>
      <c r="K15" s="1"/>
      <c r="L15" s="46"/>
      <c r="M15" s="46"/>
      <c r="N15" s="26"/>
      <c r="O15" s="27"/>
      <c r="P15" s="18"/>
      <c r="Q15" s="3">
        <v>12</v>
      </c>
      <c r="R15" s="28">
        <v>4</v>
      </c>
      <c r="S15" s="49">
        <f t="shared" si="0"/>
        <v>8</v>
      </c>
      <c r="U15" s="3"/>
      <c r="V15" s="28"/>
      <c r="W15" s="49" t="str">
        <f t="shared" si="1"/>
        <v/>
      </c>
      <c r="Y15" s="3"/>
      <c r="Z15" s="28"/>
      <c r="AA15" s="49" t="str">
        <f t="shared" si="2"/>
        <v/>
      </c>
      <c r="AB15" s="31"/>
      <c r="AC15" s="30">
        <f t="shared" si="3"/>
        <v>12</v>
      </c>
      <c r="AD15" s="30">
        <f t="shared" si="4"/>
        <v>4</v>
      </c>
    </row>
    <row r="16" spans="2:31" x14ac:dyDescent="0.25">
      <c r="B16" s="6"/>
      <c r="C16" s="48" t="s">
        <v>40</v>
      </c>
      <c r="D16" s="3" t="s">
        <v>41</v>
      </c>
      <c r="E16" s="3"/>
      <c r="F16" s="3"/>
      <c r="G16" s="1"/>
      <c r="H16" s="1"/>
      <c r="I16" s="1"/>
      <c r="J16" s="1"/>
      <c r="K16" s="1"/>
      <c r="L16" s="46"/>
      <c r="M16" s="46"/>
      <c r="N16" s="26"/>
      <c r="O16" s="27"/>
      <c r="P16" s="18"/>
      <c r="Q16" s="3">
        <v>16</v>
      </c>
      <c r="R16" s="28"/>
      <c r="S16" s="49" t="str">
        <f t="shared" si="0"/>
        <v/>
      </c>
      <c r="U16" s="3"/>
      <c r="V16" s="28"/>
      <c r="W16" s="49" t="str">
        <f t="shared" si="1"/>
        <v/>
      </c>
      <c r="Y16" s="3"/>
      <c r="Z16" s="28"/>
      <c r="AA16" s="49" t="str">
        <f t="shared" si="2"/>
        <v/>
      </c>
      <c r="AB16" s="31"/>
      <c r="AC16" s="30">
        <f t="shared" si="3"/>
        <v>16</v>
      </c>
      <c r="AD16" s="30">
        <f t="shared" si="4"/>
        <v>0</v>
      </c>
    </row>
    <row r="17" spans="2:31" x14ac:dyDescent="0.25">
      <c r="B17" s="6"/>
      <c r="C17" s="48" t="s">
        <v>42</v>
      </c>
      <c r="D17" s="3" t="s">
        <v>43</v>
      </c>
      <c r="E17" s="3"/>
      <c r="F17" s="3"/>
      <c r="G17" s="1"/>
      <c r="H17" s="1"/>
      <c r="I17" s="1"/>
      <c r="J17" s="1"/>
      <c r="K17" s="1"/>
      <c r="L17" s="46"/>
      <c r="M17" s="46"/>
      <c r="N17" s="26"/>
      <c r="O17" s="27"/>
      <c r="P17" s="18"/>
      <c r="Q17" s="3">
        <v>0</v>
      </c>
      <c r="R17" s="28"/>
      <c r="S17" s="49" t="str">
        <f t="shared" si="0"/>
        <v/>
      </c>
      <c r="U17" s="3"/>
      <c r="V17" s="28"/>
      <c r="W17" s="49" t="str">
        <f t="shared" si="1"/>
        <v/>
      </c>
      <c r="Y17" s="3"/>
      <c r="Z17" s="28"/>
      <c r="AA17" s="49" t="str">
        <f t="shared" si="2"/>
        <v/>
      </c>
      <c r="AB17" s="31"/>
      <c r="AC17" s="30">
        <f t="shared" si="3"/>
        <v>0</v>
      </c>
      <c r="AD17" s="30">
        <f t="shared" si="4"/>
        <v>0</v>
      </c>
    </row>
    <row r="18" spans="2:31" x14ac:dyDescent="0.25">
      <c r="B18" s="6"/>
      <c r="C18" s="48" t="s">
        <v>44</v>
      </c>
      <c r="D18" s="3" t="s">
        <v>43</v>
      </c>
      <c r="E18" s="3"/>
      <c r="F18" s="3"/>
      <c r="G18" s="1"/>
      <c r="H18" s="1"/>
      <c r="I18" s="1"/>
      <c r="J18" s="1"/>
      <c r="K18" s="1"/>
      <c r="L18" s="46"/>
      <c r="M18" s="46"/>
      <c r="N18" s="26"/>
      <c r="O18" s="27"/>
      <c r="P18" s="18"/>
      <c r="Q18" s="3">
        <v>0</v>
      </c>
      <c r="R18" s="28">
        <v>2</v>
      </c>
      <c r="S18" s="49" t="str">
        <f t="shared" si="0"/>
        <v/>
      </c>
      <c r="U18" s="3"/>
      <c r="V18" s="28"/>
      <c r="W18" s="49" t="str">
        <f t="shared" si="1"/>
        <v/>
      </c>
      <c r="Y18" s="3"/>
      <c r="Z18" s="28"/>
      <c r="AA18" s="49" t="str">
        <f t="shared" si="2"/>
        <v/>
      </c>
      <c r="AB18" s="31"/>
      <c r="AC18" s="30">
        <f t="shared" si="3"/>
        <v>0</v>
      </c>
      <c r="AD18" s="30">
        <f t="shared" si="4"/>
        <v>2</v>
      </c>
    </row>
    <row r="19" spans="2:31" x14ac:dyDescent="0.25">
      <c r="B19" s="6"/>
      <c r="C19" s="48" t="s">
        <v>45</v>
      </c>
      <c r="D19" s="3" t="s">
        <v>29</v>
      </c>
      <c r="E19" s="3"/>
      <c r="F19" s="3"/>
      <c r="G19" s="1"/>
      <c r="H19" s="1"/>
      <c r="I19" s="1"/>
      <c r="J19" s="1"/>
      <c r="K19" s="1"/>
      <c r="L19" s="46"/>
      <c r="M19" s="46"/>
      <c r="N19" s="26">
        <v>2</v>
      </c>
      <c r="O19" s="27"/>
      <c r="P19" s="18"/>
      <c r="Q19" s="3">
        <v>4</v>
      </c>
      <c r="R19" s="28">
        <v>2</v>
      </c>
      <c r="S19" s="49">
        <f t="shared" si="0"/>
        <v>2</v>
      </c>
      <c r="U19" s="3"/>
      <c r="V19" s="28"/>
      <c r="W19" s="49" t="str">
        <f t="shared" si="1"/>
        <v/>
      </c>
      <c r="Y19" s="3"/>
      <c r="Z19" s="28"/>
      <c r="AA19" s="49" t="str">
        <f t="shared" si="2"/>
        <v/>
      </c>
      <c r="AB19" s="31"/>
      <c r="AC19" s="30">
        <f t="shared" si="3"/>
        <v>4</v>
      </c>
      <c r="AD19" s="30">
        <f t="shared" si="4"/>
        <v>4</v>
      </c>
    </row>
    <row r="20" spans="2:31" x14ac:dyDescent="0.25">
      <c r="B20" s="6"/>
      <c r="C20" s="48" t="s">
        <v>46</v>
      </c>
      <c r="D20" s="3" t="s">
        <v>47</v>
      </c>
      <c r="E20" s="3"/>
      <c r="F20" s="3"/>
      <c r="G20" s="1"/>
      <c r="H20" s="1"/>
      <c r="I20" s="1"/>
      <c r="J20" s="1"/>
      <c r="K20" s="1"/>
      <c r="L20" s="46"/>
      <c r="M20" s="46"/>
      <c r="N20" s="26"/>
      <c r="O20" s="27"/>
      <c r="P20" s="18"/>
      <c r="Q20" s="3">
        <v>32</v>
      </c>
      <c r="R20" s="28"/>
      <c r="S20" s="49" t="str">
        <f t="shared" si="0"/>
        <v/>
      </c>
      <c r="U20" s="3"/>
      <c r="V20" s="28"/>
      <c r="W20" s="49" t="str">
        <f t="shared" si="1"/>
        <v/>
      </c>
      <c r="Y20" s="3"/>
      <c r="Z20" s="28"/>
      <c r="AA20" s="49" t="str">
        <f t="shared" si="2"/>
        <v/>
      </c>
      <c r="AB20" s="31"/>
      <c r="AC20" s="30">
        <f t="shared" si="3"/>
        <v>32</v>
      </c>
      <c r="AD20" s="30">
        <f t="shared" si="4"/>
        <v>0</v>
      </c>
    </row>
    <row r="21" spans="2:31" x14ac:dyDescent="0.25">
      <c r="B21" s="6"/>
      <c r="C21" s="48" t="s">
        <v>48</v>
      </c>
      <c r="D21" s="3" t="s">
        <v>49</v>
      </c>
      <c r="E21" s="3">
        <v>40</v>
      </c>
      <c r="F21" s="3"/>
      <c r="G21" s="1"/>
      <c r="H21" s="1"/>
      <c r="I21" s="1"/>
      <c r="J21" s="1"/>
      <c r="K21" s="1"/>
      <c r="L21" s="46"/>
      <c r="M21" s="46"/>
      <c r="N21" s="26"/>
      <c r="O21" s="27"/>
      <c r="P21" s="18"/>
      <c r="Q21" s="3">
        <v>62</v>
      </c>
      <c r="R21" s="28">
        <v>10.5</v>
      </c>
      <c r="S21" s="49">
        <f t="shared" si="0"/>
        <v>51.5</v>
      </c>
      <c r="U21" s="3">
        <v>40</v>
      </c>
      <c r="V21" s="28"/>
      <c r="W21" s="49" t="str">
        <f t="shared" si="1"/>
        <v/>
      </c>
      <c r="Y21" s="3"/>
      <c r="Z21" s="28"/>
      <c r="AA21" s="49" t="str">
        <f t="shared" si="2"/>
        <v/>
      </c>
      <c r="AB21" s="31"/>
      <c r="AC21" s="30">
        <f t="shared" si="3"/>
        <v>102</v>
      </c>
      <c r="AD21" s="30">
        <f t="shared" si="4"/>
        <v>10.5</v>
      </c>
    </row>
    <row r="22" spans="2:31" x14ac:dyDescent="0.25">
      <c r="B22" s="6"/>
      <c r="C22" s="48" t="s">
        <v>50</v>
      </c>
      <c r="D22" s="3" t="s">
        <v>51</v>
      </c>
      <c r="E22" s="3">
        <v>6</v>
      </c>
      <c r="F22" s="3"/>
      <c r="G22" s="1"/>
      <c r="H22" s="1"/>
      <c r="I22" s="1"/>
      <c r="J22" s="1"/>
      <c r="K22" s="1"/>
      <c r="L22" s="46"/>
      <c r="M22" s="46"/>
      <c r="N22" s="26">
        <v>5</v>
      </c>
      <c r="O22" s="27"/>
      <c r="P22" s="18"/>
      <c r="Q22" s="3">
        <v>50</v>
      </c>
      <c r="R22" s="28">
        <v>5</v>
      </c>
      <c r="S22" s="49">
        <f t="shared" si="0"/>
        <v>45</v>
      </c>
      <c r="U22" s="3">
        <v>6</v>
      </c>
      <c r="V22" s="28"/>
      <c r="W22" s="49" t="str">
        <f t="shared" si="1"/>
        <v/>
      </c>
      <c r="Y22" s="3"/>
      <c r="Z22" s="28"/>
      <c r="AA22" s="49" t="str">
        <f t="shared" si="2"/>
        <v/>
      </c>
      <c r="AB22" s="31"/>
      <c r="AC22" s="30">
        <f t="shared" si="3"/>
        <v>56</v>
      </c>
      <c r="AD22" s="30">
        <f t="shared" si="4"/>
        <v>10</v>
      </c>
    </row>
    <row r="23" spans="2:31" x14ac:dyDescent="0.25">
      <c r="B23" s="6"/>
      <c r="C23" s="48" t="s">
        <v>52</v>
      </c>
      <c r="D23" s="3" t="s">
        <v>33</v>
      </c>
      <c r="E23" s="3">
        <v>12</v>
      </c>
      <c r="F23" s="3"/>
      <c r="G23" s="1"/>
      <c r="H23" s="1"/>
      <c r="I23" s="1"/>
      <c r="J23" s="1"/>
      <c r="K23" s="1"/>
      <c r="L23" s="46"/>
      <c r="M23" s="46">
        <v>2</v>
      </c>
      <c r="N23" s="26"/>
      <c r="O23" s="27"/>
      <c r="P23" s="18"/>
      <c r="Q23" s="3">
        <v>30</v>
      </c>
      <c r="R23" s="28">
        <v>4</v>
      </c>
      <c r="S23" s="49">
        <f t="shared" si="0"/>
        <v>26</v>
      </c>
      <c r="U23" s="3">
        <v>12</v>
      </c>
      <c r="V23" s="28"/>
      <c r="W23" s="49" t="str">
        <f t="shared" si="1"/>
        <v/>
      </c>
      <c r="Y23" s="3"/>
      <c r="Z23" s="28"/>
      <c r="AA23" s="49" t="str">
        <f t="shared" si="2"/>
        <v/>
      </c>
      <c r="AB23" s="31"/>
      <c r="AC23" s="30">
        <f t="shared" si="3"/>
        <v>42</v>
      </c>
      <c r="AD23" s="30">
        <f t="shared" si="4"/>
        <v>6</v>
      </c>
    </row>
    <row r="24" spans="2:31" ht="38.25" x14ac:dyDescent="0.25">
      <c r="B24" s="6"/>
      <c r="C24" s="7" t="s">
        <v>53</v>
      </c>
      <c r="D24" s="3" t="s">
        <v>54</v>
      </c>
      <c r="E24" s="3"/>
      <c r="F24" s="3"/>
      <c r="G24" s="1"/>
      <c r="H24" s="1"/>
      <c r="I24" s="1"/>
      <c r="J24" s="1"/>
      <c r="K24" s="1"/>
      <c r="L24" s="47"/>
      <c r="M24" s="47"/>
      <c r="N24" s="32">
        <v>0.5</v>
      </c>
      <c r="O24" s="33"/>
      <c r="P24" s="18"/>
      <c r="Q24" s="3">
        <v>10</v>
      </c>
      <c r="R24" s="34"/>
      <c r="S24" s="49" t="str">
        <f t="shared" si="0"/>
        <v/>
      </c>
      <c r="U24" s="3"/>
      <c r="V24" s="34"/>
      <c r="W24" s="49" t="str">
        <f t="shared" si="1"/>
        <v/>
      </c>
      <c r="Y24" s="3"/>
      <c r="Z24" s="34"/>
      <c r="AA24" s="49" t="str">
        <f t="shared" si="2"/>
        <v/>
      </c>
      <c r="AB24" s="31"/>
      <c r="AC24" s="30">
        <f t="shared" si="3"/>
        <v>10</v>
      </c>
      <c r="AD24" s="30">
        <f t="shared" si="4"/>
        <v>0.5</v>
      </c>
    </row>
    <row r="25" spans="2:31" x14ac:dyDescent="0.25">
      <c r="B25" s="6"/>
      <c r="C25" s="7" t="s">
        <v>55</v>
      </c>
      <c r="D25" s="3" t="s">
        <v>56</v>
      </c>
      <c r="E25" s="3"/>
      <c r="F25" s="3"/>
      <c r="G25" s="1"/>
      <c r="H25" s="1"/>
      <c r="I25" s="1"/>
      <c r="J25" s="1"/>
      <c r="K25" s="1"/>
      <c r="L25" s="47"/>
      <c r="M25" s="47"/>
      <c r="N25" s="32"/>
      <c r="O25" s="33"/>
      <c r="P25" s="18"/>
      <c r="Q25" s="3">
        <v>20</v>
      </c>
      <c r="R25" s="34"/>
      <c r="S25" s="49" t="str">
        <f t="shared" si="0"/>
        <v/>
      </c>
      <c r="U25" s="3"/>
      <c r="V25" s="34"/>
      <c r="W25" s="49" t="str">
        <f t="shared" si="1"/>
        <v/>
      </c>
      <c r="Y25" s="3"/>
      <c r="Z25" s="34"/>
      <c r="AA25" s="49" t="str">
        <f t="shared" si="2"/>
        <v/>
      </c>
      <c r="AB25" s="31"/>
      <c r="AC25" s="30">
        <f t="shared" si="3"/>
        <v>20</v>
      </c>
      <c r="AD25" s="30">
        <f t="shared" si="4"/>
        <v>0</v>
      </c>
    </row>
    <row r="26" spans="2:31" ht="45" x14ac:dyDescent="0.25">
      <c r="B26" s="6"/>
      <c r="C26" s="25" t="s">
        <v>57</v>
      </c>
      <c r="D26" s="28" t="s">
        <v>58</v>
      </c>
      <c r="E26" s="28">
        <v>40</v>
      </c>
      <c r="F26" s="28"/>
      <c r="G26" s="28"/>
      <c r="H26" s="28"/>
      <c r="I26" s="28"/>
      <c r="J26" s="28"/>
      <c r="K26" s="28"/>
      <c r="L26" s="32"/>
      <c r="M26" s="32"/>
      <c r="N26" s="32"/>
      <c r="O26" s="33"/>
      <c r="P26" s="18"/>
      <c r="Q26" s="28">
        <v>80</v>
      </c>
      <c r="R26" s="34"/>
      <c r="S26" s="49" t="str">
        <f t="shared" si="0"/>
        <v/>
      </c>
      <c r="U26" s="28">
        <v>40</v>
      </c>
      <c r="V26" s="34"/>
      <c r="W26" s="49" t="str">
        <f t="shared" si="1"/>
        <v/>
      </c>
      <c r="Y26" s="28"/>
      <c r="Z26" s="34"/>
      <c r="AA26" s="49" t="str">
        <f t="shared" si="2"/>
        <v/>
      </c>
      <c r="AC26" s="30">
        <f t="shared" si="3"/>
        <v>120</v>
      </c>
      <c r="AD26" s="30">
        <f t="shared" si="4"/>
        <v>0</v>
      </c>
    </row>
    <row r="27" spans="2:31" ht="30" x14ac:dyDescent="0.25">
      <c r="B27" s="24"/>
      <c r="C27" s="25" t="s">
        <v>59</v>
      </c>
      <c r="D27" s="28" t="s">
        <v>47</v>
      </c>
      <c r="E27" s="28"/>
      <c r="F27" s="28"/>
      <c r="G27" s="28"/>
      <c r="H27" s="28"/>
      <c r="I27" s="28"/>
      <c r="J27" s="28"/>
      <c r="K27" s="28"/>
      <c r="L27" s="28"/>
      <c r="M27" s="28"/>
      <c r="N27" s="28">
        <v>1</v>
      </c>
      <c r="O27" s="36">
        <v>3</v>
      </c>
      <c r="P27" s="18"/>
      <c r="Q27" s="28">
        <v>32</v>
      </c>
      <c r="R27" s="28">
        <v>23</v>
      </c>
      <c r="S27" s="49">
        <f t="shared" si="0"/>
        <v>9</v>
      </c>
      <c r="T27" s="28"/>
      <c r="U27" s="28"/>
      <c r="V27" s="28"/>
      <c r="W27" s="49" t="str">
        <f t="shared" si="1"/>
        <v/>
      </c>
      <c r="X27" s="28"/>
      <c r="Y27" s="28"/>
      <c r="Z27" s="28"/>
      <c r="AA27" s="49" t="str">
        <f t="shared" si="2"/>
        <v/>
      </c>
      <c r="AB27" s="28"/>
      <c r="AC27" s="30">
        <f t="shared" si="3"/>
        <v>32</v>
      </c>
      <c r="AD27" s="30">
        <f t="shared" si="4"/>
        <v>27</v>
      </c>
      <c r="AE27" s="28"/>
    </row>
    <row r="28" spans="2:31" x14ac:dyDescent="0.25">
      <c r="B28" s="24"/>
      <c r="C28" s="9" t="s">
        <v>60</v>
      </c>
      <c r="D28" s="4" t="s">
        <v>61</v>
      </c>
      <c r="E28" s="4"/>
      <c r="F28" s="4"/>
      <c r="G28" s="28"/>
      <c r="H28" s="28"/>
      <c r="I28" s="28"/>
      <c r="J28" s="28"/>
      <c r="K28" s="28"/>
      <c r="L28" s="28"/>
      <c r="M28" s="28"/>
      <c r="N28" s="28"/>
      <c r="O28" s="36"/>
      <c r="P28" s="18"/>
      <c r="Q28" s="4">
        <v>8</v>
      </c>
      <c r="R28" s="28"/>
      <c r="S28" s="49" t="str">
        <f t="shared" si="0"/>
        <v/>
      </c>
      <c r="T28" s="28"/>
      <c r="U28" s="4"/>
      <c r="V28" s="28"/>
      <c r="W28" s="49" t="str">
        <f t="shared" si="1"/>
        <v/>
      </c>
      <c r="X28" s="28"/>
      <c r="Y28" s="4"/>
      <c r="Z28" s="28"/>
      <c r="AA28" s="49" t="str">
        <f t="shared" si="2"/>
        <v/>
      </c>
      <c r="AB28" s="28"/>
      <c r="AC28" s="30">
        <f t="shared" si="3"/>
        <v>8</v>
      </c>
      <c r="AD28" s="30">
        <f t="shared" si="4"/>
        <v>0</v>
      </c>
      <c r="AE28" s="28"/>
    </row>
    <row r="29" spans="2:31" x14ac:dyDescent="0.25">
      <c r="B29" s="6"/>
      <c r="C29" s="25" t="s">
        <v>25</v>
      </c>
      <c r="D29" s="28" t="s">
        <v>62</v>
      </c>
      <c r="E29" s="28">
        <v>8</v>
      </c>
      <c r="F29" s="28"/>
      <c r="G29" s="28"/>
      <c r="H29" s="28">
        <v>2</v>
      </c>
      <c r="I29" s="28"/>
      <c r="J29" s="28"/>
      <c r="K29" s="28"/>
      <c r="L29" s="28"/>
      <c r="M29" s="28"/>
      <c r="N29" s="28">
        <v>3</v>
      </c>
      <c r="O29" s="36"/>
      <c r="P29" s="18"/>
      <c r="Q29" s="28">
        <v>70</v>
      </c>
      <c r="R29" s="28">
        <v>112</v>
      </c>
      <c r="S29" s="67">
        <f t="shared" si="0"/>
        <v>-42</v>
      </c>
      <c r="T29" s="28"/>
      <c r="U29" s="28">
        <v>8</v>
      </c>
      <c r="V29" s="28">
        <v>16</v>
      </c>
      <c r="W29" s="49">
        <f t="shared" si="1"/>
        <v>-8</v>
      </c>
      <c r="X29" s="28"/>
      <c r="Y29" s="28"/>
      <c r="Z29" s="28"/>
      <c r="AA29" s="49" t="str">
        <f t="shared" si="2"/>
        <v/>
      </c>
      <c r="AB29" s="28"/>
      <c r="AC29" s="30">
        <f t="shared" si="3"/>
        <v>78</v>
      </c>
      <c r="AD29" s="30">
        <f t="shared" si="4"/>
        <v>117</v>
      </c>
      <c r="AE29" s="28"/>
    </row>
    <row r="30" spans="2:31" x14ac:dyDescent="0.25">
      <c r="B30" s="6"/>
      <c r="C30" s="44" t="s">
        <v>18</v>
      </c>
      <c r="D30" s="34"/>
      <c r="E30" s="34"/>
      <c r="F30" s="34"/>
      <c r="G30" s="34">
        <v>1</v>
      </c>
      <c r="H30" s="34">
        <v>20.5</v>
      </c>
      <c r="I30" s="34">
        <v>2.5</v>
      </c>
      <c r="J30" s="34"/>
      <c r="K30" s="34"/>
      <c r="L30" s="34"/>
      <c r="M30" s="34"/>
      <c r="N30" s="34">
        <v>4</v>
      </c>
      <c r="O30" s="37"/>
      <c r="P30" s="18"/>
      <c r="Q30" s="32"/>
      <c r="R30" s="34"/>
      <c r="S30" s="49" t="str">
        <f t="shared" ref="S30:S32" si="5">IF(R30&gt;0,Q30-R30,"")</f>
        <v/>
      </c>
      <c r="T30" s="34"/>
      <c r="U30" s="34"/>
      <c r="V30" s="34"/>
      <c r="W30" s="52"/>
      <c r="X30" s="34"/>
      <c r="Y30" s="34"/>
      <c r="Z30" s="34"/>
      <c r="AA30" s="52"/>
      <c r="AB30" s="34"/>
      <c r="AC30" s="30">
        <f t="shared" si="3"/>
        <v>0</v>
      </c>
      <c r="AD30" s="30">
        <f t="shared" si="4"/>
        <v>28</v>
      </c>
      <c r="AE30" s="34"/>
    </row>
    <row r="31" spans="2:31" x14ac:dyDescent="0.25">
      <c r="B31" s="6"/>
      <c r="C31" s="25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7"/>
      <c r="P31" s="18"/>
      <c r="Q31" s="32"/>
      <c r="R31" s="34"/>
      <c r="S31" s="49" t="str">
        <f t="shared" si="5"/>
        <v/>
      </c>
      <c r="T31" s="34"/>
      <c r="U31" s="34"/>
      <c r="V31" s="34"/>
      <c r="W31" s="52"/>
      <c r="X31" s="34"/>
      <c r="Y31" s="34"/>
      <c r="Z31" s="34"/>
      <c r="AA31" s="52"/>
      <c r="AB31" s="34"/>
      <c r="AC31" s="38"/>
      <c r="AD31" s="38"/>
      <c r="AE31" s="34"/>
    </row>
    <row r="32" spans="2:31" x14ac:dyDescent="0.25">
      <c r="B32" s="6"/>
      <c r="C32" s="25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7"/>
      <c r="P32" s="18"/>
      <c r="Q32" s="32"/>
      <c r="R32" s="34"/>
      <c r="S32" s="49" t="str">
        <f t="shared" si="5"/>
        <v/>
      </c>
      <c r="T32" s="34"/>
      <c r="U32" s="34"/>
      <c r="V32" s="34"/>
      <c r="W32" s="52"/>
      <c r="X32" s="34"/>
      <c r="Y32" s="34"/>
      <c r="Z32" s="34"/>
      <c r="AA32" s="52"/>
      <c r="AB32" s="34"/>
      <c r="AC32" s="38"/>
      <c r="AD32" s="38"/>
      <c r="AE32" s="34"/>
    </row>
    <row r="33" spans="2:31" x14ac:dyDescent="0.25">
      <c r="B33" s="6"/>
      <c r="C33" s="25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7"/>
      <c r="P33" s="18"/>
      <c r="Q33" s="32"/>
      <c r="R33" s="34"/>
      <c r="S33" s="49" t="str">
        <f t="shared" ref="S33:S34" si="6">IF(R33&gt;0,Q33-R33,"")</f>
        <v/>
      </c>
      <c r="T33" s="34"/>
      <c r="U33" s="34"/>
      <c r="V33" s="34"/>
      <c r="W33" s="52"/>
      <c r="X33" s="34"/>
      <c r="Y33" s="34"/>
      <c r="Z33" s="34"/>
      <c r="AA33" s="52"/>
      <c r="AB33" s="34"/>
      <c r="AC33" s="38"/>
      <c r="AD33" s="38"/>
      <c r="AE33" s="34"/>
    </row>
    <row r="34" spans="2:31" x14ac:dyDescent="0.25">
      <c r="B34" s="6"/>
      <c r="C34" s="25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7"/>
      <c r="P34" s="18"/>
      <c r="Q34" s="32"/>
      <c r="R34" s="34"/>
      <c r="S34" s="49" t="str">
        <f t="shared" si="6"/>
        <v/>
      </c>
      <c r="T34" s="34"/>
      <c r="U34" s="34"/>
      <c r="V34" s="34"/>
      <c r="W34" s="52"/>
      <c r="X34" s="34"/>
      <c r="Y34" s="34"/>
      <c r="Z34" s="34"/>
      <c r="AA34" s="52"/>
      <c r="AB34" s="34"/>
      <c r="AC34" s="38"/>
      <c r="AD34" s="38"/>
      <c r="AE34" s="34"/>
    </row>
    <row r="35" spans="2:31" ht="15.75" thickBot="1" x14ac:dyDescent="0.3">
      <c r="B35" s="39" t="s">
        <v>11</v>
      </c>
      <c r="C35" s="40"/>
      <c r="D35" s="41"/>
      <c r="E35" s="41"/>
      <c r="F35" s="41"/>
      <c r="G35" s="41">
        <f t="shared" ref="G35:O35" si="7">SUM(G8:G34)</f>
        <v>1</v>
      </c>
      <c r="H35" s="41">
        <f t="shared" si="7"/>
        <v>41.5</v>
      </c>
      <c r="I35" s="41">
        <f t="shared" si="7"/>
        <v>2.5</v>
      </c>
      <c r="J35" s="41">
        <f t="shared" si="7"/>
        <v>0</v>
      </c>
      <c r="K35" s="41">
        <f t="shared" si="7"/>
        <v>0</v>
      </c>
      <c r="L35" s="41">
        <f t="shared" si="7"/>
        <v>133</v>
      </c>
      <c r="M35" s="41">
        <f t="shared" si="7"/>
        <v>2</v>
      </c>
      <c r="N35" s="41">
        <f t="shared" si="7"/>
        <v>19</v>
      </c>
      <c r="O35" s="42">
        <f t="shared" si="7"/>
        <v>18</v>
      </c>
      <c r="P35" s="18"/>
      <c r="Q35" s="41">
        <f>SUM(Q8:Q34)</f>
        <v>564</v>
      </c>
      <c r="R35" s="41">
        <f>SUM(R8:R34)</f>
        <v>242.5</v>
      </c>
      <c r="S35" s="41">
        <f>SUM(S8:S34)</f>
        <v>67.5</v>
      </c>
      <c r="T35" s="41"/>
      <c r="U35" s="41">
        <f>SUM(U8:U34)</f>
        <v>162</v>
      </c>
      <c r="V35" s="41">
        <f>SUM(V8:V34)</f>
        <v>16</v>
      </c>
      <c r="W35" s="53">
        <f>SUM(W8:W34)</f>
        <v>-8</v>
      </c>
      <c r="X35" s="41"/>
      <c r="Y35" s="41">
        <f>SUM(Y8:Y34)</f>
        <v>0</v>
      </c>
      <c r="Z35" s="41">
        <f>SUM(Z8:Z34)</f>
        <v>0</v>
      </c>
      <c r="AA35" s="53">
        <f>SUM(AA8:AA34)</f>
        <v>0</v>
      </c>
      <c r="AB35" s="41"/>
      <c r="AC35" s="43">
        <f>SUM(AC8:AC34)</f>
        <v>726</v>
      </c>
      <c r="AD35" s="43">
        <f>SUM(AD8:AD34)</f>
        <v>459.5</v>
      </c>
      <c r="AE35" s="41"/>
    </row>
    <row r="36" spans="2:31" ht="15.75" thickTop="1" x14ac:dyDescent="0.25"/>
  </sheetData>
  <mergeCells count="9">
    <mergeCell ref="B3:AE3"/>
    <mergeCell ref="B2:AE2"/>
    <mergeCell ref="B4:AE4"/>
    <mergeCell ref="Q6:S6"/>
    <mergeCell ref="Y6:AA6"/>
    <mergeCell ref="G6:K6"/>
    <mergeCell ref="O6:O7"/>
    <mergeCell ref="N6:N7"/>
    <mergeCell ref="U6:W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22B14-32FA-4D84-8017-56D0E8D8E228}">
  <dimension ref="B2:AD24"/>
  <sheetViews>
    <sheetView workbookViewId="0">
      <selection activeCell="Z18" sqref="Z18"/>
    </sheetView>
  </sheetViews>
  <sheetFormatPr defaultRowHeight="15" x14ac:dyDescent="0.25"/>
  <cols>
    <col min="1" max="1" width="9.140625" style="5"/>
    <col min="2" max="2" width="19.28515625" style="5" bestFit="1" customWidth="1"/>
    <col min="3" max="3" width="56.5703125" style="12" customWidth="1"/>
    <col min="4" max="4" width="13" style="11" hidden="1" customWidth="1"/>
    <col min="5" max="5" width="12.140625" style="11" hidden="1" customWidth="1"/>
    <col min="6" max="6" width="14.7109375" style="11" hidden="1" customWidth="1"/>
    <col min="7" max="8" width="9.42578125" style="11" customWidth="1"/>
    <col min="9" max="9" width="12.42578125" style="11" bestFit="1" customWidth="1"/>
    <col min="10" max="11" width="11.42578125" style="11" bestFit="1" customWidth="1"/>
    <col min="12" max="13" width="11.42578125" style="11" customWidth="1"/>
    <col min="14" max="14" width="10.5703125" style="11" bestFit="1" customWidth="1"/>
    <col min="15" max="15" width="10.5703125" style="11" customWidth="1"/>
    <col min="16" max="16" width="2.140625" style="11" customWidth="1"/>
    <col min="17" max="17" width="9.140625" style="11"/>
    <col min="18" max="18" width="6.5703125" style="11" bestFit="1" customWidth="1"/>
    <col min="19" max="19" width="10.42578125" style="11" customWidth="1"/>
    <col min="20" max="20" width="2.28515625" style="11" customWidth="1"/>
    <col min="21" max="21" width="8.28515625" style="11" bestFit="1" customWidth="1"/>
    <col min="22" max="22" width="6.5703125" style="11" bestFit="1" customWidth="1"/>
    <col min="23" max="23" width="9.85546875" style="11" bestFit="1" customWidth="1"/>
    <col min="24" max="24" width="2.28515625" style="11" customWidth="1"/>
    <col min="25" max="25" width="8.28515625" style="11" bestFit="1" customWidth="1"/>
    <col min="26" max="26" width="6.5703125" style="11" bestFit="1" customWidth="1"/>
    <col min="27" max="27" width="9.85546875" style="11" bestFit="1" customWidth="1"/>
    <col min="28" max="28" width="1.7109375" style="11" customWidth="1"/>
    <col min="29" max="30" width="9.7109375" style="13" customWidth="1"/>
    <col min="31" max="16384" width="9.140625" style="5"/>
  </cols>
  <sheetData>
    <row r="2" spans="2:30" ht="26.25" x14ac:dyDescent="0.25">
      <c r="B2" s="57" t="s">
        <v>6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</row>
    <row r="3" spans="2:30" ht="15.75" x14ac:dyDescent="0.25">
      <c r="B3" s="55" t="s">
        <v>77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</row>
    <row r="4" spans="2:30" x14ac:dyDescent="0.25">
      <c r="B4" s="58" t="s">
        <v>15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</row>
    <row r="6" spans="2:30" x14ac:dyDescent="0.25">
      <c r="B6" s="14" t="s">
        <v>2</v>
      </c>
      <c r="C6" s="15" t="s">
        <v>1</v>
      </c>
      <c r="D6" s="16" t="s">
        <v>9</v>
      </c>
      <c r="E6" s="16"/>
      <c r="F6" s="16"/>
      <c r="G6" s="59" t="s">
        <v>18</v>
      </c>
      <c r="H6" s="60"/>
      <c r="I6" s="60"/>
      <c r="J6" s="60"/>
      <c r="K6" s="61"/>
      <c r="L6" s="45" t="s">
        <v>72</v>
      </c>
      <c r="M6" s="45" t="s">
        <v>74</v>
      </c>
      <c r="N6" s="65" t="s">
        <v>20</v>
      </c>
      <c r="O6" s="63" t="s">
        <v>21</v>
      </c>
      <c r="P6" s="18"/>
      <c r="Q6" s="61" t="s">
        <v>7</v>
      </c>
      <c r="R6" s="62"/>
      <c r="S6" s="62"/>
      <c r="U6" s="62" t="s">
        <v>81</v>
      </c>
      <c r="V6" s="62"/>
      <c r="W6" s="62"/>
      <c r="Y6" s="62" t="s">
        <v>10</v>
      </c>
      <c r="Z6" s="62"/>
      <c r="AA6" s="62"/>
      <c r="AC6" s="70" t="s">
        <v>80</v>
      </c>
      <c r="AD6" s="71"/>
    </row>
    <row r="7" spans="2:30" x14ac:dyDescent="0.25">
      <c r="B7" s="16"/>
      <c r="C7" s="21"/>
      <c r="D7" s="22" t="s">
        <v>0</v>
      </c>
      <c r="E7" s="22" t="s">
        <v>13</v>
      </c>
      <c r="F7" s="22" t="s">
        <v>16</v>
      </c>
      <c r="G7" s="22" t="s">
        <v>19</v>
      </c>
      <c r="H7" s="22" t="s">
        <v>22</v>
      </c>
      <c r="I7" s="22" t="s">
        <v>23</v>
      </c>
      <c r="J7" s="22" t="s">
        <v>24</v>
      </c>
      <c r="K7" s="22" t="s">
        <v>12</v>
      </c>
      <c r="L7" s="22" t="s">
        <v>73</v>
      </c>
      <c r="M7" s="22" t="s">
        <v>75</v>
      </c>
      <c r="N7" s="66"/>
      <c r="O7" s="64"/>
      <c r="P7" s="18"/>
      <c r="Q7" s="17" t="s">
        <v>3</v>
      </c>
      <c r="R7" s="19" t="s">
        <v>5</v>
      </c>
      <c r="S7" s="19" t="s">
        <v>76</v>
      </c>
      <c r="U7" s="19" t="s">
        <v>9</v>
      </c>
      <c r="V7" s="19" t="s">
        <v>5</v>
      </c>
      <c r="W7" s="19" t="s">
        <v>76</v>
      </c>
      <c r="Y7" s="19" t="s">
        <v>9</v>
      </c>
      <c r="Z7" s="19" t="s">
        <v>5</v>
      </c>
      <c r="AA7" s="19" t="s">
        <v>76</v>
      </c>
      <c r="AC7" s="23" t="s">
        <v>9</v>
      </c>
      <c r="AD7" s="23" t="s">
        <v>5</v>
      </c>
    </row>
    <row r="8" spans="2:30" x14ac:dyDescent="0.25">
      <c r="B8" s="6" t="s">
        <v>64</v>
      </c>
      <c r="C8" s="25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7"/>
      <c r="P8" s="18"/>
      <c r="Q8" s="32"/>
      <c r="R8" s="34"/>
      <c r="S8" s="49" t="str">
        <f t="shared" ref="S8:S18" si="0">IF(R8&gt;0,Q8-R8,"")</f>
        <v/>
      </c>
      <c r="T8" s="34"/>
      <c r="U8" s="34"/>
      <c r="V8" s="34"/>
      <c r="W8" s="35"/>
      <c r="X8" s="34"/>
      <c r="Y8" s="34"/>
      <c r="Z8" s="34"/>
      <c r="AA8" s="52"/>
      <c r="AB8" s="34"/>
      <c r="AC8" s="38"/>
      <c r="AD8" s="38"/>
    </row>
    <row r="9" spans="2:30" x14ac:dyDescent="0.25">
      <c r="B9" s="6"/>
      <c r="C9" s="10" t="s">
        <v>65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>
        <v>5</v>
      </c>
      <c r="O9" s="37"/>
      <c r="P9" s="18"/>
      <c r="Q9" s="32"/>
      <c r="R9" s="34"/>
      <c r="S9" s="49" t="str">
        <f t="shared" si="0"/>
        <v/>
      </c>
      <c r="T9" s="34"/>
      <c r="U9" s="32"/>
      <c r="V9" s="34"/>
      <c r="W9" s="49" t="str">
        <f t="shared" ref="W9:W17" si="1">IF(V9&gt;0,U9-V9,"")</f>
        <v/>
      </c>
      <c r="X9" s="34"/>
      <c r="Y9" s="32"/>
      <c r="Z9" s="34"/>
      <c r="AA9" s="49" t="str">
        <f t="shared" ref="AA9:AA18" si="2">IF(Z9&gt;0,Y9-Z9,"")</f>
        <v/>
      </c>
      <c r="AB9" s="34"/>
      <c r="AC9" s="30">
        <f>Q9+U9+Y9</f>
        <v>0</v>
      </c>
      <c r="AD9" s="30">
        <f>G9+H9+I9+J9+K9+L9+M9+N9+O9+R9+Z9</f>
        <v>5</v>
      </c>
    </row>
    <row r="10" spans="2:30" x14ac:dyDescent="0.25">
      <c r="B10" s="6" t="s">
        <v>14</v>
      </c>
      <c r="C10" s="25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7"/>
      <c r="P10" s="18"/>
      <c r="Q10" s="32"/>
      <c r="R10" s="34"/>
      <c r="S10" s="49" t="str">
        <f t="shared" si="0"/>
        <v/>
      </c>
      <c r="T10" s="34"/>
      <c r="U10" s="32"/>
      <c r="V10" s="34"/>
      <c r="W10" s="49" t="str">
        <f t="shared" si="1"/>
        <v/>
      </c>
      <c r="X10" s="34"/>
      <c r="Y10" s="32"/>
      <c r="Z10" s="34"/>
      <c r="AA10" s="49" t="str">
        <f t="shared" si="2"/>
        <v/>
      </c>
      <c r="AB10" s="34"/>
      <c r="AC10" s="30">
        <f t="shared" ref="AC10:AC17" si="3">Q10+U10+Y10</f>
        <v>0</v>
      </c>
      <c r="AD10" s="38"/>
    </row>
    <row r="11" spans="2:30" x14ac:dyDescent="0.25">
      <c r="B11" s="6"/>
      <c r="C11" s="2" t="s">
        <v>65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7"/>
      <c r="P11" s="18"/>
      <c r="Q11" s="32"/>
      <c r="R11" s="72">
        <v>6</v>
      </c>
      <c r="S11" s="49">
        <f t="shared" si="0"/>
        <v>-6</v>
      </c>
      <c r="T11" s="34"/>
      <c r="U11" s="32"/>
      <c r="V11" s="34"/>
      <c r="W11" s="49" t="str">
        <f t="shared" si="1"/>
        <v/>
      </c>
      <c r="X11" s="34"/>
      <c r="Y11" s="32"/>
      <c r="Z11" s="34"/>
      <c r="AA11" s="49" t="str">
        <f t="shared" si="2"/>
        <v/>
      </c>
      <c r="AB11" s="34"/>
      <c r="AC11" s="30">
        <f t="shared" si="3"/>
        <v>0</v>
      </c>
      <c r="AD11" s="30">
        <f t="shared" ref="AC11:AD18" si="4">G11+H11+I11+J11+K11+L11+M11+N11+O11+R11+Z11</f>
        <v>6</v>
      </c>
    </row>
    <row r="12" spans="2:30" x14ac:dyDescent="0.25">
      <c r="B12" s="6"/>
      <c r="C12" s="2" t="s">
        <v>83</v>
      </c>
      <c r="D12" s="34"/>
      <c r="E12" s="34"/>
      <c r="F12" s="34"/>
      <c r="G12" s="34"/>
      <c r="H12" s="34">
        <v>1</v>
      </c>
      <c r="I12" s="34"/>
      <c r="J12" s="34">
        <v>4</v>
      </c>
      <c r="K12" s="34"/>
      <c r="L12" s="34"/>
      <c r="M12" s="34"/>
      <c r="N12" s="34"/>
      <c r="O12" s="37"/>
      <c r="P12" s="18"/>
      <c r="Q12" s="32"/>
      <c r="R12" s="34"/>
      <c r="S12" s="49" t="str">
        <f t="shared" si="0"/>
        <v/>
      </c>
      <c r="T12" s="34"/>
      <c r="U12" s="32"/>
      <c r="V12" s="34"/>
      <c r="W12" s="49" t="str">
        <f t="shared" si="1"/>
        <v/>
      </c>
      <c r="X12" s="34"/>
      <c r="Y12" s="32"/>
      <c r="Z12" s="34"/>
      <c r="AA12" s="49" t="str">
        <f t="shared" si="2"/>
        <v/>
      </c>
      <c r="AB12" s="34"/>
      <c r="AC12" s="30">
        <f t="shared" si="3"/>
        <v>0</v>
      </c>
      <c r="AD12" s="30">
        <f t="shared" si="4"/>
        <v>5</v>
      </c>
    </row>
    <row r="13" spans="2:30" x14ac:dyDescent="0.25">
      <c r="B13" s="6"/>
      <c r="C13" s="2" t="s">
        <v>27</v>
      </c>
      <c r="D13" s="34"/>
      <c r="E13" s="34"/>
      <c r="F13" s="34"/>
      <c r="G13" s="34"/>
      <c r="H13" s="34">
        <v>25</v>
      </c>
      <c r="I13" s="34"/>
      <c r="J13" s="34"/>
      <c r="K13" s="34"/>
      <c r="L13" s="34"/>
      <c r="M13" s="34"/>
      <c r="N13" s="34"/>
      <c r="O13" s="37">
        <v>1</v>
      </c>
      <c r="P13" s="18"/>
      <c r="Q13" s="32"/>
      <c r="R13" s="34"/>
      <c r="S13" s="49" t="str">
        <f t="shared" si="0"/>
        <v/>
      </c>
      <c r="T13" s="34"/>
      <c r="U13" s="32"/>
      <c r="V13" s="34"/>
      <c r="W13" s="49" t="str">
        <f t="shared" si="1"/>
        <v/>
      </c>
      <c r="X13" s="34"/>
      <c r="Y13" s="32"/>
      <c r="Z13" s="34"/>
      <c r="AA13" s="49" t="str">
        <f t="shared" si="2"/>
        <v/>
      </c>
      <c r="AB13" s="34"/>
      <c r="AC13" s="30">
        <f t="shared" si="3"/>
        <v>0</v>
      </c>
      <c r="AD13" s="30">
        <f t="shared" si="4"/>
        <v>26</v>
      </c>
    </row>
    <row r="14" spans="2:30" x14ac:dyDescent="0.25">
      <c r="B14" s="6"/>
      <c r="C14" s="2" t="s">
        <v>67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7"/>
      <c r="P14" s="18"/>
      <c r="Q14" s="32"/>
      <c r="R14" s="34"/>
      <c r="S14" s="49" t="str">
        <f t="shared" si="0"/>
        <v/>
      </c>
      <c r="T14" s="34"/>
      <c r="U14" s="32"/>
      <c r="V14" s="34">
        <v>180</v>
      </c>
      <c r="W14" s="49">
        <f t="shared" si="1"/>
        <v>-180</v>
      </c>
      <c r="X14" s="34"/>
      <c r="Y14" s="32"/>
      <c r="Z14" s="34">
        <v>21</v>
      </c>
      <c r="AA14" s="49">
        <f t="shared" si="2"/>
        <v>-21</v>
      </c>
      <c r="AB14" s="34"/>
      <c r="AC14" s="30">
        <f t="shared" si="3"/>
        <v>0</v>
      </c>
      <c r="AD14" s="30">
        <f t="shared" si="4"/>
        <v>21</v>
      </c>
    </row>
    <row r="15" spans="2:30" x14ac:dyDescent="0.25">
      <c r="B15" s="6"/>
      <c r="C15" s="2" t="s">
        <v>68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7"/>
      <c r="P15" s="18"/>
      <c r="Q15" s="32"/>
      <c r="R15" s="34"/>
      <c r="S15" s="49" t="str">
        <f t="shared" si="0"/>
        <v/>
      </c>
      <c r="T15" s="34"/>
      <c r="U15" s="32"/>
      <c r="V15" s="34"/>
      <c r="W15" s="49" t="str">
        <f t="shared" si="1"/>
        <v/>
      </c>
      <c r="X15" s="34"/>
      <c r="Y15" s="32"/>
      <c r="Z15" s="34">
        <v>184</v>
      </c>
      <c r="AA15" s="49">
        <f t="shared" si="2"/>
        <v>-184</v>
      </c>
      <c r="AB15" s="34"/>
      <c r="AC15" s="30">
        <f t="shared" si="3"/>
        <v>0</v>
      </c>
      <c r="AD15" s="30">
        <f t="shared" si="4"/>
        <v>184</v>
      </c>
    </row>
    <row r="16" spans="2:30" x14ac:dyDescent="0.25">
      <c r="B16" s="6"/>
      <c r="C16" s="2" t="s">
        <v>69</v>
      </c>
      <c r="D16" s="34"/>
      <c r="E16" s="34"/>
      <c r="F16" s="34"/>
      <c r="G16" s="34"/>
      <c r="H16" s="34">
        <v>1</v>
      </c>
      <c r="I16" s="34"/>
      <c r="J16" s="34"/>
      <c r="K16" s="34"/>
      <c r="L16" s="34"/>
      <c r="M16" s="34"/>
      <c r="N16" s="34"/>
      <c r="O16" s="37"/>
      <c r="P16" s="18"/>
      <c r="Q16" s="32"/>
      <c r="R16" s="34"/>
      <c r="S16" s="49" t="str">
        <f t="shared" si="0"/>
        <v/>
      </c>
      <c r="T16" s="34"/>
      <c r="U16" s="32"/>
      <c r="V16" s="34"/>
      <c r="W16" s="49" t="str">
        <f t="shared" si="1"/>
        <v/>
      </c>
      <c r="X16" s="34"/>
      <c r="Y16" s="32"/>
      <c r="Z16" s="34"/>
      <c r="AA16" s="49" t="str">
        <f t="shared" si="2"/>
        <v/>
      </c>
      <c r="AB16" s="34"/>
      <c r="AC16" s="30">
        <f t="shared" si="3"/>
        <v>0</v>
      </c>
      <c r="AD16" s="30">
        <f t="shared" si="4"/>
        <v>1</v>
      </c>
    </row>
    <row r="17" spans="2:30" x14ac:dyDescent="0.25">
      <c r="B17" s="6"/>
      <c r="C17" s="25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7"/>
      <c r="P17" s="18"/>
      <c r="Q17" s="32"/>
      <c r="R17" s="34"/>
      <c r="S17" s="49" t="str">
        <f t="shared" si="0"/>
        <v/>
      </c>
      <c r="T17" s="34"/>
      <c r="U17" s="32"/>
      <c r="V17" s="34"/>
      <c r="W17" s="49" t="str">
        <f t="shared" si="1"/>
        <v/>
      </c>
      <c r="X17" s="34"/>
      <c r="Y17" s="32"/>
      <c r="Z17" s="34"/>
      <c r="AA17" s="49" t="str">
        <f t="shared" si="2"/>
        <v/>
      </c>
      <c r="AB17" s="34"/>
      <c r="AC17" s="30">
        <f t="shared" si="3"/>
        <v>0</v>
      </c>
      <c r="AD17" s="30">
        <f t="shared" si="4"/>
        <v>0</v>
      </c>
    </row>
    <row r="18" spans="2:30" x14ac:dyDescent="0.25">
      <c r="B18" s="6"/>
      <c r="C18" s="25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7"/>
      <c r="P18" s="18"/>
      <c r="Q18" s="32"/>
      <c r="R18" s="34"/>
      <c r="S18" s="49" t="str">
        <f t="shared" si="0"/>
        <v/>
      </c>
      <c r="T18" s="34"/>
      <c r="U18" s="34"/>
      <c r="V18" s="34"/>
      <c r="W18" s="35"/>
      <c r="X18" s="34"/>
      <c r="Y18" s="34"/>
      <c r="Z18" s="34"/>
      <c r="AA18" s="49" t="str">
        <f t="shared" si="2"/>
        <v/>
      </c>
      <c r="AB18" s="34"/>
      <c r="AC18" s="30"/>
      <c r="AD18" s="30">
        <f t="shared" si="4"/>
        <v>0</v>
      </c>
    </row>
    <row r="19" spans="2:30" ht="15.75" thickBot="1" x14ac:dyDescent="0.3">
      <c r="B19" s="39" t="s">
        <v>11</v>
      </c>
      <c r="C19" s="40"/>
      <c r="D19" s="41"/>
      <c r="E19" s="41"/>
      <c r="F19" s="41"/>
      <c r="G19" s="41">
        <f t="shared" ref="G19:O19" si="5">SUM(G8:G18)</f>
        <v>0</v>
      </c>
      <c r="H19" s="41">
        <f t="shared" si="5"/>
        <v>27</v>
      </c>
      <c r="I19" s="41">
        <f t="shared" si="5"/>
        <v>0</v>
      </c>
      <c r="J19" s="41">
        <f t="shared" si="5"/>
        <v>4</v>
      </c>
      <c r="K19" s="41">
        <f t="shared" si="5"/>
        <v>0</v>
      </c>
      <c r="L19" s="41">
        <f t="shared" si="5"/>
        <v>0</v>
      </c>
      <c r="M19" s="41">
        <f t="shared" si="5"/>
        <v>0</v>
      </c>
      <c r="N19" s="41">
        <f t="shared" si="5"/>
        <v>5</v>
      </c>
      <c r="O19" s="42">
        <f t="shared" si="5"/>
        <v>1</v>
      </c>
      <c r="P19" s="18"/>
      <c r="Q19" s="41">
        <f>SUM(Q8:Q18)</f>
        <v>0</v>
      </c>
      <c r="R19" s="41">
        <f>SUM(R8:R18)</f>
        <v>6</v>
      </c>
      <c r="S19" s="41">
        <f>SUM(S8:S18)</f>
        <v>-6</v>
      </c>
      <c r="T19" s="41"/>
      <c r="U19" s="41">
        <f>SUM(U8:U18)</f>
        <v>0</v>
      </c>
      <c r="V19" s="41">
        <f>SUM(V8:V18)</f>
        <v>180</v>
      </c>
      <c r="W19" s="41">
        <f>SUM(W8:W18)</f>
        <v>-180</v>
      </c>
      <c r="X19" s="41"/>
      <c r="Y19" s="41">
        <f>SUM(Y8:Y18)</f>
        <v>0</v>
      </c>
      <c r="Z19" s="41">
        <f>SUM(Z8:Z18)</f>
        <v>205</v>
      </c>
      <c r="AA19" s="53">
        <f>SUM(AA8:AA18)</f>
        <v>-205</v>
      </c>
      <c r="AB19" s="41"/>
      <c r="AC19" s="43">
        <f>SUM(AC8:AC18)</f>
        <v>0</v>
      </c>
      <c r="AD19" s="43">
        <f>SUM(AD8:AD18)</f>
        <v>248</v>
      </c>
    </row>
    <row r="20" spans="2:30" ht="15.75" thickTop="1" x14ac:dyDescent="0.25">
      <c r="AA20" s="54"/>
    </row>
    <row r="21" spans="2:30" x14ac:dyDescent="0.25">
      <c r="AA21" s="54"/>
    </row>
    <row r="22" spans="2:30" x14ac:dyDescent="0.25">
      <c r="AA22" s="54"/>
    </row>
    <row r="23" spans="2:30" x14ac:dyDescent="0.25">
      <c r="AA23" s="54"/>
    </row>
    <row r="24" spans="2:30" x14ac:dyDescent="0.25">
      <c r="AA24" s="54"/>
    </row>
  </sheetData>
  <mergeCells count="10">
    <mergeCell ref="B2:AD2"/>
    <mergeCell ref="B3:AD3"/>
    <mergeCell ref="B4:AD4"/>
    <mergeCell ref="G6:K6"/>
    <mergeCell ref="N6:N7"/>
    <mergeCell ref="O6:O7"/>
    <mergeCell ref="Q6:S6"/>
    <mergeCell ref="Y6:AA6"/>
    <mergeCell ref="U6:W6"/>
    <mergeCell ref="AC6:AD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A35B-1132-4B02-A6C4-C43207BD2569}">
  <dimension ref="B2:AD33"/>
  <sheetViews>
    <sheetView workbookViewId="0">
      <selection activeCell="C14" sqref="C14"/>
    </sheetView>
  </sheetViews>
  <sheetFormatPr defaultRowHeight="15" x14ac:dyDescent="0.25"/>
  <cols>
    <col min="1" max="1" width="9.140625" style="5"/>
    <col min="2" max="2" width="19.28515625" style="5" bestFit="1" customWidth="1"/>
    <col min="3" max="3" width="56.5703125" style="12" customWidth="1"/>
    <col min="4" max="4" width="13" style="11" hidden="1" customWidth="1"/>
    <col min="5" max="5" width="12.140625" style="11" hidden="1" customWidth="1"/>
    <col min="6" max="6" width="14.7109375" style="11" hidden="1" customWidth="1"/>
    <col min="7" max="8" width="9.42578125" style="11" customWidth="1"/>
    <col min="9" max="9" width="12.42578125" style="11" bestFit="1" customWidth="1"/>
    <col min="10" max="11" width="11.42578125" style="11" bestFit="1" customWidth="1"/>
    <col min="12" max="13" width="11.42578125" style="11" customWidth="1"/>
    <col min="14" max="14" width="10.5703125" style="11" bestFit="1" customWidth="1"/>
    <col min="15" max="15" width="10.5703125" style="11" customWidth="1"/>
    <col min="16" max="16" width="2.140625" style="11" customWidth="1"/>
    <col min="17" max="17" width="9.140625" style="11"/>
    <col min="18" max="18" width="6.5703125" style="11" bestFit="1" customWidth="1"/>
    <col min="19" max="19" width="10.42578125" style="11" customWidth="1"/>
    <col min="20" max="20" width="2.28515625" style="11" customWidth="1"/>
    <col min="21" max="21" width="8.28515625" style="11" bestFit="1" customWidth="1"/>
    <col min="22" max="22" width="6.5703125" style="11" bestFit="1" customWidth="1"/>
    <col min="23" max="23" width="8.85546875" style="11" bestFit="1" customWidth="1"/>
    <col min="24" max="24" width="2.28515625" style="11" customWidth="1"/>
    <col min="25" max="25" width="8.28515625" style="11" bestFit="1" customWidth="1"/>
    <col min="26" max="26" width="6.5703125" style="11" bestFit="1" customWidth="1"/>
    <col min="27" max="27" width="8.85546875" style="11" bestFit="1" customWidth="1"/>
    <col min="28" max="28" width="1.7109375" style="11" customWidth="1"/>
    <col min="29" max="30" width="9.7109375" style="13" customWidth="1"/>
    <col min="31" max="16384" width="9.140625" style="5"/>
  </cols>
  <sheetData>
    <row r="2" spans="2:30" ht="26.25" x14ac:dyDescent="0.25">
      <c r="B2" s="57" t="s">
        <v>6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</row>
    <row r="3" spans="2:30" ht="15.75" x14ac:dyDescent="0.25">
      <c r="B3" s="55" t="s">
        <v>78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</row>
    <row r="4" spans="2:30" x14ac:dyDescent="0.25">
      <c r="B4" s="58" t="s">
        <v>15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</row>
    <row r="6" spans="2:30" x14ac:dyDescent="0.25">
      <c r="B6" s="14" t="s">
        <v>2</v>
      </c>
      <c r="C6" s="15" t="s">
        <v>1</v>
      </c>
      <c r="D6" s="16" t="s">
        <v>9</v>
      </c>
      <c r="E6" s="16"/>
      <c r="F6" s="16"/>
      <c r="G6" s="59" t="s">
        <v>18</v>
      </c>
      <c r="H6" s="60"/>
      <c r="I6" s="60"/>
      <c r="J6" s="60"/>
      <c r="K6" s="61"/>
      <c r="L6" s="45" t="s">
        <v>72</v>
      </c>
      <c r="M6" s="45" t="s">
        <v>74</v>
      </c>
      <c r="N6" s="65" t="s">
        <v>20</v>
      </c>
      <c r="O6" s="63" t="s">
        <v>21</v>
      </c>
      <c r="P6" s="18"/>
      <c r="Q6" s="61" t="s">
        <v>7</v>
      </c>
      <c r="R6" s="62"/>
      <c r="S6" s="62"/>
      <c r="U6" s="62" t="s">
        <v>82</v>
      </c>
      <c r="V6" s="62"/>
      <c r="W6" s="62"/>
      <c r="Y6" s="62" t="s">
        <v>10</v>
      </c>
      <c r="Z6" s="62"/>
      <c r="AA6" s="62"/>
      <c r="AC6" s="68" t="s">
        <v>4</v>
      </c>
      <c r="AD6" s="69"/>
    </row>
    <row r="7" spans="2:30" x14ac:dyDescent="0.25">
      <c r="B7" s="16"/>
      <c r="C7" s="21"/>
      <c r="D7" s="22" t="s">
        <v>0</v>
      </c>
      <c r="E7" s="22" t="s">
        <v>13</v>
      </c>
      <c r="F7" s="22" t="s">
        <v>16</v>
      </c>
      <c r="G7" s="22" t="s">
        <v>19</v>
      </c>
      <c r="H7" s="22" t="s">
        <v>22</v>
      </c>
      <c r="I7" s="22" t="s">
        <v>23</v>
      </c>
      <c r="J7" s="22" t="s">
        <v>24</v>
      </c>
      <c r="K7" s="22" t="s">
        <v>12</v>
      </c>
      <c r="L7" s="22" t="s">
        <v>73</v>
      </c>
      <c r="M7" s="22" t="s">
        <v>75</v>
      </c>
      <c r="N7" s="66"/>
      <c r="O7" s="64"/>
      <c r="P7" s="18"/>
      <c r="Q7" s="17" t="s">
        <v>3</v>
      </c>
      <c r="R7" s="19" t="s">
        <v>5</v>
      </c>
      <c r="S7" s="19" t="s">
        <v>76</v>
      </c>
      <c r="U7" s="19" t="s">
        <v>9</v>
      </c>
      <c r="V7" s="19" t="s">
        <v>5</v>
      </c>
      <c r="W7" s="19" t="s">
        <v>8</v>
      </c>
      <c r="Y7" s="19" t="s">
        <v>9</v>
      </c>
      <c r="Z7" s="19" t="s">
        <v>5</v>
      </c>
      <c r="AA7" s="19" t="s">
        <v>8</v>
      </c>
      <c r="AC7" s="23" t="s">
        <v>9</v>
      </c>
      <c r="AD7" s="23" t="s">
        <v>5</v>
      </c>
    </row>
    <row r="8" spans="2:30" x14ac:dyDescent="0.25">
      <c r="B8" s="2" t="s">
        <v>71</v>
      </c>
      <c r="C8" s="25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7"/>
      <c r="P8" s="18"/>
      <c r="Q8" s="32"/>
      <c r="R8" s="34"/>
      <c r="S8" s="49" t="str">
        <f t="shared" ref="S8:S16" si="0">IF(R8&gt;0,Q8-R8,"")</f>
        <v/>
      </c>
      <c r="T8" s="34"/>
      <c r="U8" s="34"/>
      <c r="V8" s="34"/>
      <c r="W8" s="35"/>
      <c r="X8" s="34"/>
      <c r="Y8" s="34"/>
      <c r="Z8" s="34"/>
      <c r="AA8" s="35"/>
      <c r="AB8" s="34"/>
      <c r="AC8" s="38"/>
      <c r="AD8" s="38"/>
    </row>
    <row r="9" spans="2:30" x14ac:dyDescent="0.25">
      <c r="B9" s="6"/>
      <c r="C9" s="25" t="s">
        <v>65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>
        <v>22</v>
      </c>
      <c r="O9" s="37">
        <v>6</v>
      </c>
      <c r="P9" s="18"/>
      <c r="Q9" s="32"/>
      <c r="R9" s="34"/>
      <c r="S9" s="49" t="str">
        <f t="shared" si="0"/>
        <v/>
      </c>
      <c r="T9" s="34"/>
      <c r="U9" s="34"/>
      <c r="V9" s="34"/>
      <c r="W9" s="35"/>
      <c r="X9" s="34"/>
      <c r="Y9" s="34"/>
      <c r="Z9" s="34"/>
      <c r="AA9" s="35"/>
      <c r="AB9" s="34"/>
      <c r="AC9" s="38"/>
      <c r="AD9" s="38"/>
    </row>
    <row r="10" spans="2:30" x14ac:dyDescent="0.25">
      <c r="B10" s="6"/>
      <c r="C10" s="25" t="s">
        <v>24</v>
      </c>
      <c r="D10" s="34"/>
      <c r="E10" s="34"/>
      <c r="F10" s="34"/>
      <c r="G10" s="34"/>
      <c r="H10" s="34">
        <v>1</v>
      </c>
      <c r="I10" s="34"/>
      <c r="J10" s="34">
        <v>92</v>
      </c>
      <c r="K10" s="34"/>
      <c r="L10" s="34"/>
      <c r="M10" s="34"/>
      <c r="N10" s="34"/>
      <c r="O10" s="37"/>
      <c r="P10" s="18"/>
      <c r="Q10" s="32"/>
      <c r="R10" s="34">
        <v>2</v>
      </c>
      <c r="S10" s="49">
        <f t="shared" si="0"/>
        <v>-2</v>
      </c>
      <c r="T10" s="34"/>
      <c r="U10" s="34"/>
      <c r="V10" s="34"/>
      <c r="W10" s="35"/>
      <c r="X10" s="34"/>
      <c r="Y10" s="34"/>
      <c r="Z10" s="34"/>
      <c r="AA10" s="35"/>
      <c r="AB10" s="34"/>
      <c r="AC10" s="38"/>
      <c r="AD10" s="38"/>
    </row>
    <row r="11" spans="2:30" x14ac:dyDescent="0.25">
      <c r="B11" s="6"/>
      <c r="C11" s="25" t="s">
        <v>66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7"/>
      <c r="P11" s="18"/>
      <c r="Q11" s="32"/>
      <c r="R11" s="34">
        <v>3</v>
      </c>
      <c r="S11" s="49">
        <f t="shared" si="0"/>
        <v>-3</v>
      </c>
      <c r="T11" s="34"/>
      <c r="U11" s="34"/>
      <c r="V11" s="34"/>
      <c r="W11" s="35"/>
      <c r="X11" s="34"/>
      <c r="Y11" s="34"/>
      <c r="Z11" s="34"/>
      <c r="AA11" s="35"/>
      <c r="AB11" s="34"/>
      <c r="AC11" s="38"/>
      <c r="AD11" s="38"/>
    </row>
    <row r="12" spans="2:30" x14ac:dyDescent="0.25">
      <c r="B12" s="6"/>
      <c r="C12" s="25" t="s">
        <v>27</v>
      </c>
      <c r="D12" s="34"/>
      <c r="E12" s="34"/>
      <c r="F12" s="34"/>
      <c r="G12" s="34"/>
      <c r="H12" s="34">
        <v>3</v>
      </c>
      <c r="I12" s="34"/>
      <c r="J12" s="34"/>
      <c r="K12" s="34"/>
      <c r="L12" s="34"/>
      <c r="M12" s="34"/>
      <c r="N12" s="34"/>
      <c r="O12" s="37"/>
      <c r="P12" s="18"/>
      <c r="Q12" s="32"/>
      <c r="R12" s="34"/>
      <c r="S12" s="49" t="str">
        <f t="shared" si="0"/>
        <v/>
      </c>
      <c r="T12" s="34"/>
      <c r="U12" s="34"/>
      <c r="V12" s="34">
        <v>24</v>
      </c>
      <c r="W12" s="35"/>
      <c r="X12" s="34"/>
      <c r="Y12" s="34"/>
      <c r="Z12" s="34"/>
      <c r="AA12" s="35"/>
      <c r="AB12" s="34"/>
      <c r="AC12" s="38"/>
      <c r="AD12" s="38"/>
    </row>
    <row r="13" spans="2:30" x14ac:dyDescent="0.25">
      <c r="B13" s="6"/>
      <c r="C13" s="25" t="s">
        <v>67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7"/>
      <c r="P13" s="18"/>
      <c r="Q13" s="32"/>
      <c r="R13" s="34">
        <v>44</v>
      </c>
      <c r="S13" s="49">
        <f t="shared" si="0"/>
        <v>-44</v>
      </c>
      <c r="T13" s="34"/>
      <c r="U13" s="34"/>
      <c r="V13" s="34">
        <v>6</v>
      </c>
      <c r="W13" s="35"/>
      <c r="X13" s="34"/>
      <c r="Y13" s="34"/>
      <c r="Z13" s="34"/>
      <c r="AA13" s="35"/>
      <c r="AB13" s="34"/>
      <c r="AC13" s="38"/>
      <c r="AD13" s="38"/>
    </row>
    <row r="14" spans="2:30" x14ac:dyDescent="0.25">
      <c r="B14" s="6"/>
      <c r="C14" s="25" t="s">
        <v>68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7"/>
      <c r="P14" s="18"/>
      <c r="Q14" s="32"/>
      <c r="R14" s="34"/>
      <c r="S14" s="49" t="str">
        <f t="shared" si="0"/>
        <v/>
      </c>
      <c r="T14" s="34"/>
      <c r="U14" s="34"/>
      <c r="V14" s="34">
        <v>1</v>
      </c>
      <c r="W14" s="35"/>
      <c r="X14" s="34"/>
      <c r="Y14" s="34"/>
      <c r="Z14" s="34"/>
      <c r="AA14" s="35"/>
      <c r="AB14" s="34"/>
      <c r="AC14" s="38"/>
      <c r="AD14" s="38"/>
    </row>
    <row r="15" spans="2:30" x14ac:dyDescent="0.25">
      <c r="B15" s="6"/>
      <c r="C15" s="25" t="s">
        <v>69</v>
      </c>
      <c r="D15" s="34"/>
      <c r="E15" s="34"/>
      <c r="F15" s="34"/>
      <c r="G15" s="34"/>
      <c r="H15" s="34"/>
      <c r="I15" s="34"/>
      <c r="J15" s="34">
        <v>140</v>
      </c>
      <c r="K15" s="34"/>
      <c r="L15" s="34"/>
      <c r="M15" s="34"/>
      <c r="N15" s="34">
        <v>4</v>
      </c>
      <c r="O15" s="37"/>
      <c r="P15" s="18"/>
      <c r="Q15" s="32"/>
      <c r="R15" s="34"/>
      <c r="S15" s="49" t="str">
        <f t="shared" si="0"/>
        <v/>
      </c>
      <c r="T15" s="34"/>
      <c r="U15" s="34"/>
      <c r="V15" s="34"/>
      <c r="W15" s="35"/>
      <c r="X15" s="34"/>
      <c r="Y15" s="34"/>
      <c r="Z15" s="34">
        <v>2</v>
      </c>
      <c r="AA15" s="35"/>
      <c r="AB15" s="34"/>
      <c r="AC15" s="38"/>
      <c r="AD15" s="38"/>
    </row>
    <row r="16" spans="2:30" x14ac:dyDescent="0.25">
      <c r="B16" s="6"/>
      <c r="C16" s="25" t="s">
        <v>70</v>
      </c>
      <c r="D16" s="34"/>
      <c r="E16" s="34"/>
      <c r="F16" s="34"/>
      <c r="G16" s="34"/>
      <c r="H16" s="34"/>
      <c r="I16" s="34"/>
      <c r="J16" s="34"/>
      <c r="K16" s="34">
        <v>8</v>
      </c>
      <c r="L16" s="34"/>
      <c r="M16" s="34"/>
      <c r="N16" s="34"/>
      <c r="O16" s="37"/>
      <c r="P16" s="18"/>
      <c r="Q16" s="32"/>
      <c r="R16" s="34"/>
      <c r="S16" s="49" t="str">
        <f t="shared" si="0"/>
        <v/>
      </c>
      <c r="T16" s="34"/>
      <c r="U16" s="34"/>
      <c r="V16" s="34"/>
      <c r="W16" s="35"/>
      <c r="X16" s="34"/>
      <c r="Y16" s="34"/>
      <c r="Z16" s="34"/>
      <c r="AA16" s="35"/>
      <c r="AB16" s="34"/>
      <c r="AC16" s="38"/>
      <c r="AD16" s="38"/>
    </row>
    <row r="17" spans="2:30" x14ac:dyDescent="0.25">
      <c r="B17" s="2"/>
      <c r="C17" s="25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7"/>
      <c r="P17" s="18"/>
      <c r="Q17" s="32"/>
      <c r="R17" s="34"/>
      <c r="S17" s="49"/>
      <c r="T17" s="34"/>
      <c r="U17" s="34"/>
      <c r="V17" s="34"/>
      <c r="W17" s="35"/>
      <c r="X17" s="34"/>
      <c r="Y17" s="34"/>
      <c r="Z17" s="34"/>
      <c r="AA17" s="35"/>
      <c r="AB17" s="34"/>
      <c r="AC17" s="38"/>
      <c r="AD17" s="38"/>
    </row>
    <row r="18" spans="2:30" x14ac:dyDescent="0.25">
      <c r="B18" s="6"/>
      <c r="C18" s="2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7"/>
      <c r="P18" s="18"/>
      <c r="Q18" s="32"/>
      <c r="R18" s="34"/>
      <c r="S18" s="49"/>
      <c r="T18" s="34"/>
      <c r="U18" s="34"/>
      <c r="V18" s="34"/>
      <c r="W18" s="35"/>
      <c r="X18" s="34"/>
      <c r="Y18" s="34"/>
      <c r="Z18" s="34"/>
      <c r="AA18" s="35"/>
      <c r="AB18" s="34"/>
      <c r="AC18" s="38"/>
      <c r="AD18" s="38"/>
    </row>
    <row r="19" spans="2:30" x14ac:dyDescent="0.25">
      <c r="B19" s="6"/>
      <c r="C19" s="2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7"/>
      <c r="P19" s="18"/>
      <c r="Q19" s="32"/>
      <c r="R19" s="34"/>
      <c r="S19" s="49"/>
      <c r="T19" s="34"/>
      <c r="U19" s="34"/>
      <c r="V19" s="34"/>
      <c r="W19" s="35"/>
      <c r="X19" s="34"/>
      <c r="Y19" s="34"/>
      <c r="Z19" s="34"/>
      <c r="AA19" s="35"/>
      <c r="AB19" s="34"/>
      <c r="AC19" s="38"/>
      <c r="AD19" s="38"/>
    </row>
    <row r="20" spans="2:30" x14ac:dyDescent="0.25">
      <c r="B20" s="6"/>
      <c r="C20" s="2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7"/>
      <c r="P20" s="18"/>
      <c r="Q20" s="32"/>
      <c r="R20" s="34"/>
      <c r="S20" s="49"/>
      <c r="T20" s="34"/>
      <c r="U20" s="34"/>
      <c r="V20" s="34"/>
      <c r="W20" s="35"/>
      <c r="X20" s="34"/>
      <c r="Y20" s="34"/>
      <c r="Z20" s="34"/>
      <c r="AA20" s="35"/>
      <c r="AB20" s="34"/>
      <c r="AC20" s="38"/>
      <c r="AD20" s="38"/>
    </row>
    <row r="21" spans="2:30" x14ac:dyDescent="0.25">
      <c r="B21" s="6"/>
      <c r="C21" s="2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7"/>
      <c r="P21" s="18"/>
      <c r="Q21" s="32"/>
      <c r="R21" s="34"/>
      <c r="S21" s="49"/>
      <c r="T21" s="34"/>
      <c r="U21" s="34"/>
      <c r="V21" s="34"/>
      <c r="W21" s="35"/>
      <c r="X21" s="34"/>
      <c r="Y21" s="34"/>
      <c r="Z21" s="34"/>
      <c r="AA21" s="35"/>
      <c r="AB21" s="34"/>
      <c r="AC21" s="38"/>
      <c r="AD21" s="38"/>
    </row>
    <row r="22" spans="2:30" x14ac:dyDescent="0.25">
      <c r="B22" s="6"/>
      <c r="C22" s="25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7"/>
      <c r="P22" s="18"/>
      <c r="Q22" s="32"/>
      <c r="R22" s="34"/>
      <c r="S22" s="49"/>
      <c r="T22" s="34"/>
      <c r="U22" s="34"/>
      <c r="V22" s="34"/>
      <c r="W22" s="35"/>
      <c r="X22" s="34"/>
      <c r="Y22" s="34"/>
      <c r="Z22" s="34"/>
      <c r="AA22" s="35"/>
      <c r="AB22" s="34"/>
      <c r="AC22" s="38"/>
      <c r="AD22" s="38"/>
    </row>
    <row r="23" spans="2:30" x14ac:dyDescent="0.25">
      <c r="B23" s="6"/>
      <c r="C23" s="25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7"/>
      <c r="P23" s="18"/>
      <c r="Q23" s="32"/>
      <c r="R23" s="34"/>
      <c r="S23" s="49"/>
      <c r="T23" s="34"/>
      <c r="U23" s="34"/>
      <c r="V23" s="34"/>
      <c r="W23" s="35"/>
      <c r="X23" s="34"/>
      <c r="Y23" s="34"/>
      <c r="Z23" s="34"/>
      <c r="AA23" s="35"/>
      <c r="AB23" s="34"/>
      <c r="AC23" s="38"/>
      <c r="AD23" s="38"/>
    </row>
    <row r="24" spans="2:30" x14ac:dyDescent="0.25">
      <c r="B24" s="6"/>
      <c r="C24" s="25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7"/>
      <c r="P24" s="18"/>
      <c r="Q24" s="32"/>
      <c r="R24" s="34"/>
      <c r="S24" s="49"/>
      <c r="T24" s="34"/>
      <c r="U24" s="34"/>
      <c r="V24" s="34"/>
      <c r="W24" s="35"/>
      <c r="X24" s="34"/>
      <c r="Y24" s="34"/>
      <c r="Z24" s="34"/>
      <c r="AA24" s="35"/>
      <c r="AB24" s="34"/>
      <c r="AC24" s="38"/>
      <c r="AD24" s="38"/>
    </row>
    <row r="25" spans="2:30" x14ac:dyDescent="0.25">
      <c r="B25" s="6"/>
      <c r="C25" s="25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7"/>
      <c r="P25" s="18"/>
      <c r="Q25" s="32"/>
      <c r="R25" s="34"/>
      <c r="S25" s="49"/>
      <c r="T25" s="34"/>
      <c r="U25" s="34"/>
      <c r="V25" s="34"/>
      <c r="W25" s="35"/>
      <c r="X25" s="34"/>
      <c r="Y25" s="34"/>
      <c r="Z25" s="34"/>
      <c r="AA25" s="35"/>
      <c r="AB25" s="34"/>
      <c r="AC25" s="38"/>
      <c r="AD25" s="38"/>
    </row>
    <row r="26" spans="2:30" x14ac:dyDescent="0.25">
      <c r="B26" s="6"/>
      <c r="C26" s="25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7"/>
      <c r="P26" s="18"/>
      <c r="Q26" s="32"/>
      <c r="R26" s="34"/>
      <c r="S26" s="49"/>
      <c r="T26" s="34"/>
      <c r="U26" s="34"/>
      <c r="V26" s="34"/>
      <c r="W26" s="35"/>
      <c r="X26" s="34"/>
      <c r="Y26" s="34"/>
      <c r="Z26" s="34"/>
      <c r="AA26" s="35"/>
      <c r="AB26" s="34"/>
      <c r="AC26" s="38"/>
      <c r="AD26" s="38"/>
    </row>
    <row r="27" spans="2:30" x14ac:dyDescent="0.25">
      <c r="B27" s="6"/>
      <c r="C27" s="25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7"/>
      <c r="P27" s="18"/>
      <c r="Q27" s="32"/>
      <c r="R27" s="34"/>
      <c r="S27" s="49"/>
      <c r="T27" s="34"/>
      <c r="U27" s="34"/>
      <c r="V27" s="34"/>
      <c r="W27" s="35"/>
      <c r="X27" s="34"/>
      <c r="Y27" s="34"/>
      <c r="Z27" s="34"/>
      <c r="AA27" s="35"/>
      <c r="AB27" s="34"/>
      <c r="AC27" s="38"/>
      <c r="AD27" s="38"/>
    </row>
    <row r="28" spans="2:30" x14ac:dyDescent="0.25">
      <c r="B28" s="6"/>
      <c r="C28" s="25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7"/>
      <c r="P28" s="18"/>
      <c r="Q28" s="32"/>
      <c r="R28" s="34"/>
      <c r="S28" s="49"/>
      <c r="T28" s="34"/>
      <c r="U28" s="34"/>
      <c r="V28" s="34"/>
      <c r="W28" s="35"/>
      <c r="X28" s="34"/>
      <c r="Y28" s="34"/>
      <c r="Z28" s="34"/>
      <c r="AA28" s="35"/>
      <c r="AB28" s="34"/>
      <c r="AC28" s="38"/>
      <c r="AD28" s="38"/>
    </row>
    <row r="29" spans="2:30" x14ac:dyDescent="0.25">
      <c r="B29" s="6"/>
      <c r="C29" s="25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7"/>
      <c r="P29" s="18"/>
      <c r="Q29" s="32"/>
      <c r="R29" s="34"/>
      <c r="S29" s="49" t="str">
        <f t="shared" ref="S29:S31" si="1">IF(R29&gt;0,Q29-R29,"")</f>
        <v/>
      </c>
      <c r="T29" s="34"/>
      <c r="U29" s="34"/>
      <c r="V29" s="34"/>
      <c r="W29" s="35"/>
      <c r="X29" s="34"/>
      <c r="Y29" s="34"/>
      <c r="Z29" s="34"/>
      <c r="AA29" s="35"/>
      <c r="AB29" s="34"/>
      <c r="AC29" s="38"/>
      <c r="AD29" s="38"/>
    </row>
    <row r="30" spans="2:30" x14ac:dyDescent="0.25">
      <c r="B30" s="6"/>
      <c r="C30" s="25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7"/>
      <c r="P30" s="18"/>
      <c r="Q30" s="32"/>
      <c r="R30" s="34"/>
      <c r="S30" s="49" t="str">
        <f t="shared" si="1"/>
        <v/>
      </c>
      <c r="T30" s="34"/>
      <c r="U30" s="34"/>
      <c r="V30" s="34"/>
      <c r="W30" s="35"/>
      <c r="X30" s="34"/>
      <c r="Y30" s="34"/>
      <c r="Z30" s="34"/>
      <c r="AA30" s="35"/>
      <c r="AB30" s="34"/>
      <c r="AC30" s="38"/>
      <c r="AD30" s="38"/>
    </row>
    <row r="31" spans="2:30" x14ac:dyDescent="0.25">
      <c r="B31" s="6"/>
      <c r="C31" s="25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7"/>
      <c r="P31" s="18"/>
      <c r="Q31" s="32"/>
      <c r="R31" s="34"/>
      <c r="S31" s="49" t="str">
        <f t="shared" si="1"/>
        <v/>
      </c>
      <c r="T31" s="34"/>
      <c r="U31" s="34"/>
      <c r="V31" s="34"/>
      <c r="W31" s="35"/>
      <c r="X31" s="34"/>
      <c r="Y31" s="34"/>
      <c r="Z31" s="34"/>
      <c r="AA31" s="35"/>
      <c r="AB31" s="34"/>
      <c r="AC31" s="38"/>
      <c r="AD31" s="38"/>
    </row>
    <row r="32" spans="2:30" ht="15.75" thickBot="1" x14ac:dyDescent="0.3">
      <c r="B32" s="39" t="s">
        <v>11</v>
      </c>
      <c r="C32" s="40"/>
      <c r="D32" s="41"/>
      <c r="E32" s="41"/>
      <c r="F32" s="41"/>
      <c r="G32" s="41">
        <f t="shared" ref="G32:O32" si="2">SUM(G8:G31)</f>
        <v>0</v>
      </c>
      <c r="H32" s="41">
        <f t="shared" si="2"/>
        <v>4</v>
      </c>
      <c r="I32" s="41">
        <f t="shared" si="2"/>
        <v>0</v>
      </c>
      <c r="J32" s="41">
        <f t="shared" si="2"/>
        <v>232</v>
      </c>
      <c r="K32" s="41">
        <f t="shared" si="2"/>
        <v>8</v>
      </c>
      <c r="L32" s="41">
        <f t="shared" si="2"/>
        <v>0</v>
      </c>
      <c r="M32" s="41">
        <f t="shared" si="2"/>
        <v>0</v>
      </c>
      <c r="N32" s="41">
        <f t="shared" si="2"/>
        <v>26</v>
      </c>
      <c r="O32" s="42">
        <f t="shared" si="2"/>
        <v>6</v>
      </c>
      <c r="P32" s="18"/>
      <c r="Q32" s="41">
        <f>SUM(Q8:Q31)</f>
        <v>0</v>
      </c>
      <c r="R32" s="41">
        <f>SUM(R8:R31)</f>
        <v>49</v>
      </c>
      <c r="S32" s="41">
        <f>SUM(S8:S31)</f>
        <v>-49</v>
      </c>
      <c r="T32" s="41"/>
      <c r="U32" s="41">
        <f>SUM(U8:U31)</f>
        <v>0</v>
      </c>
      <c r="V32" s="41">
        <f>SUM(V8:V31)</f>
        <v>31</v>
      </c>
      <c r="W32" s="41">
        <f>SUM(W8:W31)</f>
        <v>0</v>
      </c>
      <c r="X32" s="41"/>
      <c r="Y32" s="41">
        <f>SUM(Y8:Y31)</f>
        <v>0</v>
      </c>
      <c r="Z32" s="41">
        <f>SUM(Z8:Z31)</f>
        <v>2</v>
      </c>
      <c r="AA32" s="41">
        <f>SUM(AA8:AA31)</f>
        <v>0</v>
      </c>
      <c r="AB32" s="41"/>
      <c r="AC32" s="43">
        <f>SUM(AC8:AC31)</f>
        <v>0</v>
      </c>
      <c r="AD32" s="43">
        <f>SUM(AD8:AD31)</f>
        <v>0</v>
      </c>
    </row>
    <row r="33" ht="15.75" thickTop="1" x14ac:dyDescent="0.25"/>
  </sheetData>
  <mergeCells count="10">
    <mergeCell ref="B2:AD2"/>
    <mergeCell ref="B3:AD3"/>
    <mergeCell ref="B4:AD4"/>
    <mergeCell ref="G6:K6"/>
    <mergeCell ref="N6:N7"/>
    <mergeCell ref="O6:O7"/>
    <mergeCell ref="Q6:S6"/>
    <mergeCell ref="Y6:AA6"/>
    <mergeCell ref="AC6:AD6"/>
    <mergeCell ref="U6:W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APWorks 2024.2 - Ph 3</vt:lpstr>
      <vt:lpstr>APWorks 2024.2 Ph 2</vt:lpstr>
      <vt:lpstr>Nexelus 2024.2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2024-10-07T09:47:35Z</dcterms:modified>
</cp:coreProperties>
</file>