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96" windowWidth="9516" windowHeight="5916"/>
  </bookViews>
  <sheets>
    <sheet name="Important states" sheetId="1" r:id="rId1"/>
    <sheet name="Newer states" sheetId="4" r:id="rId2"/>
    <sheet name="Rough" sheetId="2" r:id="rId3"/>
    <sheet name="Rough- Deleted" sheetId="3" r:id="rId4"/>
  </sheets>
  <calcPr calcId="145621" concurrentCalc="0"/>
</workbook>
</file>

<file path=xl/calcChain.xml><?xml version="1.0" encoding="utf-8"?>
<calcChain xmlns="http://schemas.openxmlformats.org/spreadsheetml/2006/main">
  <c r="CO203" i="1" l="1"/>
  <c r="V92" i="1"/>
  <c r="T92" i="1"/>
  <c r="V91" i="1"/>
  <c r="T91" i="1"/>
  <c r="CP5" i="1"/>
  <c r="CO5" i="1"/>
  <c r="M167" i="1"/>
  <c r="M166" i="1"/>
  <c r="V171" i="1"/>
  <c r="V170" i="1"/>
  <c r="V169" i="1"/>
  <c r="T170" i="1"/>
  <c r="T169" i="1"/>
  <c r="CZ61" i="1"/>
  <c r="CZ46" i="1"/>
  <c r="CN46" i="1"/>
  <c r="BN46" i="1"/>
  <c r="CZ45" i="1"/>
  <c r="CN45" i="1"/>
  <c r="BN45" i="1"/>
  <c r="CZ44" i="1"/>
  <c r="CN44" i="1"/>
  <c r="BN44" i="1"/>
  <c r="CN43" i="1"/>
  <c r="CZ43" i="1"/>
  <c r="BN43" i="1"/>
  <c r="V104" i="4"/>
  <c r="V103" i="4"/>
  <c r="M146" i="1"/>
  <c r="V104" i="1"/>
  <c r="V103" i="1"/>
  <c r="V102" i="1"/>
  <c r="T101" i="1"/>
</calcChain>
</file>

<file path=xl/comments1.xml><?xml version="1.0" encoding="utf-8"?>
<comments xmlns="http://schemas.openxmlformats.org/spreadsheetml/2006/main">
  <authors>
    <author>bsigrin</author>
    <author>NREL</author>
  </authors>
  <commentList>
    <comment ref="A1" authorId="0">
      <text>
        <r>
          <rPr>
            <b/>
            <sz val="9"/>
            <color indexed="81"/>
            <rFont val="Tahoma"/>
            <family val="2"/>
          </rPr>
          <t>bsigrin:</t>
        </r>
        <r>
          <rPr>
            <sz val="9"/>
            <color indexed="81"/>
            <rFont val="Tahoma"/>
            <family val="2"/>
          </rPr>
          <t xml:space="preserve">
Incentives were transcribed by Shivani Mathur in June 2015. We tried to follow existing format of DSIRE as close as possible. The incentives listed here are incomplete-- they include all state-level incentives, and all incentives for 'key' solar markets.
Incentives marked in green indicate a low level of confidence and require additional analyst inspection. </t>
        </r>
      </text>
    </comment>
    <comment ref="DK5" authorId="1">
      <text>
        <r>
          <rPr>
            <b/>
            <sz val="9"/>
            <color indexed="81"/>
            <rFont val="Tahoma"/>
            <family val="2"/>
          </rPr>
          <t>NREL:</t>
        </r>
        <r>
          <rPr>
            <sz val="9"/>
            <color indexed="81"/>
            <rFont val="Tahoma"/>
            <family val="2"/>
          </rPr>
          <t xml:space="preserve">
No more than 50MW from any one renewable technology</t>
        </r>
      </text>
    </comment>
    <comment ref="BQ9" authorId="1">
      <text>
        <r>
          <rPr>
            <b/>
            <sz val="9"/>
            <color indexed="81"/>
            <rFont val="Tahoma"/>
            <family val="2"/>
          </rPr>
          <t>NREL:</t>
        </r>
        <r>
          <rPr>
            <sz val="9"/>
            <color indexed="81"/>
            <rFont val="Tahoma"/>
            <family val="2"/>
          </rPr>
          <t xml:space="preserve">
Affordable housing: 75% of system cost=
All other projects: 50% of system cost</t>
        </r>
      </text>
    </comment>
    <comment ref="BQ10" authorId="1">
      <text>
        <r>
          <rPr>
            <b/>
            <sz val="9"/>
            <color indexed="81"/>
            <rFont val="Tahoma"/>
            <family val="2"/>
          </rPr>
          <t>NREL:</t>
        </r>
        <r>
          <rPr>
            <sz val="9"/>
            <color indexed="81"/>
            <rFont val="Tahoma"/>
            <family val="2"/>
          </rPr>
          <t xml:space="preserve">
Affordable housing: 75% of system cost=
All other projects: 50% of system cost</t>
        </r>
      </text>
    </comment>
    <comment ref="BQ11" authorId="1">
      <text>
        <r>
          <rPr>
            <b/>
            <sz val="9"/>
            <color indexed="81"/>
            <rFont val="Tahoma"/>
            <family val="2"/>
          </rPr>
          <t>NREL:</t>
        </r>
        <r>
          <rPr>
            <sz val="9"/>
            <color indexed="81"/>
            <rFont val="Tahoma"/>
            <family val="2"/>
          </rPr>
          <t xml:space="preserve">
Affordable housing: 75% of system cost=
All other projects: 50% of system cost</t>
        </r>
      </text>
    </comment>
    <comment ref="BM14" authorId="1">
      <text>
        <r>
          <rPr>
            <b/>
            <sz val="9"/>
            <color indexed="81"/>
            <rFont val="Tahoma"/>
            <family val="2"/>
          </rPr>
          <t>NREL:</t>
        </r>
        <r>
          <rPr>
            <sz val="9"/>
            <color indexed="81"/>
            <rFont val="Tahoma"/>
            <family val="2"/>
          </rPr>
          <t xml:space="preserve">
There is a range given </t>
        </r>
      </text>
    </comment>
    <comment ref="W63" authorId="1">
      <text>
        <r>
          <rPr>
            <b/>
            <sz val="9"/>
            <color indexed="81"/>
            <rFont val="Tahoma"/>
            <family val="2"/>
          </rPr>
          <t>NREL:</t>
        </r>
        <r>
          <rPr>
            <sz val="9"/>
            <color indexed="81"/>
            <rFont val="Tahoma"/>
            <family val="2"/>
          </rPr>
          <t xml:space="preserve">
This is for industrial, I have put it in commercial.
</t>
        </r>
      </text>
    </comment>
    <comment ref="W64" authorId="1">
      <text>
        <r>
          <rPr>
            <b/>
            <sz val="9"/>
            <color indexed="81"/>
            <rFont val="Tahoma"/>
            <family val="2"/>
          </rPr>
          <t>NREL:</t>
        </r>
        <r>
          <rPr>
            <sz val="9"/>
            <color indexed="81"/>
            <rFont val="Tahoma"/>
            <family val="2"/>
          </rPr>
          <t xml:space="preserve">
This is for industrial, I have put it in commercial.
</t>
        </r>
      </text>
    </comment>
    <comment ref="W65" authorId="1">
      <text>
        <r>
          <rPr>
            <b/>
            <sz val="9"/>
            <color indexed="81"/>
            <rFont val="Tahoma"/>
            <family val="2"/>
          </rPr>
          <t>NREL:</t>
        </r>
        <r>
          <rPr>
            <sz val="9"/>
            <color indexed="81"/>
            <rFont val="Tahoma"/>
            <family val="2"/>
          </rPr>
          <t xml:space="preserve">
This is for industrial, I have put it in commercial.
</t>
        </r>
      </text>
    </comment>
    <comment ref="W66" authorId="1">
      <text>
        <r>
          <rPr>
            <b/>
            <sz val="9"/>
            <color indexed="81"/>
            <rFont val="Tahoma"/>
            <family val="2"/>
          </rPr>
          <t>NREL:</t>
        </r>
        <r>
          <rPr>
            <sz val="9"/>
            <color indexed="81"/>
            <rFont val="Tahoma"/>
            <family val="2"/>
          </rPr>
          <t xml:space="preserve">
This is for industrial, I have put it in commercial.
</t>
        </r>
      </text>
    </comment>
  </commentList>
</comments>
</file>

<file path=xl/comments2.xml><?xml version="1.0" encoding="utf-8"?>
<comments xmlns="http://schemas.openxmlformats.org/spreadsheetml/2006/main">
  <authors>
    <author>NREL</author>
  </authors>
  <commentList>
    <comment ref="BD94" authorId="0">
      <text>
        <r>
          <rPr>
            <b/>
            <sz val="9"/>
            <color indexed="81"/>
            <rFont val="Tahoma"/>
            <family val="2"/>
          </rPr>
          <t>NREL:</t>
        </r>
        <r>
          <rPr>
            <sz val="9"/>
            <color indexed="81"/>
            <rFont val="Tahoma"/>
            <family val="2"/>
          </rPr>
          <t xml:space="preserve">
income tax</t>
        </r>
      </text>
    </comment>
    <comment ref="BD98" authorId="0">
      <text>
        <r>
          <rPr>
            <b/>
            <sz val="9"/>
            <color indexed="81"/>
            <rFont val="Tahoma"/>
            <family val="2"/>
          </rPr>
          <t>NREL:</t>
        </r>
        <r>
          <rPr>
            <sz val="9"/>
            <color indexed="81"/>
            <rFont val="Tahoma"/>
            <family val="2"/>
          </rPr>
          <t xml:space="preserve">
Income</t>
        </r>
      </text>
    </comment>
    <comment ref="BD99" authorId="0">
      <text>
        <r>
          <rPr>
            <b/>
            <sz val="9"/>
            <color indexed="81"/>
            <rFont val="Tahoma"/>
            <family val="2"/>
          </rPr>
          <t>NREL:</t>
        </r>
        <r>
          <rPr>
            <sz val="9"/>
            <color indexed="81"/>
            <rFont val="Tahoma"/>
            <family val="2"/>
          </rPr>
          <t xml:space="preserve">
Income</t>
        </r>
      </text>
    </comment>
    <comment ref="BD105" authorId="0">
      <text>
        <r>
          <rPr>
            <b/>
            <sz val="9"/>
            <color indexed="81"/>
            <rFont val="Tahoma"/>
            <family val="2"/>
          </rPr>
          <t>NREL:</t>
        </r>
        <r>
          <rPr>
            <sz val="9"/>
            <color indexed="81"/>
            <rFont val="Tahoma"/>
            <family val="2"/>
          </rPr>
          <t xml:space="preserve">
personal tax credit</t>
        </r>
      </text>
    </comment>
  </commentList>
</comments>
</file>

<file path=xl/sharedStrings.xml><?xml version="1.0" encoding="utf-8"?>
<sst xmlns="http://schemas.openxmlformats.org/spreadsheetml/2006/main" count="4413" uniqueCount="1360">
  <si>
    <t>State</t>
  </si>
  <si>
    <t>Incentive Type</t>
  </si>
  <si>
    <t>Program Name</t>
  </si>
  <si>
    <t>Expiration Date</t>
  </si>
  <si>
    <t>Notes</t>
  </si>
  <si>
    <t>PV Res. Tax Credit % Cost</t>
  </si>
  <si>
    <t>PV Res. Max. Tax Credit ($)</t>
  </si>
  <si>
    <t>PV Com. Tax Credit % Cost</t>
  </si>
  <si>
    <t>PV Res. PTC $/kWh</t>
  </si>
  <si>
    <t>PV Com. PTC $/kWh</t>
  </si>
  <si>
    <t>PV PTC Duration (Years)</t>
  </si>
  <si>
    <t>PV Res. Tax Credit $/kW</t>
  </si>
  <si>
    <t>PV Com. Tax Credit $/kW</t>
  </si>
  <si>
    <t>PV Tax Credit Min. Size (kW)</t>
  </si>
  <si>
    <t>PV Tax Credit Max. Size (kW)</t>
  </si>
  <si>
    <t>PV Res. Tax Deduction % Cost</t>
  </si>
  <si>
    <t>PV Com.Tax Deduction % Cost</t>
  </si>
  <si>
    <t>PV Res. Rebate $/kW</t>
  </si>
  <si>
    <t>PV Com. Rebate $/kW</t>
  </si>
  <si>
    <t>PV NP/Govt Rebate $/kW</t>
  </si>
  <si>
    <t>PV Rating Basis (AC/DC/PTC)</t>
  </si>
  <si>
    <t>PV Res. Rebate % Cost Max.</t>
  </si>
  <si>
    <t>PV Com. Rebate % Cost Max.</t>
  </si>
  <si>
    <t>PV NP/Govt Rebate % Cost Max.</t>
  </si>
  <si>
    <t>PV Res. Rebate Min. Size (kW)</t>
  </si>
  <si>
    <t>PV Com. Rebate Min. Size (kW)</t>
  </si>
  <si>
    <t>PV Res. Rebate Max. Size (kW)</t>
  </si>
  <si>
    <t>PV Com. Rebate Max. Size (kW)</t>
  </si>
  <si>
    <t>PV Res. Max. Rebate $</t>
  </si>
  <si>
    <t>PV Com. Max. Rebate $</t>
  </si>
  <si>
    <t>PV NP/Govt Max. Rebate $</t>
  </si>
  <si>
    <t>PV Res. PBI $/kWh</t>
  </si>
  <si>
    <t>PV Com. PBI $/kWh</t>
  </si>
  <si>
    <t>PV NP/Govt PBI $/kWh</t>
  </si>
  <si>
    <t>PV Res. FIT $/kWh</t>
  </si>
  <si>
    <t>PV Com. FIT $/kWh</t>
  </si>
  <si>
    <t>PV NP/Govt FIT $/kWh</t>
  </si>
  <si>
    <t>PV Com. PBI/FIT Min. Size (kW)</t>
  </si>
  <si>
    <t>PV Com. PBI/FIT Max. Size (kW)</t>
  </si>
  <si>
    <t>PV Res. PBI/FIT Max. $</t>
  </si>
  <si>
    <t>PV Com. PBI/FIT Max. $</t>
  </si>
  <si>
    <t>PV NP/Govt PBI/FIT Max. $</t>
  </si>
  <si>
    <t>PV PBI/FIT Max. Size for $ Calc. (kW)</t>
  </si>
  <si>
    <t>PV PBI/FIT Duration (Years)</t>
  </si>
  <si>
    <t>PV PBI/FIT End Date (mm/dd/yyyy)</t>
  </si>
  <si>
    <t>PV Res. PBI/FIT % Cost Max.</t>
  </si>
  <si>
    <t>PV Com. PBI/FIT % Cost Max.</t>
  </si>
  <si>
    <t>PV NP/Govt PBI/FIT % Cost Max.</t>
  </si>
  <si>
    <t>PV Res. Max. $/yr.</t>
  </si>
  <si>
    <t>PV Com. Max. $/yr.</t>
  </si>
  <si>
    <t>PV NP/Govt Max. $/yr.</t>
  </si>
  <si>
    <t>PV Res. Increment 1 Capacity (kW)</t>
  </si>
  <si>
    <t>PV Com. Increment 1 Capacity (kW)</t>
  </si>
  <si>
    <t>PV Res. Increment 1 Rebate $/kW</t>
  </si>
  <si>
    <t>PV Com. Increment 1 Rebate $/kW</t>
  </si>
  <si>
    <t>PV NP/Govt Increment 1 Rebate $/kW</t>
  </si>
  <si>
    <t>PV Res. Increment 2 Capacity (kW)</t>
  </si>
  <si>
    <t>PV Com. Increment 2 Capacity (kW)</t>
  </si>
  <si>
    <t>PV Res. Increment 2 Rebate $/kW</t>
  </si>
  <si>
    <t>PV Com. Increment 2 Rebate $/kW</t>
  </si>
  <si>
    <t>PV NP/Govt Increment 2 Rebate $/kW</t>
  </si>
  <si>
    <t>PV Com. Increment 3 Rebate $/kW</t>
  </si>
  <si>
    <t>PV NP/Govt Increment 3 Rebate $/kW</t>
  </si>
  <si>
    <t>PV Increment 4 Capacity (kW)</t>
  </si>
  <si>
    <t>PV Com. Increment 4 Rebate $/kW</t>
  </si>
  <si>
    <t>PV NP/Govt Increment 4 Rebate $/kW</t>
  </si>
  <si>
    <t>Implementing Sector</t>
  </si>
  <si>
    <t>Category</t>
  </si>
  <si>
    <t>Eligible Technologies</t>
  </si>
  <si>
    <t>Applicable Sectors</t>
  </si>
  <si>
    <t>URL</t>
  </si>
  <si>
    <t>Minimum System Size (kW)</t>
  </si>
  <si>
    <t>Maximum System Size (kW)</t>
  </si>
  <si>
    <t>http://programs.dsireusa.org/system/program/detail/5721</t>
  </si>
  <si>
    <t>Utility</t>
  </si>
  <si>
    <t>Financial Incentive</t>
  </si>
  <si>
    <t>Performance-Based Incentive</t>
  </si>
  <si>
    <t>Solar Photovoltaics</t>
  </si>
  <si>
    <t>Commercial, Industrial, Local Government, Nonprofit, Schools, Agricultural</t>
  </si>
  <si>
    <t>TVA - Solar Solutions Initiative</t>
  </si>
  <si>
    <t>Terms</t>
  </si>
  <si>
    <t>Must be participating in the Renewable Standard Offer Program</t>
  </si>
  <si>
    <t>This incentive is additional to the seasonal and time-of-day price for electricity offered through the Renewable Standard Offer program.
The total capacity for the program for the year 2015 is capped at 20 MW with set aside of 12 MW for traditional SSI participants, 4 MW for projects between 50kW- 200kW and 4MW for LPC participants. Aside from the 2015 capacity of 20MW, the program has offered total cumulative capacity of 36MW since its inception in 2012.</t>
  </si>
  <si>
    <t>http://programs.dsireusa.org/system/program/detail/5674</t>
  </si>
  <si>
    <t>Feed-in Tariff</t>
  </si>
  <si>
    <t>http://www.tva.com/greenpowerswitch/providers/</t>
  </si>
  <si>
    <t>Start Date</t>
  </si>
  <si>
    <t>Solar Photovoltaics, Biomass, Wind (Small), Hydroelectric (Small)</t>
  </si>
  <si>
    <t>Commercial, Residential</t>
  </si>
  <si>
    <t>Systems over 50kW may qualify to participate in TVA’s Mid-Sized Renewable Standard Offer program (link to DSIRE summary). Systems greater than 10 kilowatts in size will be subject to a load requirement. A limit of 11.33 MW in nameplate capacity has been set for the 2015 calendar year. This represents 7.33 MW in non-residential capacity (1.33 MW of which was carried over from the 2014 program year), and 4 MW of residential capacity. Previously, a limit of 2.5 MW in nameplate capacity has been set for the remainder of the 2012 calendar year and 9 MW in nameplate capacity for the 2013 calendar year.  http://www.tva.com/greenpowerswitch/providers/</t>
  </si>
  <si>
    <t>PV upfront incentive $</t>
  </si>
  <si>
    <t>Retail rate</t>
  </si>
  <si>
    <t>Website URL</t>
  </si>
  <si>
    <t>http://programs.dsireusa.org/system/program/detail/4414</t>
  </si>
  <si>
    <t>http://www.tva.com/renewablestandardoffer/</t>
  </si>
  <si>
    <t>Solar Photovoltaics, Wind (All), Biomass, Landfill Gas, Anaerobic Digestion</t>
  </si>
  <si>
    <t>Commercial, Construction, Industrial, Local Government, Nonprofit, Schools, State Government, Federal Government, Tribal Government, Retail Supplier, Agricultural, Institutional, Integrators</t>
  </si>
  <si>
    <t>TVA - Mid-Sized Renewable Standard Offer Program</t>
  </si>
  <si>
    <t>REC ownership</t>
  </si>
  <si>
    <t>TVA</t>
  </si>
  <si>
    <t>Seasonal and time-of-day prices are set at the date of execution of the contract agreement.Biomass, Wind, or Photovoltaics can be interconnected through either TVA's transmission system or partners' distribution systems under 10, 15, or 20 year contracts. Biomass should co-fire 50% or more with the fuel consumption content approved by TVA and separately metered. The remainder of the biomass production can be purchased through the TVA's Dispersed Power Production Program.</t>
  </si>
  <si>
    <t>Up to 20 year contract with a 5% increase in base rates per year. Must be interconnected with a power distributor's or TVA's electric system</t>
  </si>
  <si>
    <t>TVA - Green Power Providers</t>
  </si>
  <si>
    <t>Loan Program</t>
  </si>
  <si>
    <t>PV Maximum Loan ($)</t>
  </si>
  <si>
    <t>Loan Length (yrs)</t>
  </si>
  <si>
    <t>CA</t>
  </si>
  <si>
    <t>http://programs.dsireusa.org/system/program/detail/5665</t>
  </si>
  <si>
    <t>http://www.cpuc.ca.gov/feedintariff</t>
  </si>
  <si>
    <t>Geothermal Electric, Solar Thermal Electric, Solar Photovoltaics, Wind (All), Biomass, Municipal Solid Waste, Landfill Gas, Tidal, Wave, Ocean Thermal, Hydroelectric (Small), Anaerobic Digestion, Fuel Cells using Renewable Fuels</t>
  </si>
  <si>
    <t>Commercial, Industrial, Local Government, Nonprofit, Residential, Schools, State Government, Federal Government, Agricultural, Institutional</t>
  </si>
  <si>
    <t>Renewable Market Adjusting Tariff (ReMAT)</t>
  </si>
  <si>
    <t>Industry Recruitment/Support</t>
  </si>
  <si>
    <t>Industrial</t>
  </si>
  <si>
    <t>Interest Rate for loan %</t>
  </si>
  <si>
    <t>Application fee for loan($)</t>
  </si>
  <si>
    <t>Program origination fee for loan($)</t>
  </si>
  <si>
    <t>Minimum origination fee for loan($)</t>
  </si>
  <si>
    <t>Management fee for loan ($)</t>
  </si>
  <si>
    <t>Industry Recruitment/Support Application fee min ($)</t>
  </si>
  <si>
    <t>Industry Recruitment/Support Application fee as a % of total purchased equipment</t>
  </si>
  <si>
    <t>Industry Recruitment/Support Application fee max ($)</t>
  </si>
  <si>
    <t>Industry Recruitment/Support Administrative Fee as a % of total purchased equipment</t>
  </si>
  <si>
    <t>Industry Recruitment/Support Administrative Fee min ($)</t>
  </si>
  <si>
    <t>Industry Recruitment/Support Administrative Fee max ($)</t>
  </si>
  <si>
    <t>Property Tax Incentive</t>
  </si>
  <si>
    <t>Commercial, Industrial, Residential</t>
  </si>
  <si>
    <t>California Solar Initiative - PV Incentives</t>
  </si>
  <si>
    <t>Solar Space Heat, Solar Thermal Electric, Solar Thermal Process Heat, Solar Photovoltaics</t>
  </si>
  <si>
    <t xml:space="preserve"> customer-generator</t>
  </si>
  <si>
    <t>Budget ($)</t>
  </si>
  <si>
    <t>Rebate Program</t>
  </si>
  <si>
    <t>http://programs.dsireusa.org/system/program/detail/2362</t>
  </si>
  <si>
    <t>http://www.cpuc.ca.gov/PUC/energy/solar</t>
  </si>
  <si>
    <t xml:space="preserve"> Incentives will be awarded as a one-time, up-front payment based on expected performance, which is calculated using equipment ratings and installation factors such as geographic location, tilt, orientation and shading. Click here for current incentive levels for each utility- http://www.csi-trigger.com/</t>
  </si>
  <si>
    <t>PBI will be paid monthly based on the actual amount of energy produced for a period of five years. Residential and small commercial projects under the 30 kW threshold can also choose to opt in to the PBI rather than the upfront Expected Performance-Based Buydown approach. However, all installations of 30 kW or larger must take the PBI. Click here for current incentive levels for each utility</t>
  </si>
  <si>
    <t>CEC - New Solar Homes Partnership</t>
  </si>
  <si>
    <t>Construction, Residential</t>
  </si>
  <si>
    <t>http://programs.dsireusa.org/system/program/detail/2744</t>
  </si>
  <si>
    <t>Tier I Incentive: Expected Performance Based Incentive (EPBI) level as of November 6, 2014 is $1.00/watt. This applies to projects that have an energy efficiency compliance margin of at least 15 percent better than the Building Energy Efficiency Standards as specified in Chapter II, Section B of the guidebook.</t>
  </si>
  <si>
    <t>Tier II Incentive: The EPBI level as of November 6, 2014 is $1.50/watt. This applies to projects that have an energy efficiency compliance margin of at least 30 percent better than the Building Energy Efficiency Standards and a space-cooling compliance margin of at least 30 percent better than the Building Energy Efficiency Standards as specified in Chapter II, Section B of the guidebook.</t>
  </si>
  <si>
    <t>Residential Areas of Affordable Housing Projects: The EPBI amount as of November 6, 2014 is $1.85/watt. This applies to affordable housing projects of all sizes.</t>
  </si>
  <si>
    <t>Partial Sales and Use Tax Exemption for Agricultural Solar Power Facilities</t>
  </si>
  <si>
    <t>Sales Tax Incentive</t>
  </si>
  <si>
    <t>Agricultural</t>
  </si>
  <si>
    <t>http://programs.dsireusa.org/system/program/detail/5351</t>
  </si>
  <si>
    <t>http://www.boe.ca.gov/sutax/exemptfem.htm</t>
  </si>
  <si>
    <t>California Solar Initiative - Single-Family Affordable Solar Housing (SASH) Program</t>
  </si>
  <si>
    <t>AC</t>
  </si>
  <si>
    <t>http://programs.dsireusa.org/system/program/detail/3673</t>
  </si>
  <si>
    <t>http://www.gridalternatives.org/sash</t>
  </si>
  <si>
    <t>California Solar Initiative - Multi-Family Affordable Solar Housing (MASH) Program</t>
  </si>
  <si>
    <t>http://programs.dsireusa.org/system/program/detail/3305</t>
  </si>
  <si>
    <t>http://www.cpuc.ca.gov/PUC/energy/Solar/mash.htm</t>
  </si>
  <si>
    <t>0.00190 - 0.00280</t>
  </si>
  <si>
    <t>PACE Financing</t>
  </si>
  <si>
    <t>Commercial, Industrial, Agricultural</t>
  </si>
  <si>
    <t>PACE Financing- Minimum amount ($)</t>
  </si>
  <si>
    <t>Repayment period range (yrs)</t>
  </si>
  <si>
    <t>Commercial, Industrial</t>
  </si>
  <si>
    <t>Local</t>
  </si>
  <si>
    <t>http://programs.dsireusa.org/system/program/detail/2888</t>
  </si>
  <si>
    <t>http://sfwater.org/index.aspx?page=133</t>
  </si>
  <si>
    <t>City of San Francisco - Solar Energy Incentive Program</t>
  </si>
  <si>
    <t>Residential</t>
  </si>
  <si>
    <t>PV Res. Min. Rebate $</t>
  </si>
  <si>
    <t>PV Com. Min.  Rebate $</t>
  </si>
  <si>
    <t>PV NP/Govt Min.  Rebate $</t>
  </si>
  <si>
    <t>Low-income Residential</t>
  </si>
  <si>
    <t>Non-profit</t>
  </si>
  <si>
    <t>Commercial</t>
  </si>
  <si>
    <t>Multi-unit residential</t>
  </si>
  <si>
    <t>City of San Francisco</t>
  </si>
  <si>
    <t>Green Building Incentive</t>
  </si>
  <si>
    <t>City of San Diego - Sustainable Building Expedited Permit Program</t>
  </si>
  <si>
    <t>Solar Water Heat, Solar Photovoltaics, Wind (All), Geothermal Heat Pumps, Wind (Small)</t>
  </si>
  <si>
    <t>PACE Financing- Maximum amount as a % of the property's value ($)</t>
  </si>
  <si>
    <t>Interest Rate (%)</t>
  </si>
  <si>
    <t>San Diego County - Green Building Program</t>
  </si>
  <si>
    <t>Marin Clean Energy - Feed-In Tariff</t>
  </si>
  <si>
    <t>City of Santa Monica - Expedited Permitting for Green Buildings</t>
  </si>
  <si>
    <t>Solar - Passive, Solar Water Heat, Solar Space Heat, Solar Photovoltaics, Wind (All), Biomass, Geothermal Heat Pumps, Daylighting, Wind (Small), Hydroelectric (Small)</t>
  </si>
  <si>
    <t>City of Santa Monica - Building Permit Fee Waiver for Solar Projects</t>
  </si>
  <si>
    <t>Solar Water Heat, Solar Space Heat, Solar Thermal Process Heat, Solar Photovoltaics</t>
  </si>
  <si>
    <t>Commercial, Construction, Residential, Installers/Contractors</t>
  </si>
  <si>
    <t>Solar Water Heat, Solar Photovoltaics</t>
  </si>
  <si>
    <t>Commercial, Nonprofit</t>
  </si>
  <si>
    <t>Solar Water Heat, Solar Space Heat, Solar Photovoltaics</t>
  </si>
  <si>
    <t>Commercial, Industrial, Residential, Agricultural</t>
  </si>
  <si>
    <t>Roseville Electric - Residential New Construction Rebate Program</t>
  </si>
  <si>
    <t>LADWP - Feed-in Tariff (FiT) Program</t>
  </si>
  <si>
    <t>Bear Valley Electric Service - Solar Initiative Program</t>
  </si>
  <si>
    <t>SMUD - PV Residential Retrofit Buy-Down</t>
  </si>
  <si>
    <t>SMUD - Non-Residential PV Incentive Program</t>
  </si>
  <si>
    <t>Turlock Irrigation District - PV Rebate</t>
  </si>
  <si>
    <t>Glendale Water and Power - Solar Solutions Program</t>
  </si>
  <si>
    <t>Modesto Irrigation District - Photovoltaic Rebate Program</t>
  </si>
  <si>
    <t>Roseville Electric - Solar Rebate Program</t>
  </si>
  <si>
    <t>Lassen Municipal Utility District - PV Rebate Program</t>
  </si>
  <si>
    <t>Azusa Light &amp; Water - Solar Partnership Program</t>
  </si>
  <si>
    <t>Burbank Water and Power - Residential and Commercial Solar Support Program</t>
  </si>
  <si>
    <t>Moreno Valley Electric Utility - Solar Electric Incentive Program</t>
  </si>
  <si>
    <t>City of Palo Alto Utilities - PV Partners</t>
  </si>
  <si>
    <t>Riverside Public Utilities - Non-Residential PV Incentive Program</t>
  </si>
  <si>
    <t>Riverside Public Utilities - Residential PV Incentive Program</t>
  </si>
  <si>
    <t>City of Shasta Lake Electric Utility - PV Rebate Program</t>
  </si>
  <si>
    <t>Burbank Water &amp; Power - Green Building Incentive Program</t>
  </si>
  <si>
    <t>City of Lompoc Utilities - PV Rebate Program</t>
  </si>
  <si>
    <t>Anaheim Public Utilities - PV Buydown Program</t>
  </si>
  <si>
    <t>SDG&amp;E - California Advanced Homes Incentives</t>
  </si>
  <si>
    <t>SCE - California Advanced Homes Incentives</t>
  </si>
  <si>
    <t>PG&amp;E - California Advanced Homes Incentives</t>
  </si>
  <si>
    <t>SoCalGas - California Advanced Homes Incentives</t>
  </si>
  <si>
    <t>IID Energy - PV Solutions Rebate Program</t>
  </si>
  <si>
    <t>LADWP - Solar Incentive Program</t>
  </si>
  <si>
    <t>Truckee Donner PUD - Photovoltaic Buy Down Program</t>
  </si>
  <si>
    <t>Merced Irrigation District - PV Buydown Program</t>
  </si>
  <si>
    <t>City of Healdsburg - PV Incentive Program</t>
  </si>
  <si>
    <t>City of Palo Alto Utilities - Palo Alto CLEAN (Clean Local Energy Accessible Now)</t>
  </si>
  <si>
    <t>Corona Department of Water &amp; Power - Solar Partnership Rebate Program</t>
  </si>
  <si>
    <t>Pacific Power - PV Rebate Program</t>
  </si>
  <si>
    <t>Hercules Municipal Utility - PV Rebate Program</t>
  </si>
  <si>
    <t>Ukiah Utilities - PV Buydown Program</t>
  </si>
  <si>
    <t>Lodi Electric Utility - PV Rebate Program</t>
  </si>
  <si>
    <t>Silicon Valley Power - Solar Electric Buy Down Program</t>
  </si>
  <si>
    <t>Pasadena Water and Power - Solar Power Installation Rebate</t>
  </si>
  <si>
    <t>Plumas-Sierra REC - PV Rebate Program</t>
  </si>
  <si>
    <t>City of Gridley Utilities - PV Buy Down Program</t>
  </si>
  <si>
    <t>Redding Electric - Earth Advantage Rebate Program</t>
  </si>
  <si>
    <t>Construction, Residential, Installers/Contractors</t>
  </si>
  <si>
    <t xml:space="preserve">As of January 15, 2015, rebates are on the 10th and final step of $0.24 per CSI rated AC Watts. </t>
  </si>
  <si>
    <t>http://www.roseville.ca.us/electric/developers/residential/pv_rebates.asp</t>
  </si>
  <si>
    <t>http://programs.dsireusa.org/system/program/detail/2810</t>
  </si>
  <si>
    <t>Geothermal Electric, Solar Thermal Electric, Solar Photovoltaics, Wind (All), Biomass, Landfill Gas, Tidal, Wave, Ocean Thermal, Wind (Small), Hydroelectric (Small), Anaerobic Digestion, Fuel Cells using Renewable Fuels</t>
  </si>
  <si>
    <t>Commercial, Industrial, Nonprofit, Residential, Schools, State Government, Federal Government, Agricultural, Institutional</t>
  </si>
  <si>
    <t>$0.17/kWh adjusted by a time of delivery multiplier
Base price will step down over time as certain MW goals are met</t>
  </si>
  <si>
    <t>PV Rebate duration yrs</t>
  </si>
  <si>
    <t>LADWP</t>
  </si>
  <si>
    <t>http://programs.dsireusa.org/system/program/detail/5685</t>
  </si>
  <si>
    <t>https://www.ladwp.com/fit</t>
  </si>
  <si>
    <t>http://bves-solar.com/index.html</t>
  </si>
  <si>
    <t>http://programs.dsireusa.org/system/program/detail/5649</t>
  </si>
  <si>
    <t>https://www.smud.org/en/residential/environment/solar-for-your-home/solar-basics.htm</t>
  </si>
  <si>
    <t>http://programs.dsireusa.org/system/program/detail/314</t>
  </si>
  <si>
    <t>http://programs.dsireusa.org/system/program/detail/318</t>
  </si>
  <si>
    <t>https://www.smud.org/en/business/environment/solar-for-your-business/solar-basics.htm</t>
  </si>
  <si>
    <t>Commercial, Industrial, Nonprofit</t>
  </si>
  <si>
    <t>SMUD (if incentive is paid)</t>
  </si>
  <si>
    <t>http://www.tid.org/for-home/rebates/solar-rebate-program</t>
  </si>
  <si>
    <t>http://programs.dsireusa.org/system/program/detail/1565</t>
  </si>
  <si>
    <t>Turlock Irrigation District</t>
  </si>
  <si>
    <t>Systems smaller than 30 kW are given the rates mentioned. For residential systems greater than 30kW for the current step of 1.31 MW- PBI is $0.07/kWh and for the next and last step of 1.62 MW the PBI is $0.05/kWh.</t>
  </si>
  <si>
    <t>http://www.glendalewaterandpower.com/</t>
  </si>
  <si>
    <t>http://programs.dsireusa.org/system/program/detail/23</t>
  </si>
  <si>
    <t>Commercial, Industrial, Nonprofit, Residential</t>
  </si>
  <si>
    <t>http://programs.dsireusa.org/system/program/detail/2709</t>
  </si>
  <si>
    <t>http://www.mid.org/rebates/solar/default.html</t>
  </si>
  <si>
    <t>Commercial, Local Government, Nonprofit, Residential, State Government, Agricultural</t>
  </si>
  <si>
    <t>http://programs.dsireusa.org/system/program/detail/1091</t>
  </si>
  <si>
    <t>http://www.roseville.ca.us/electric/home/rebates/solar.asp</t>
  </si>
  <si>
    <t>System can offset a maximum of 100% of the end-use consumerâ€™s on-site electrical load.</t>
  </si>
  <si>
    <t>http://programs.dsireusa.org/system/program/detail/3569</t>
  </si>
  <si>
    <t>http://www.lmud.org/photovoltaicBuyDown.aspx</t>
  </si>
  <si>
    <t>http://programs.dsireusa.org/system/program/detail/2841</t>
  </si>
  <si>
    <t>http://www.ci.azusa.ca.us/index.asp?nid=565</t>
  </si>
  <si>
    <t>Renewable Energy Tax Credit for Manufacturers (Personal)</t>
  </si>
  <si>
    <t>AZ</t>
  </si>
  <si>
    <t>Personal Tax Credit</t>
  </si>
  <si>
    <t>Renewable Energy Tax Credit for Manufacturers (Corporate)</t>
  </si>
  <si>
    <t>Corporate Tax Credit</t>
  </si>
  <si>
    <t>Solar and Wind Equipment Sales Tax Exemption</t>
  </si>
  <si>
    <t>Energy Equipment Property Tax Exemption</t>
  </si>
  <si>
    <t>Residential Solar and Wind Energy Systems Tax Credit</t>
  </si>
  <si>
    <t>Renewable Energy Production Tax Credit (Personal)</t>
  </si>
  <si>
    <t>Renewable Energy Production Tax Credit (Corporate)</t>
  </si>
  <si>
    <t>Non-Residential Solar &amp; Wind Tax Credit (Corporate)</t>
  </si>
  <si>
    <t>Non-Residential Solar &amp; Wind Tax Credit (Personal)</t>
  </si>
  <si>
    <t>Property Tax Assessment for Renewable Energy Equipment</t>
  </si>
  <si>
    <t>http://www.azdor.gov/TaxCredits/RenewableEnergyforSelfConsumption.aspx</t>
  </si>
  <si>
    <t>http://programs.dsireusa.org/system/program/detail/5488</t>
  </si>
  <si>
    <t>Solar Thermal Electric, Solar Photovoltaics, Wind (All), Biomass, Landfill Gas, Anaerobic Digestion, Fuel Cells using Renewable Fuels</t>
  </si>
  <si>
    <t>http://programs.dsireusa.org/system/program/detail/5487</t>
  </si>
  <si>
    <t>This is for manufacturers, the taxpayer must make a minimum investment of $300 million in new renewable energy facilities. At least 90% of the energy produced by the system must be used for on-site self-consumption</t>
  </si>
  <si>
    <t xml:space="preserve">This is for International Operations Centers: The taxpayer must make a minimum investment of $100 million in new renewable energy facilities. By the fifth year the system is in operation, at least 51% of the energy must be used onsite. </t>
  </si>
  <si>
    <t>PV Com. Max. Tax Deduction ($) per year per taxpayer</t>
  </si>
  <si>
    <t>PV Res. Max. Tax Deduction ($) per year per taxpayer</t>
  </si>
  <si>
    <t>PV Res. Tax Deductionmax years (yrs)</t>
  </si>
  <si>
    <t>PV Com. Tax Deductionmax years (yrs)</t>
  </si>
  <si>
    <t>http://www.azsolarcenter.org/economics/incentives/state-tax-credits.html#resi-3</t>
  </si>
  <si>
    <t>http://programs.dsireusa.org/system/program/detail/119</t>
  </si>
  <si>
    <t>Solar - Passive, Solar Water Heat, Solar Space Heat, Solar Thermal Electric, Solar Photovoltaics, Wind (All), Daylighting, Solar Pool Heating, Wind (Small)</t>
  </si>
  <si>
    <t>http://programs.dsireusa.org/system/program/detail/1683</t>
  </si>
  <si>
    <t>Solar - Passive, Solar Water Heat, Solar Space Heat, Geothermal Electric, Solar Thermal Electric, Solar Thermal Process Heat, Solar Photovoltaics, Wind (All), Biomass, Geothermal Heat Pumps, Combined Heat &amp; Power, Landfill Gas, Daylighting, Solar Pool Heating, Wind (Small), Hydroelectric (Small), Anaerobic Digestion</t>
  </si>
  <si>
    <t>http://www.azdor.gov/Portals/0/Brochure/543.pdf</t>
  </si>
  <si>
    <t>http://programs.dsireusa.org/system/program/detail/118</t>
  </si>
  <si>
    <t>Solar - Passive, Solar Water Heat, Solar Space Heat, Solar Photovoltaics, Wind (All), Daylighting, Solar Pool Heating, Wind (Small)</t>
  </si>
  <si>
    <t>http://programs.dsireusa.org/system/program/detail/4158</t>
  </si>
  <si>
    <t>http://www.azdor.gov/TaxCredits/RenewableEnergyProductionTaxCredit.aspx</t>
  </si>
  <si>
    <t>Solar Thermal Electric, Solar Photovoltaics</t>
  </si>
  <si>
    <t>The tax credit for photovoltaics (PV) and solar thermal electric systems varies depending on the year of electricity production according to the following schedule:
 Year 1: $0.04 per kWh
 Year 2: $0.04 per kWh
 Year 3: $0.035 per kWh
 Year 4: $0.035 per kWh
 Year 5: $0.03 per kWh
 Year 6: $0.03 per kWh
 Year 7: $0.02 per kWh
 Year 8: $0.02 per kWh
 Year 9: $0.015 per kWh
 Year 10: $0.01 per kWh</t>
  </si>
  <si>
    <t>http://programs.dsireusa.org/system/program/detail/4159</t>
  </si>
  <si>
    <t>http://www.azcommerce.com/commercialindustrial-solar/</t>
  </si>
  <si>
    <t>http://programs.dsireusa.org/system/program/detail/1661</t>
  </si>
  <si>
    <t>Solar - Passive, Solar Water Heat, Solar Space Heat, Solar Thermal Electric, Solar Thermal Process Heat, Solar Photovoltaics, Wind (All), Daylighting, Solar Pool Heating, Wind (Small)</t>
  </si>
  <si>
    <t>Commercial, Industrial, Local Government, Nonprofit, Schools, State Government, Federal Government, Tribal Government, Agricultural, Institutional</t>
  </si>
  <si>
    <t>Aggregated maximum tax credit per year ($) Com (cap)</t>
  </si>
  <si>
    <t>Aggregated maximum tax credit per year ($) Res (cap)</t>
  </si>
  <si>
    <t>The maximum credit per taxpayer is $25,000 for any one building in the same year and $50,000 in total credits in any year.  Assumption- Max. Tax Credit ($)=50,000</t>
  </si>
  <si>
    <t>http://programs.dsireusa.org/system/program/detail/1682</t>
  </si>
  <si>
    <t>http://programs.dsireusa.org/system/program/detail/2984</t>
  </si>
  <si>
    <t>Solar Thermal Electric, Solar Photovoltaics, Wind (All), Biomass, Hydroelectric</t>
  </si>
  <si>
    <t>Investor-Owned Utility, Municipal Utilities, Cooperative Utilities</t>
  </si>
  <si>
    <t>Sulphur Springs Valley EC - SunWatts Rebate Program</t>
  </si>
  <si>
    <t>Duncan Valley Electric Cooperative - SunWatts Rebate Program</t>
  </si>
  <si>
    <t>Trico Electric Cooperative - SunWatts Incentive Program</t>
  </si>
  <si>
    <t>Sulphur Springs Valley EC - SunWatts Loan Program</t>
  </si>
  <si>
    <t>Mohave Electric Cooperative - Renewable Energy Incentive Program</t>
  </si>
  <si>
    <t>Electric District No. 3 - Solar Rebate Program</t>
  </si>
  <si>
    <t>PV Res Tax Credit Min. Size ($ invested)</t>
  </si>
  <si>
    <t>PV Com Tax Credit Min. Size ($ invested)</t>
  </si>
  <si>
    <t>PV Res Tax Credit Max. Size ($ invested)</t>
  </si>
  <si>
    <t>Town of Buckeye - Green Building Incentive</t>
  </si>
  <si>
    <t>City of Scottsdale - Green Building Incentives</t>
  </si>
  <si>
    <t>Solar Water Heat, Solar Photovoltaics, Wind (All), Wind (Small)</t>
  </si>
  <si>
    <t>http://programs.dsireusa.org/system/program/detail/186</t>
  </si>
  <si>
    <t>http://www.ssvec.org/?page_id=108</t>
  </si>
  <si>
    <t>http://www.dvec.org/content/sunwatts</t>
  </si>
  <si>
    <t>http://programs.dsireusa.org/system/program/detail/5401</t>
  </si>
  <si>
    <t>http://www.trico.coop/index.php?option=com_content&amp;view=article&amp;id=129&amp;Itemid=116</t>
  </si>
  <si>
    <t>http://programs.dsireusa.org/system/program/detail/2402</t>
  </si>
  <si>
    <t>Solar Photovoltaics, Wind (All), Wind (Small)</t>
  </si>
  <si>
    <t>http://programs.dsireusa.org/system/program/detail/3034</t>
  </si>
  <si>
    <t>http://programs.dsireusa.org/system/program/detail/4345</t>
  </si>
  <si>
    <t>http://www.mohaveelectric.com/content/sunwatts-renewable-energy-incentive-program</t>
  </si>
  <si>
    <t>http://www.ed3online.org/view/56</t>
  </si>
  <si>
    <t>http://programs.dsireusa.org/system/program/detail/4343</t>
  </si>
  <si>
    <t>Solar - Passive, Solar Space Heat, Solar Photovoltaics, Geothermal Heat Pumps, Daylighting, Fuel Cells using Renewable Fuels</t>
  </si>
  <si>
    <t>http://az-buckeye2.civicplus.com/index.aspx?nid=278</t>
  </si>
  <si>
    <t>http://programs.dsireusa.org/system/program/detail/2969</t>
  </si>
  <si>
    <t>http://programs.dsireusa.org/system/program/detail/2658</t>
  </si>
  <si>
    <t>http://www.scottsdaleaz.gov/greenbuilding/incentives</t>
  </si>
  <si>
    <t>Solar Renewable Energy Certificates (SRECs) Registration Program</t>
  </si>
  <si>
    <t>NJ</t>
  </si>
  <si>
    <t>Solar Renewable Energy Credit Program</t>
  </si>
  <si>
    <t>Property Tax Exemption for Renewable Energy Systems</t>
  </si>
  <si>
    <t>Assessment of Farmland Hosting Renewable Energy Systems</t>
  </si>
  <si>
    <t>Solar Energy Sales Tax Exemption</t>
  </si>
  <si>
    <t>Edison Innovation Clean Energy Manufacturing Fund - Grants and Loans</t>
  </si>
  <si>
    <t>Edison Innovation Green Growth Fund Loans</t>
  </si>
  <si>
    <t>http://programs.dsireusa.org/system/program/detail/5687</t>
  </si>
  <si>
    <t>http://www.njcleanenergy.com/srec</t>
  </si>
  <si>
    <t>Commercial, Construction, Industrial, Nonprofit, Residential, Schools, Installers/Contractors, Agricultural</t>
  </si>
  <si>
    <t>PV NP/Govt. PTC $/kWh</t>
  </si>
  <si>
    <t>http://programs.dsireusa.org/system/program/detail/3100</t>
  </si>
  <si>
    <t>Solar Water Heat, Solar Space Heat, Geothermal Electric, Solar Thermal Process Heat, Solar Photovoltaics, Wind (All), Biomass, Hydroelectric, Geothermal Heat Pumps, Fuel Cells using Non-Renewable Fuels, Landfill Gas, Tidal, Wave, Wind (Small), Geothermal Direct-Use, Fuel Cells using Renewable Fuels</t>
  </si>
  <si>
    <t>http://programs.dsireusa.org/system/program/detail/4026</t>
  </si>
  <si>
    <t>http://www.state.nj.us/agriculture/sadc/news/hottopics/</t>
  </si>
  <si>
    <t>http://programs.dsireusa.org/system/program/detail/219</t>
  </si>
  <si>
    <t>Solar - Passive, Solar Water Heat, Solar Space Heat, Solar Thermal Electric, Solar Thermal Process Heat, Solar Photovoltaics, Solar Pool Heating</t>
  </si>
  <si>
    <t>http://www.njeda.com/web/Aspx_pg/Templates/Npic_Text.aspx?Doc_Id=1085&amp;menuid=1358&amp;topid=722&amp;levelid=5&amp;midid=1357</t>
  </si>
  <si>
    <t>http://programs.dsireusa.org/system/program/detail/3266</t>
  </si>
  <si>
    <t>Geothermal Electric, Solar Thermal Electric, Solar Photovoltaics, Wind (All), Biomass, Landfill Gas, Tidal, Wave, Wind (Small), Anaerobic Digestion, Fuel Cells using Renewable Fuels</t>
  </si>
  <si>
    <t>http://programs.dsireusa.org/system/program/detail/4848</t>
  </si>
  <si>
    <t>http://www.njeda.com/web/Aspx_pg/Templates/Npic_Text.aspx?Doc_Id=1454&amp;menuid=1506&amp;topid=722&amp;levelid=6&amp;midid=1357</t>
  </si>
  <si>
    <t>Solar Photovoltaics, Wind (All), Biomass, Landfill Gas, Tidal, Wave, Wind (Small), Fuel Cells using Renewable Fuels</t>
  </si>
  <si>
    <t>PSE&amp;G - Solar Loan Program</t>
  </si>
  <si>
    <t>Other Incentive</t>
  </si>
  <si>
    <t>SREC-Based Financing Program (ACE, JCP&amp;L, RECO)</t>
  </si>
  <si>
    <t>Commercial, Industrial, Local Government, Nonprofit, Residential, Schools, State Government, Institutional</t>
  </si>
  <si>
    <t>http://programs.dsireusa.org/system/program/detail/2910</t>
  </si>
  <si>
    <t>http://www.pseg.com/home/save/solar/index.jsp</t>
  </si>
  <si>
    <t>http://programs.dsireusa.org/system/program/detail/5717</t>
  </si>
  <si>
    <t>NY</t>
  </si>
  <si>
    <t>Grant Program</t>
  </si>
  <si>
    <t>NY-Sun PV Incentive Program (Residential and Small Business)</t>
  </si>
  <si>
    <t>Energy Conservation Improvements Property Tax Exemption</t>
  </si>
  <si>
    <t>Local Option - Real Property Tax Exemption for Green Buildings</t>
  </si>
  <si>
    <t>Local Option - Solar, Wind &amp; Biomass Energy Systems Exemption</t>
  </si>
  <si>
    <t>Residential Solar Tax Credit</t>
  </si>
  <si>
    <t>Local Option - Solar Sales Tax Exemption</t>
  </si>
  <si>
    <t>Solar Sales Tax Exemption</t>
  </si>
  <si>
    <t>NY Green Bank</t>
  </si>
  <si>
    <t>http://ny-sun.ny.gov/</t>
  </si>
  <si>
    <t>http://programs.dsireusa.org/system/program/detail/701</t>
  </si>
  <si>
    <t>Commercial, Construction, Industrial, Local Government, Nonprofit, Residential, Schools, State Government, Federal Government, Installers/Contractors, Institutional, Integrators</t>
  </si>
  <si>
    <t xml:space="preserve">Each region has different rates within the state hence three parts to the incentive. This includes rates for Long Island Region. </t>
  </si>
  <si>
    <t xml:space="preserve">Each region has different rates within the state hence three parts to the incentive. This includes rates for Con Edison Region. </t>
  </si>
  <si>
    <t xml:space="preserve">Each region has different rates within the state hence three parts to the incentive. This includes rates for Up State Region. </t>
  </si>
  <si>
    <t>http://programs.dsireusa.org/system/program/detail/1596</t>
  </si>
  <si>
    <t>http://www.tax.ny.gov/research/property/assess/manuals/vol4/pt1/sec4_01/sec487_a.htm</t>
  </si>
  <si>
    <t>Solar - Passive, Solar Water Heat, Solar Space Heat, Solar Thermal Electric, Solar Thermal Process Heat, Solar Photovoltaics, Wind (All), Biomass, Daylighting, Solar Pool Heating, Wind (Small), Anaerobic Digestion</t>
  </si>
  <si>
    <t>http://programs.dsireusa.org/system/program/detail/192</t>
  </si>
  <si>
    <t>http://www.tax.ny.gov/research/property/assess/manuals/vol4/pt1/sec4_01/sec487.htm</t>
  </si>
  <si>
    <t xml:space="preserve"> 01/01/1991</t>
  </si>
  <si>
    <t>http://programs.dsireusa.org/system/program/detail/80</t>
  </si>
  <si>
    <t>Solar - Passive, Solar Water Heat, Solar Space Heat, Solar Photovoltaics</t>
  </si>
  <si>
    <t xml:space="preserve"> 09/01/2005</t>
  </si>
  <si>
    <t>Solar - Passive, Solar Water Heat, Solar Space Heat, Solar Photovoltaics, Solar Pool Heating</t>
  </si>
  <si>
    <t>http://greenbank.ny.gov/</t>
  </si>
  <si>
    <t>http://programs.dsireusa.org/system/program/detail/5539</t>
  </si>
  <si>
    <t>Solar Water Heat, Solar Thermal Electric, Solar Photovoltaics, Wind (All), Biomass, Hydroelectric, Combined Heat &amp; Power, Fuel Cells using Non-Renewable Fuels, Wave, Hydroelectric (Small), Anaerobic Digestion</t>
  </si>
  <si>
    <t>Commercial, Construction, Industrial, Residential</t>
  </si>
  <si>
    <t>Solar Water Heat, Solar Photovoltaics, Wind (All), Biomass, Geothermal Heat Pumps, Wind (Small)</t>
  </si>
  <si>
    <t>http://programs.dsireusa.org/system/program/detail/5249</t>
  </si>
  <si>
    <t>25 kW maximum, except 50 kW for solar systems owned by condominium or cooperative housing associations</t>
  </si>
  <si>
    <t>http://programs.dsireusa.org/system/program/detail/4857</t>
  </si>
  <si>
    <t>Local sales tax rates in New York range from 1.5% to more than 4% in addition to the general state sales tax rate of 4%.</t>
  </si>
  <si>
    <t>http://programs.dsireusa.org/system/program/detail/1234</t>
  </si>
  <si>
    <t>PSEG Long Island - Solar Initiative Feed-in Tariff</t>
  </si>
  <si>
    <t>http://programs.dsireusa.org/system/program/detail/5224</t>
  </si>
  <si>
    <t>Commercial, Industrial, Local Government, Nonprofit, Schools, State Government, Federal Government, Agricultural, Institutional</t>
  </si>
  <si>
    <t>New York City - Property Tax Abatement for Photovoltaic (PV) Equipment Expenditures</t>
  </si>
  <si>
    <t>New York City - Residential Solar Sales Tax Exemption</t>
  </si>
  <si>
    <t>City of Riverhead - Energy Conservation Device Permitting Fees</t>
  </si>
  <si>
    <t>Commercial, Industrial, Nonprofit, Residential, Schools, Institutional</t>
  </si>
  <si>
    <t>http://www.nyc.gov/html/dob/html/sustainability/solar_panels.shtml</t>
  </si>
  <si>
    <t>http://programs.dsireusa.org/system/program/detail/3037</t>
  </si>
  <si>
    <t>http://programs.dsireusa.org/system/program/detail/4703</t>
  </si>
  <si>
    <t>http://www.townofriverheadny.gov/pView.aspx?id=2472&amp;catid=118</t>
  </si>
  <si>
    <t>http://programs.dsireusa.org/system/program/detail/2740</t>
  </si>
  <si>
    <t>Green Communities Grant Program</t>
  </si>
  <si>
    <t>MA</t>
  </si>
  <si>
    <t>Solar Renewable Energy Certificates (SREC-II)</t>
  </si>
  <si>
    <t>Solar Renewable Energy Certificates (SREC-I)</t>
  </si>
  <si>
    <t>Renewable Energy Property Tax Exemption</t>
  </si>
  <si>
    <t>Residential Renewable Energy Income Tax Credit</t>
  </si>
  <si>
    <t>Renewable Energy Equipment Sales Tax Exemption</t>
  </si>
  <si>
    <t>Alternative Energy and Energy Conservation Patent Exemption (Corporate)</t>
  </si>
  <si>
    <t>Alternative Energy and Energy Conservation Patent Exemption (Personal)</t>
  </si>
  <si>
    <t>http://www.mass.gov/energy/greencommunities</t>
  </si>
  <si>
    <t>http://programs.dsireusa.org/system/program/detail/4067</t>
  </si>
  <si>
    <t>Solar Water Heat, Solar Space Heat, Solar Photovoltaics, Wind (All), Biomass, Hydroelectric, Combined Heat &amp; Power, Wind (Small), Other Distributed Generation Technologies</t>
  </si>
  <si>
    <t>Commercial, Industrial, Local Government, Nonprofit, Residential, Schools, State Government, Federal Government, Tribal Government, Agricultural, Institutional</t>
  </si>
  <si>
    <t>PV Res. REC $/kWh</t>
  </si>
  <si>
    <t>PV Com. REC $/kWh</t>
  </si>
  <si>
    <t>PV NP/Govt REC $/kWh</t>
  </si>
  <si>
    <t>http://programs.dsireusa.org/system/program/detail/5679</t>
  </si>
  <si>
    <t>http://www.mass.gov/eea/energy-utilities-clean-tech/renewable-energy/solar/rps-solar-carve-out-2/</t>
  </si>
  <si>
    <t>http://www.mass.gov/?pageID=eoeeasubtopic&amp;L=5&amp;L0=Home&amp;L1=Energy%2c+Utilities+%26+Clean+Technologies&amp;L2=Renewable+Energy&amp;L3=Solar&amp;L4=RPS+Solar+Carve-Out&amp;sid=Eoeea</t>
  </si>
  <si>
    <t>http://programs.dsireusa.org/system/program/detail/5678</t>
  </si>
  <si>
    <t>Solar Water Heat, Solar Space Heat, Solar Thermal Electric, Solar Photovoltaics, Wind (All), Hydroelectric, Wind (Small)</t>
  </si>
  <si>
    <t>Solar Water Heat, Solar Space Heat, Solar Photovoltaics, Wind (All), Wind (Small)</t>
  </si>
  <si>
    <t>http://www.mass.gov/dor/individuals/taxpayer-help-and-resources/tax-guides/salesuse-tax-guide.html</t>
  </si>
  <si>
    <t>http://programs.dsireusa.org/system/program/detail/145</t>
  </si>
  <si>
    <t>Solar Water Heat, Solar Space Heat, Solar Photovoltaics, Wind (All), Geothermal Heat Pumps, Wind (Small)</t>
  </si>
  <si>
    <t>http://programs.dsireusa.org/system/program/detail/149</t>
  </si>
  <si>
    <t>http://programs.dsireusa.org/system/program/detail/229</t>
  </si>
  <si>
    <t>Renewable Energy Sales and Use Tax Abatement</t>
  </si>
  <si>
    <t>NV</t>
  </si>
  <si>
    <t>Property Tax Abatement for Green Buildings</t>
  </si>
  <si>
    <t>Large Scale Renewable Energy Property Tax Abatement (Nevada State Office of Energy)</t>
  </si>
  <si>
    <t>Portfolio Energy Credits</t>
  </si>
  <si>
    <t>Renewable Energy Systems Property Tax Exemption</t>
  </si>
  <si>
    <t>http://energy.nv.gov/Programs/Renewable_Energy_Tax_Abatements/</t>
  </si>
  <si>
    <t>http://programs.dsireusa.org/system/program/detail/3233</t>
  </si>
  <si>
    <t>Geothermal Electric, Solar Thermal Electric, Solar Thermal Process Heat, Solar Photovoltaics, Wind (All), Biomass, Hydroelectric, Municipal Solid Waste, Fuel Cells using Non-Renewable Fuels, Landfill Gas, Wind (Small), Anaerobic Digestion, Fuel Cells using Renewable Fuels</t>
  </si>
  <si>
    <t>Commercial, Industrial, Investor-Owned Utility, Municipal Utilities, Cooperative Utilities, Agricultural</t>
  </si>
  <si>
    <t>http://programs.dsireusa.org/system/program/detail/1229</t>
  </si>
  <si>
    <t>http://energy.nv.gov/Programs/Green_Building_(LEED)_Tax_Abatements/</t>
  </si>
  <si>
    <t>Solar - Passive, Solar Water Heat, Geothermal Electric, Solar Photovoltaics, Wind (All), Biomass, Landfill Gas, Daylighting, Wind (Small), Hydroelectric (Small), Anaerobic Digestion</t>
  </si>
  <si>
    <t>New Buildings: Duration of abatement no longer than 10 years; Duration of abatement no longer than 5 years for existing buildings which has been subscribed here. The cost % is calculated by computing an average of the property tax in Nevada in different counties and assuming that 30% of this property tax will be reduced. 30%- It is the average value of %  of reduction of the property tax payable each year for new buildings and renovations to existing buildings used by a manufacturer)</t>
  </si>
  <si>
    <t>Commercial, Investor-Owned Utility, Municipal Utilities, Cooperative Utilities</t>
  </si>
  <si>
    <t>http://programs.dsireusa.org/system/program/detail/180</t>
  </si>
  <si>
    <t>https://www.nvtrec.com</t>
  </si>
  <si>
    <t>http://programs.dsireusa.org/system/program/detail/1036</t>
  </si>
  <si>
    <t>Solar - Passive, Solar Water Heat, Solar Space Heat, Geothermal Electric, Solar Thermal Electric, Solar Thermal Process Heat, Solar Photovoltaics, Wind (All), Biomass, Hydroelectric, Municipal Solid Waste, Landfill Gas, Solar Pool Heating, Wind (Small), Anaerobic Digestion</t>
  </si>
  <si>
    <t>Commercial, Industrial, Investor-Owned Utility, Local Government, Nonprofit, Municipal Utilities, Residential, Cooperative Utilities, Schools, State Government, Tribal Government, Agricultural, Institutional</t>
  </si>
  <si>
    <t>http://programs.dsireusa.org/system/program/detail/158</t>
  </si>
  <si>
    <t>Solar - Passive, Solar Water Heat, Solar Space Heat, Geothermal Electric, Solar Photovoltaics, Wind (All), Hydroelectric, Geothermal Heat Pumps, Municipal Solid Waste, Wind (Small), Hydroelectric (Small), Geothermal Direct-Use</t>
  </si>
  <si>
    <t>http://programs.dsireusa.org/system/program/detail/124</t>
  </si>
  <si>
    <t>http://www.Nvenergy.com/renewablegenerations</t>
  </si>
  <si>
    <t>Commercial, Industrial, Local Government, Nonprofit, Residential, Schools, State Government, Tribal Government, Agricultural, Low Income Residential</t>
  </si>
  <si>
    <t>Solar Photovoltaics, Wind (All), Wind (Small), Hydroelectric (Small)</t>
  </si>
  <si>
    <t>NV Energy - RenewableGenerations Rebate Program</t>
  </si>
  <si>
    <t>PV Res. PBI/FIT Min. Size (kW)</t>
  </si>
  <si>
    <t>PV NP/Govt  PBI/FIT Min. Size (kW)</t>
  </si>
  <si>
    <t>PV Res. PBI/FIT Max. Size (kW)</t>
  </si>
  <si>
    <t>PV NP/Govt. PBI/FIT Max. Size (kW)</t>
  </si>
  <si>
    <t>Local Option - Property Tax Exemption for Renewable Energy Systems</t>
  </si>
  <si>
    <t>CO</t>
  </si>
  <si>
    <t>Local Option - Sales and Use Tax Exemption for Renewable Energy Systems</t>
  </si>
  <si>
    <t>Renewable Energy Property Tax Assessment</t>
  </si>
  <si>
    <t>Property Tax Exemption for Community Solar Gardens</t>
  </si>
  <si>
    <t>Sales and Use Tax Exemption for Renewable Energy Equipment</t>
  </si>
  <si>
    <t>Property Tax Exemption for Residential Renewable Energy Equipment</t>
  </si>
  <si>
    <t>http://programs.dsireusa.org/system/program/detail/2501</t>
  </si>
  <si>
    <t>Solar Water Heat, Solar Space Heat, Solar Photovoltaics, Wind (All), Biomass, Geothermal Heat Pumps, Wind (Small)</t>
  </si>
  <si>
    <t>The incentive is administered at the local level by individual cities and counties. Individuals should contact the cities or counties where their property is located to see if a tax rebate or credit has been established in their community.</t>
  </si>
  <si>
    <t>The incentive is administered at the local level by individual cities and counties. Individuals should contact the city and county where their property is located to find out if a tax rebate or credit will be established in their community.</t>
  </si>
  <si>
    <t>http://programs.dsireusa.org/system/program/detail/2502</t>
  </si>
  <si>
    <t>http://www.colorado.gov/cs/Satellite/DOLA-Main/CBON/1251642258670</t>
  </si>
  <si>
    <t>http://programs.dsireusa.org/system/program/detail/2388</t>
  </si>
  <si>
    <t>Geothermal Electric, Solar Thermal Electric, Solar Photovoltaics, Wind (All), Biomass, Wind (Small), Hydroelectric (Small)</t>
  </si>
  <si>
    <t>Local Government, Residential, State Government, Federal Government</t>
  </si>
  <si>
    <t>http://programs.dsireusa.org/system/program/detail/5500</t>
  </si>
  <si>
    <t>http://www.colorado.gov/cs/Satellite?blobcol=urldata&amp;blobheader=application%2Fpdf&amp;blobkey=id&amp;blobtable=MungoBlobs&amp;blobwhere=1251773934969&amp;ssbinary=true</t>
  </si>
  <si>
    <t>http://programs.dsireusa.org/system/program/detail/3397</t>
  </si>
  <si>
    <t>Solar Water Heat, Solar Space Heat, Geothermal Electric, Solar Thermal Electric, Solar Thermal Process Heat, Solar Photovoltaics, Wind (All), Biomass, Wind (Small), Anaerobic Digestion</t>
  </si>
  <si>
    <t>Commercial, Industrial, Local Government, Nonprofit, Residential, State Government, Retail Supplier, Agricultural, Institutional</t>
  </si>
  <si>
    <t>The exemption only applies to state sales and use taxes – not to sales and use taxes assessed by incorporated towns, cities, and counties. However, Colorado has granted local jurisdictions the authority to exempt renewable energy equipment from sales and use taxes if a local government chooses to do so.</t>
  </si>
  <si>
    <t>In addition, locally assessed renewable energy property includes small or low impact hydroelectric facilities, geothermal energy facilities, and biomass energy facilities as defined in § 39-4-101, C.R.S., used to produce two (2) megawatts or less of AC electricity and placed into use prior to January 1, 2010.</t>
  </si>
  <si>
    <t>San Miguel Power Association - Renewable Energy Rebate Program</t>
  </si>
  <si>
    <t>United Power - Renewable Energy Rebate Program</t>
  </si>
  <si>
    <t>Holy Cross Energy - WE CARE Renewable Energy Rebate Program</t>
  </si>
  <si>
    <t>Poudre Valley REA - Photovoltaic Rebate Program</t>
  </si>
  <si>
    <t>Black Hills Energy - Solar Power Program</t>
  </si>
  <si>
    <t>La Plata Electric Association - Renewable Generation Rebate Program</t>
  </si>
  <si>
    <t>Colorado Springs Utilities - Renewable Energy Rebate Program</t>
  </si>
  <si>
    <t>Xcel Energy - Solar*Rewards Community Program</t>
  </si>
  <si>
    <t>Xcel Energy - Solar*Rewards Program</t>
  </si>
  <si>
    <t>http://www.smpa.com/content/renewable-rebates</t>
  </si>
  <si>
    <t>http://programs.dsireusa.org/system/program/detail/4292</t>
  </si>
  <si>
    <t>http://www.unitedpower.com/mainNav/yourEnergyOptions/rebate/renewableIncentives.aspx</t>
  </si>
  <si>
    <t>http://programs.dsireusa.org/system/program/detail/4287</t>
  </si>
  <si>
    <t>systems placed in service before July 1, 2015</t>
  </si>
  <si>
    <t>systems placed in service after July 1, 2015</t>
  </si>
  <si>
    <t>Wind (small)</t>
  </si>
  <si>
    <t>Systems installed as part of new construction or residential development properties are not eligible for this program.</t>
  </si>
  <si>
    <t>something tricky</t>
  </si>
  <si>
    <t>http://www.holycross.com/rebates/renewable-energy-rebates</t>
  </si>
  <si>
    <t>http://programs.dsireusa.org/system/program/detail/389</t>
  </si>
  <si>
    <t>Geothermal Electric, Solar Photovoltaics, Wind (All), Biomass, Hydroelectric, Wind (Small), Hydroelectric (Small)</t>
  </si>
  <si>
    <t>Commercial, Residential, Agricultural</t>
  </si>
  <si>
    <t>PV NP/Govt. Rebate Max. Size (kW)</t>
  </si>
  <si>
    <t>Non profit/ Government</t>
  </si>
  <si>
    <t>http://www.pvrea.com/rebates/solar-pv</t>
  </si>
  <si>
    <t>http://programs.dsireusa.org/system/program/detail/4098</t>
  </si>
  <si>
    <t>No of years of budget</t>
  </si>
  <si>
    <t>http://programs.dsireusa.org/system/program/detail/1801</t>
  </si>
  <si>
    <t>http://www.blackhillsenergy.com/solar</t>
  </si>
  <si>
    <t>Commercial, Industrial, Local Government, Nonprofit, Residential, Schools, State Government, Federal Government</t>
  </si>
  <si>
    <t>http://programs.dsireusa.org/system/program/detail/2607</t>
  </si>
  <si>
    <t>http://www.lpea.coop/renewables/REC_payment.html</t>
  </si>
  <si>
    <t>DC</t>
  </si>
  <si>
    <t>http://programs.dsireusa.org/system/program/detail/1276</t>
  </si>
  <si>
    <t>https://www.csu.org/pages/renewable-energy.aspx</t>
  </si>
  <si>
    <t>Installed before  June 30, 2015</t>
  </si>
  <si>
    <t>Installed after June 30, 2015</t>
  </si>
  <si>
    <t>https://www.xcelenergy.com/Save_Money_&amp;_Energy/For_Your_Home/Renewable_Energy_Programs/Solar*Rewards_Community_-_CO</t>
  </si>
  <si>
    <t>http://programs.dsireusa.org/system/program/detail/5295</t>
  </si>
  <si>
    <t>Commercial, Local Government, Nonprofit, Residential, Installers/Contractors</t>
  </si>
  <si>
    <t>https://www.xcelenergy.com/Save_Money_&amp;_Energy/Rebates/Solar*Rewards_-_CO</t>
  </si>
  <si>
    <t>http://programs.dsireusa.org/system/program/detail/1255</t>
  </si>
  <si>
    <t>Eagle County - Energy Smart Colorado Renewable Energy Rebate Program</t>
  </si>
  <si>
    <t>Roaring Fork Valley - Energy Smart Colorado Renewable Energy Rebate Program</t>
  </si>
  <si>
    <t>Lake County - Energy Smart Colorado Renewable Energy Rebate Program</t>
  </si>
  <si>
    <t>City of Boulder - EnergySmart Commercial Energy Efficiency Rebate Program</t>
  </si>
  <si>
    <t>Eagle County - Energy Smart Colorado Energy Efficiency Rebate Program</t>
  </si>
  <si>
    <t>Roaring Fork Valley - Energy Smart Colorado Energy Efficiency Rebate Program</t>
  </si>
  <si>
    <t>City of Boulder - Solar Sales and Use Tax Rebate</t>
  </si>
  <si>
    <t>http://www.energysmartcolorado.com/</t>
  </si>
  <si>
    <t>http://programs.dsireusa.org/system/program/detail/5560</t>
  </si>
  <si>
    <t>http://www.energysmartcolorado.com/rebates-2/</t>
  </si>
  <si>
    <t>http://programs.dsireusa.org/system/program/detail/846</t>
  </si>
  <si>
    <t>Solar Water Heat, Solar Photovoltaics, Geothermal Heat Pumps, Hydroelectric (Small)</t>
  </si>
  <si>
    <t>Assuming owner leased systems</t>
  </si>
  <si>
    <t>Assuming third party systems</t>
  </si>
  <si>
    <t>http://programs.dsireusa.org/system/program/detail/5041</t>
  </si>
  <si>
    <t>http://www.energysmartyes.com/</t>
  </si>
  <si>
    <t>Commercial, Industrial, Nonprofit, Multifamily Residential, Institutional</t>
  </si>
  <si>
    <t>Solar Photovoltaics Evaporative Coolers</t>
  </si>
  <si>
    <t>http://programs.dsireusa.org/system/program/detail/5452</t>
  </si>
  <si>
    <t>http://www.energysmartcolorado.com</t>
  </si>
  <si>
    <t xml:space="preserve">For commercials- 50% of the total project cost + 50% cost of energy assessment is assumed to be close to the value of 50% of the total project cost. Max incentive is given as Commercial: $1,500 for project cost + $1,000 for an energy assessment. </t>
  </si>
  <si>
    <t>http://programs.dsireusa.org/system/program/detail/4850</t>
  </si>
  <si>
    <t>Solar Water Heat, Solar Photovoltaics, Geothermal Heat Pumps</t>
  </si>
  <si>
    <t>https://bouldercolorado.gov/lead/solar-rebate-and-solar-grant-programs</t>
  </si>
  <si>
    <t>http://programs.dsireusa.org/system/program/detail/4082</t>
  </si>
  <si>
    <t>Solar Water Heat, Solar Photovoltaics, Solar Pool Heating</t>
  </si>
  <si>
    <t>The city gives 15% refund on sales and use tax for the solar installation. Sales tax of Boulder city is approximately 8.845%, and thus total tax credit is about 1.3%.</t>
  </si>
  <si>
    <t>Solar and Wind Energy Business Franchise Tax Exemption</t>
  </si>
  <si>
    <t>TX</t>
  </si>
  <si>
    <t>Solar and Wind Energy Device Franchise Tax Deduction</t>
  </si>
  <si>
    <t>Corporate Tax Deduction</t>
  </si>
  <si>
    <t>Solar Water Heat, Solar Space Heat, Solar Thermal Electric, Solar Thermal Process Heat, Solar Photovoltaics, Wind (All)</t>
  </si>
  <si>
    <t>Franchise tax rates are 1% for most entities. http://comptroller.texas.gov/taxinfo/franchise/rates.html</t>
  </si>
  <si>
    <t>http://programs.dsireusa.org/system/program/detail/82</t>
  </si>
  <si>
    <t>http://www.seco.cpa.state.tx.us/re/incentives-taxcode-statutes.php</t>
  </si>
  <si>
    <t>http://programs.dsireusa.org/system/program/detail/81</t>
  </si>
  <si>
    <t>http://seco.cpa.state.tx.us/re/incentives-taxcode-statutes.php</t>
  </si>
  <si>
    <t>http://programs.dsireusa.org/system/program/detail/173</t>
  </si>
  <si>
    <t>Solar - Passive, Solar Water Heat, Solar Space Heat, Solar Thermal Electric, Solar Thermal Process Heat, Solar Photovoltaics, Wind (All), Biomass, Solar Pool Heating, Wind (Small), Anaerobic Digestion</t>
  </si>
  <si>
    <t>Austin Energy - Commercial Solar PV Incentive Program</t>
  </si>
  <si>
    <t>AEP Texas Central Company - SMART Source Solar PV Rebate Program</t>
  </si>
  <si>
    <t>Xcel Energy - Residential and Hard-to-Reach Standard Offer Program</t>
  </si>
  <si>
    <t>Oncor Electric Delivery - Solar Photovoltaic Standard Offer Program</t>
  </si>
  <si>
    <t>Guadalupe Valley Electric Cooperative - Renewable Energy Rebates</t>
  </si>
  <si>
    <t>Denton Municipal Electric - GreenSense Solar Rebate Program</t>
  </si>
  <si>
    <t>CoServ - Solar Energy Rebate</t>
  </si>
  <si>
    <t>Austin Energy - Residential Solar PV Rebate Program</t>
  </si>
  <si>
    <t>CPS Energy - Solar PV Rebate Program</t>
  </si>
  <si>
    <t>El Paso Electric Company - Solar PV Pilot Program</t>
  </si>
  <si>
    <t>City of San Marcos - Distributed Generation Rebate Program</t>
  </si>
  <si>
    <t>Denton Municipal Electric - GreenSense Energy Efficiency Rebate Program</t>
  </si>
  <si>
    <t>Farmers Electric Cooperative - Residential/Agricultural Energy Efficiency Rebate Program</t>
  </si>
  <si>
    <t>AEP Texas North Company - SMART Source Solar PV Rebate Program</t>
  </si>
  <si>
    <t>http://bit.ly/1l8IZM6</t>
  </si>
  <si>
    <t>http://programs.dsireusa.org/system/program/detail/3972</t>
  </si>
  <si>
    <t>Commercial, Nonprofit, Schools, State Government, Federal Government, Institutional</t>
  </si>
  <si>
    <t>http://programs.dsireusa.org/system/program/detail/3661</t>
  </si>
  <si>
    <t>http://www.txreincentives.com/apv/index.php</t>
  </si>
  <si>
    <t>http://programs.dsireusa.org/system/program/detail/1593</t>
  </si>
  <si>
    <t>http://www.xcelefficiency.com/TX/RES_HTR/index.html</t>
  </si>
  <si>
    <t>Solar Water Heat, Solar Photovoltaics, Geothermal Heat Pumps Air Infiltration Control,</t>
  </si>
  <si>
    <t>Construction, Residential, Installers/Contractors, Multifamily Residential</t>
  </si>
  <si>
    <t>http://programs.dsireusa.org/system/program/detail/3168</t>
  </si>
  <si>
    <t>http://www.takealoadofftexas.com/index.aspx?id=solar-pv-homes</t>
  </si>
  <si>
    <t>Commercial, Construction, Industrial, Local Government, Nonprofit, Residential, Schools, State Government, Federal Government, Installers/Contractors, Tribal Government, Agricultural, Institutional</t>
  </si>
  <si>
    <t>DC/AC</t>
  </si>
  <si>
    <t>http://programs.dsireusa.org/system/program/detail/3313</t>
  </si>
  <si>
    <t>http://www.maximrewards.com/gvec/default.aspx</t>
  </si>
  <si>
    <t>Commercial, Local Government, Nonprofit, Residential, Schools, State Government, Federal Government, Agricultural, Institutional</t>
  </si>
  <si>
    <t>http://www.cityofdenton.com/departments-services/departments-a-f/denton-municipal-electric/customer-programs/greensense-rebates</t>
  </si>
  <si>
    <t>http://programs.dsireusa.org/system/program/detail/3480</t>
  </si>
  <si>
    <t>http://www.coserv.com/TogetherWeSave/ThinkGreenRebates/SolarEnergyRebate/tabid/288/Default.aspx</t>
  </si>
  <si>
    <t>http://programs.dsireusa.org/system/program/detail/4917</t>
  </si>
  <si>
    <t>http://programs.dsireusa.org/system/program/detail/1088</t>
  </si>
  <si>
    <t>http://powersaver.austinenergy.com/wps/portal/psp/residential/offerings/solar/solar-photovoltaics-rebate/!ut/p/a1/rVVdd6IwEP0tffAxZQhfYd8oUsHPutau8tITIAg98lGIbd1fv1Hb7lq11a48hEPOnRtm7p2J5EsTyc_pUzqjPC1yOl99-_o9YIJdG7A3cAZN8O4Gd9agYwMMFQGYrgAHHgu241sGJmC17</t>
  </si>
  <si>
    <t>http://www.cpsenergysavers.com/start-saving/solar/solar-photovoltaic-rebates</t>
  </si>
  <si>
    <t>http://programs.dsireusa.org/system/program/detail/2794</t>
  </si>
  <si>
    <t>PV NP/Govt Increment 1 Capacity (kW)</t>
  </si>
  <si>
    <t>PV NP/Govt Increment 2 Capacity (kW)</t>
  </si>
  <si>
    <t>PV NP/Govt. Rebate Min. Size (kW)</t>
  </si>
  <si>
    <t>http://programs.dsireusa.org/system/program/detail/4196</t>
  </si>
  <si>
    <t>http://www.txreincentives.com/elpasopv</t>
  </si>
  <si>
    <t>Commercial, Construction, Industrial, Local Government, Nonprofit, Residential, Schools, State Government, Federal Government, Installers/Contractors, Tribal Government</t>
  </si>
  <si>
    <t>http://www.sanmarcostx.gov/index.aspx?page=115#Distributed Generation Rebate Program</t>
  </si>
  <si>
    <t>http://programs.dsireusa.org/system/program/detail/5117</t>
  </si>
  <si>
    <t>Commercial, Industrial, Local Government, Nonprofit, Residential, Schools, Agricultural, Institutional</t>
  </si>
  <si>
    <t xml:space="preserve"> Wind (All), Wind (Small)</t>
  </si>
  <si>
    <t>http://www.cityofdenton.com/departments-services/sustainable-denton/customer-programs/greensense-rebates</t>
  </si>
  <si>
    <t>http://programs.dsireusa.org/system/program/detail/2039</t>
  </si>
  <si>
    <t>Solar Photovoltaics, Geothermal Heat Pumps</t>
  </si>
  <si>
    <t>http://programs.dsireusa.org/system/program/detail/2091</t>
  </si>
  <si>
    <t>http://www.fecelectric.com/saveEnergy/energyEfficiencyRebates.aspx</t>
  </si>
  <si>
    <t>Residential, Agricultural</t>
  </si>
  <si>
    <t>Solar Photovoltaics, Wind (All), Geothermal Heat Pumps</t>
  </si>
  <si>
    <t>http://programs.dsireusa.org/system/program/detail/3669</t>
  </si>
  <si>
    <t>Maximum incentive is
 $81,450 per service provider or project owner.</t>
  </si>
  <si>
    <t>City of Houston - Property Tax Abatement for Green Commercial Buildings</t>
  </si>
  <si>
    <t>City of Sunset Valley - PV Rebate Program</t>
  </si>
  <si>
    <t>Solar - Passive, Solar Water Heat, Solar Space Heat, Solar Photovoltaics, Wind (All), Biomass, Geothermal Heat Pumps, Daylighting, Hydroelectric (Small)</t>
  </si>
  <si>
    <t>http://programs.dsireusa.org/system/program/detail/4720</t>
  </si>
  <si>
    <t>Incentive amount- LEED Basic Level: 1.0%
LEED Silver Level: 2.5%
LEED Gold Level: 5.0%
LEED Platinum Level: 10%</t>
  </si>
  <si>
    <t>http://www.sunsetvalley.org/index.asp?Type=B_BASIC&amp;SEC={233E8F15-BF4A-4258-B432-BA1F0008E319}</t>
  </si>
  <si>
    <t>http://programs.dsireusa.org/system/program/detail/3727</t>
  </si>
  <si>
    <t>The Sunset Valley rebates are in addition to the Austin Energy rebate of $2.50 per watt AC up to $15,000 per installation. In order to participate in the program, local residents must first be approved for a rebate through the Austin Energy program and meet the corresponding equipment, warranty, and installation requirements. This means that local residents of utilities other than Austin Energy are not eligible to participate in the Sunset Valley program.</t>
  </si>
  <si>
    <t>Advanced Energy Tax Credit (Corporate)</t>
  </si>
  <si>
    <t>NM</t>
  </si>
  <si>
    <t>Advanced Energy Tax Credit (Personal)</t>
  </si>
  <si>
    <t>Solar Market Development Tax Credit</t>
  </si>
  <si>
    <t>Sustainable Building Tax Credit (Corporate)</t>
  </si>
  <si>
    <t>Sustainable Building Tax Credit (Personal)</t>
  </si>
  <si>
    <t>Alternative Energy Product Manufacturers Tax Credit</t>
  </si>
  <si>
    <t>Gross Receipts Tax Exemption for Sales of Wind and Solar Systems to Government Entities</t>
  </si>
  <si>
    <t>Solar Energy Gross Receipts Tax Deduction</t>
  </si>
  <si>
    <t>Advanced Energy Gross Receipts Tax Deduction</t>
  </si>
  <si>
    <t>Property Tax Exemption for Residential Solar Systems</t>
  </si>
  <si>
    <t>http://www.tax.newmexico.gov/Tax-Professionals/tax-credits-overview.aspx</t>
  </si>
  <si>
    <t>Geothermal Electric, Solar Thermal Electric, Solar Photovoltaics</t>
  </si>
  <si>
    <t>http://programs.dsireusa.org/system/program/detail/3350</t>
  </si>
  <si>
    <t>Solar Thermal Electric, Solar Photovoltaics, Wind (All), Biomass, Municipal Solid Waste, Landfill Gas, Anaerobic Digestion</t>
  </si>
  <si>
    <t>http://programs.dsireusa.org/system/program/detail/2565</t>
  </si>
  <si>
    <t>http://www.emnrd.state.nm.us/ecmd/CleanEnergyTaxIncentives/ProdTaxCredit.html</t>
  </si>
  <si>
    <t>PV Comm PBI/FIT Max. Electricity produced (kWh)</t>
  </si>
  <si>
    <t>not sure of what written</t>
  </si>
  <si>
    <t>http://programs.dsireusa.org/system/program/detail/728</t>
  </si>
  <si>
    <t>http://www.emnrd.state.nm.us/ECMD/CleanEnergyTaxIncentives/SolarTaxCredit.html</t>
  </si>
  <si>
    <t>http://programs.dsireusa.org/system/program/detail/1295</t>
  </si>
  <si>
    <t>Solar - Passive, Solar Water Heat, Solar Space Heat, Solar Photovoltaics, Wind (All), Daylighting, Wind (Small)</t>
  </si>
  <si>
    <t>http://programs.dsireusa.org/system/program/detail/2520</t>
  </si>
  <si>
    <t>http://www.emnrd.state.nm.us/ECMD/CleanEnergyTaxIncentives/SBTC.html</t>
  </si>
  <si>
    <t>PV Comm Min Tax Credit $/sqft</t>
  </si>
  <si>
    <t>PV Res Tax Min Credit $/sqft</t>
  </si>
  <si>
    <t>PV Res Tax Max Credit $/sqft</t>
  </si>
  <si>
    <t>PV Comm Max Tax Credit $/sqft</t>
  </si>
  <si>
    <t>http://programs.dsireusa.org/system/program/detail/2519</t>
  </si>
  <si>
    <t>http://programs.dsireusa.org/system/program/detail/2567</t>
  </si>
  <si>
    <t>http://www.tax.newmexico.gov/forms-publications.aspx</t>
  </si>
  <si>
    <t>Geothermal Electric, Solar Thermal Electric, Solar Photovoltaics, Wind (All), Biomass, Municipal Solid Waste, Fuel Cells using Non-Renewable Fuels, Landfill Gas, Wind (Small), Anaerobic Digestion, Fuel Cells using Renewable Fuels</t>
  </si>
  <si>
    <t xml:space="preserve">To be eligible to claim a credit, the taxpayer must employ at least one new full-time employee for every $500,000 of expenditures up to $30,000,000, and at least one new full-time employee for every $1,000,000 of expenditures over $30,000,000. </t>
  </si>
  <si>
    <t>Solar Thermal Electric, Solar Photovoltaics, Wind (All), Wind (Small)</t>
  </si>
  <si>
    <t>Construction, Local Government, State Government, Federal Government, Installers/Contractors, Retail Supplier</t>
  </si>
  <si>
    <t>PV NPT/Govt. Tax Credit % Cost</t>
  </si>
  <si>
    <t>PV NPT/Govt. Max. Tax Credit ($)</t>
  </si>
  <si>
    <t>http://programs.dsireusa.org/system/program/detail/3980</t>
  </si>
  <si>
    <t>http://www.emnrd.state.nm.us/ECMD/CleanEnergyTaxIncentives/GRTExemptionGov.html</t>
  </si>
  <si>
    <t>http://programs.dsireusa.org/system/program/detail/2566</t>
  </si>
  <si>
    <t>Solar - Passive, Solar Water Heat, Solar Space Heat, Solar Thermal Electric, Solar Photovoltaics</t>
  </si>
  <si>
    <t>Commercial, Construction, Residential, Installers/Contractors, Retail Supplier</t>
  </si>
  <si>
    <t>http://programs.dsireusa.org/system/program/detail/4043</t>
  </si>
  <si>
    <t>http://programs.dsireusa.org/system/program/detail/4029</t>
  </si>
  <si>
    <t>PNM - Performance-Based Solar PV Program</t>
  </si>
  <si>
    <t>El Paso Electric Company - Small and Medium System Renewable Energy Certificate Purchase Program</t>
  </si>
  <si>
    <t>http://programs.dsireusa.org/system/program/detail/1277</t>
  </si>
  <si>
    <t>https://www.pnm.com/solar</t>
  </si>
  <si>
    <t>https://www.xcelenergy.com/Save_Money_&amp;_Energy/Rebates/Solar*Rewards_-_NM</t>
  </si>
  <si>
    <t>http://programs.dsireusa.org/system/program/detail/3302</t>
  </si>
  <si>
    <t>http://programs.dsireusa.org/system/program/detail/3311</t>
  </si>
  <si>
    <t>http://www.epelectric.com/nm/residential/renewable-energy-interconnection-1</t>
  </si>
  <si>
    <t>Solar Photovoltaics, Wind (All), Wind (Small), Other Distributed Generation Technologies</t>
  </si>
  <si>
    <t>Commercial, Industrial, Nonprofit, Residential, State Government, Federal Government</t>
  </si>
  <si>
    <t>Solar Alternative Energy Credits</t>
  </si>
  <si>
    <t>PA</t>
  </si>
  <si>
    <t>http://paaeps.com/credit/</t>
  </si>
  <si>
    <t>http://programs.dsireusa.org/system/program/detail/5682</t>
  </si>
  <si>
    <t>Commercial, Industrial, Local Government, Nonprofit, Residential, Schools, State Government, Installers/Contractors, Agricultural, Multifamily Residential, Low Income Residential</t>
  </si>
  <si>
    <t>City of Philadelphia - Streamlined Solar Permitting and Fee Reduction</t>
  </si>
  <si>
    <t>http://www.phila.gov/green/solarGuidebook.html</t>
  </si>
  <si>
    <t>http://programs.dsireusa.org/system/program/detail/4744</t>
  </si>
  <si>
    <t>Clean Energy Production Tax Credit (Personal)</t>
  </si>
  <si>
    <t>MD</t>
  </si>
  <si>
    <t>Solar Renewable Energy Certificates (SRECs)</t>
  </si>
  <si>
    <t>Residential Clean Energy Grant Program</t>
  </si>
  <si>
    <t>Commercial Clean Energy Grant Program</t>
  </si>
  <si>
    <t>Property Tax Exemption for Solar and Wind Energy Systems</t>
  </si>
  <si>
    <t>Sales and Use Tax Exemption for Residential Solar and Wind Electricity Sales</t>
  </si>
  <si>
    <t>Clean Energy Production Tax Credit (Corporate)</t>
  </si>
  <si>
    <t>Local Option - Property Tax Credit for Renewables and Energy Conservation Devices</t>
  </si>
  <si>
    <t>Local Option - Property Tax Credit for High Performance Buildings</t>
  </si>
  <si>
    <t>http://energy.maryland.gov/Business/CleanEnergyTaxCredit.html</t>
  </si>
  <si>
    <t>http://programs.dsireusa.org/system/program/detail/1830</t>
  </si>
  <si>
    <t>Geothermal Electric, Solar Thermal Electric, Solar Photovoltaics, Wind (All), Biomass, Hydroelectric, Municipal Solid Waste, Landfill Gas, Tidal, Wave, Ocean Thermal, Wind (Small), Anaerobic Digestion</t>
  </si>
  <si>
    <t>http://programs.dsireusa.org/system/program/detail/5688</t>
  </si>
  <si>
    <t>http://webapp.psc.state.md.us/intranet/ElectricInfo/home_new.cfm</t>
  </si>
  <si>
    <t>Commercial, Industrial, Local Government, Nonprofit, Residential, Schools, Agricultural, Multifamily Residential, Low Income Residential, Integrators</t>
  </si>
  <si>
    <t>PV Res. REC max $/kWh</t>
  </si>
  <si>
    <t>PV Com. REC max $/kWh</t>
  </si>
  <si>
    <t>PV NP/Govt REC max $/kWh</t>
  </si>
  <si>
    <t>http://www.energy.state.md.us/Residential/cleanenergygrants/index.html</t>
  </si>
  <si>
    <t>http://programs.dsireusa.org/system/program/detail/1084</t>
  </si>
  <si>
    <t>http://programs.dsireusa.org/system/program/detail/3753</t>
  </si>
  <si>
    <t>http://energy.maryland.gov/Business/cleanenergygrants/index.html</t>
  </si>
  <si>
    <t>Commercial, Industrial, Local Government, Nonprofit</t>
  </si>
  <si>
    <t>Solar Water Heat, Solar Space Heat, Solar Thermal Electric, Solar Photovoltaics, Wind (All), Geothermal Heat Pumps, Wind (Small)</t>
  </si>
  <si>
    <t>http://programs.dsireusa.org/system/program/detail/2928</t>
  </si>
  <si>
    <t>Solar Water Heat, Solar Thermal Electric, Solar Photovoltaics, Wind (All), Wind (Small)</t>
  </si>
  <si>
    <t>http://programs.dsireusa.org/system/program/detail/2542</t>
  </si>
  <si>
    <t>http://programs.dsireusa.org/system/program/detail/4853</t>
  </si>
  <si>
    <t>http://programs.dsireusa.org/system/program/detail/1687</t>
  </si>
  <si>
    <t>Commercial, Industrial, Investor-Owned Utility, Municipal Utilities, Residential, Cooperative Utilities, Agricultural</t>
  </si>
  <si>
    <t>Solar Thermal Electric, Solar Photovoltaics, Wind (All), Biomass, Hydroelectric, Municipal Solid Waste, Landfill Gas, Tidal, Wave, Ocean Thermal, Wind (Small), Anaerobic Digestion</t>
  </si>
  <si>
    <t>PV Com. Max. Tax Credit ($)</t>
  </si>
  <si>
    <t>PV Res. Tax Credit min $</t>
  </si>
  <si>
    <t>PV Com. Tax Credit min $</t>
  </si>
  <si>
    <t>http://programs.dsireusa.org/system/program/detail/232</t>
  </si>
  <si>
    <t>http://programs.dsireusa.org/system/program/detail/2363</t>
  </si>
  <si>
    <t>Harford County - Property Tax Credit for Solar and Geothermal Devices</t>
  </si>
  <si>
    <t>Baltimore County - Property Tax Credit for Solar and Geothermal Devices</t>
  </si>
  <si>
    <t>Prince George's County - Solar and Geothermal Residential Property Tax Credit</t>
  </si>
  <si>
    <t>Anne Arundel County - Solar and Geothermal Equipment Property Tax Credits</t>
  </si>
  <si>
    <t>Montgomery County - High Performance Building Property Tax Credit</t>
  </si>
  <si>
    <t>Baltimore County - Property Tax Credit for High Performance Buildings and Homes</t>
  </si>
  <si>
    <t>Carroll County - Green Building Property Tax Credit</t>
  </si>
  <si>
    <t>Howard County - High Performance and Green Building Property Tax Credit</t>
  </si>
  <si>
    <t>Anne Arundel County - High Performance Dwelling Property Tax Credit</t>
  </si>
  <si>
    <t>http://programs.dsireusa.org/system/program/detail/2832</t>
  </si>
  <si>
    <t>Solar Water Heat, Solar Space Heat, Geothermal Electric, Solar Photovoltaics, Geothermal Heat Pumps, Geothermal Direct-Use</t>
  </si>
  <si>
    <t>Solar Water Heat, Solar Space Heat, Solar Photovoltaics, Geothermal Heat Pumps, Geothermal Direct-Use</t>
  </si>
  <si>
    <t>http://programs.dsireusa.org/system/program/detail/5042</t>
  </si>
  <si>
    <t>Solar Water Heat, Solar Space Heat, Solar Photovoltaics, Geothermal Heat Pumps</t>
  </si>
  <si>
    <t>http://programs.dsireusa.org/system/program/detail/3106</t>
  </si>
  <si>
    <t>http://programs.dsireusa.org/system/program/detail/2908</t>
  </si>
  <si>
    <t>http://www.aacounty.org/Finance/Forms.cfm</t>
  </si>
  <si>
    <t>50% of the cost of materials and installation less any federal and state grants and state solar energy tax credits</t>
  </si>
  <si>
    <t>http://programs.dsireusa.org/system/program/detail/3246</t>
  </si>
  <si>
    <t>http://www.montgomerycountymd.gov/mcgtmpl.asp?url=/content/finance/countytaxes_individualtaxes.asp</t>
  </si>
  <si>
    <t>Max property tax given for Res. ($)</t>
  </si>
  <si>
    <t>Max property tax given for Com. ($)</t>
  </si>
  <si>
    <t>Min duration of property tax credit</t>
  </si>
  <si>
    <t>Max duration of property tax credit</t>
  </si>
  <si>
    <t>http://programs.dsireusa.org/system/program/detail/4341</t>
  </si>
  <si>
    <t>http://www.baltimorecountymd.gov/Agencies/executive/sustainability/residents.html</t>
  </si>
  <si>
    <t>Solar - Passive, Solar Water Heat, Solar Space Heat, Solar Photovoltaics, Wind (All), Biomass, Hydroelectric, Geothermal Heat Pumps, Daylighting, Wind (Small)</t>
  </si>
  <si>
    <t>http://programs.dsireusa.org/system/program/detail/4456</t>
  </si>
  <si>
    <t>http://www.carrollbiz.org/businessassistance/financing.php</t>
  </si>
  <si>
    <t>25% to 75% property tax credit for 5 years; tax credit level varies by certification rating</t>
  </si>
  <si>
    <t>http://programs.dsireusa.org/system/program/detail/3559</t>
  </si>
  <si>
    <t>http://countyofhowardmd.us/Departments.aspx?ID=1465#anch71808</t>
  </si>
  <si>
    <t>Incentive amount- High Performance Buildings (except R-2, R-3 buildings): credit of 10% to 75% of taxes owed for 3 to 5 years; varies by building type and building rating
 High Performance R-2, R-3 Buildings: credit of 19% to 100% of taxes owed for 4 years; varies by building rating and declines for each year claimed (i.e., the Year 2 % is less than Year 1)
 Green Buildings (w/energy conservation devices): credit of 14% - 20% of cost of device for 3 years; varies by building rating
Maximum Incentive:High Performance Buildings (except R-2, R-3 buildings): none specified
 High Performance R-2, R-3 Buildings: $5,000 per building or owner-occupied unit
 Green Buildings (w/energy conservation devices): limited to assessed property taxes on the structure</t>
  </si>
  <si>
    <t>Min PV Res % of property tax credit given</t>
  </si>
  <si>
    <t>Max PV Res % of property tax credit given</t>
  </si>
  <si>
    <t>Min PV Com % of property tax credit given</t>
  </si>
  <si>
    <t>Max PV Com % of property tax credit given</t>
  </si>
  <si>
    <t>http://programs.dsireusa.org/system/program/detail/4577</t>
  </si>
  <si>
    <t>GreyStone Power - Photovoltaic Rebate Program</t>
  </si>
  <si>
    <t>GA</t>
  </si>
  <si>
    <t>Georgia Power - Solar Buyback Program</t>
  </si>
  <si>
    <t>Sawnee EMC - Solar Photovoltaic Rebate Program</t>
  </si>
  <si>
    <t>Central Georgia EMC - Photovoltaic Rebate Program</t>
  </si>
  <si>
    <t>Jackson EMC - Right Choice Sun Power Rebate Program</t>
  </si>
  <si>
    <t>http://www.greystonepower.com/save-moneyenergy/solar/</t>
  </si>
  <si>
    <t>http://programs.dsireusa.org/system/program/detail/3300</t>
  </si>
  <si>
    <t>http://programs.dsireusa.org/system/program/detail/4394</t>
  </si>
  <si>
    <t>The goal for total production from all participants is 100MW, with no more than 50MW from any one renewable technology.</t>
  </si>
  <si>
    <t>Commercial, Industrial, Local Government, Nonprofit, Schools, Retail Supplier, Agricultural</t>
  </si>
  <si>
    <t>Total capacity of the program capped at 20MW</t>
  </si>
  <si>
    <t>kW cap on project</t>
  </si>
  <si>
    <t>http://programs.dsireusa.org/system/program/detail/5616</t>
  </si>
  <si>
    <t>http://www.tva.com/renewablestandardoffer/ssi.htm</t>
  </si>
  <si>
    <t>http://programs.dsireusa.org/system/program/detail/3457</t>
  </si>
  <si>
    <t>http://www.georgiapower.com/earthcents/green/solar-buyback.cshtml</t>
  </si>
  <si>
    <t xml:space="preserve">Georgia Power </t>
  </si>
  <si>
    <t>Maximum for single-phase customers (residential and small commercial): 25 kW 
 Maximum for three-phase customers: 100 kW</t>
  </si>
  <si>
    <t>http://www.tva.com/greenpowerswitch/providers</t>
  </si>
  <si>
    <t>http://programs.dsireusa.org/system/program/detail/910</t>
  </si>
  <si>
    <t>Solar Photovoltaics, Wind (All), Biomass, Wind (Small), Hydroelectric (Small)</t>
  </si>
  <si>
    <t>Commercial, Local Government, Nonprofit, Residential, State Government, Federal Government</t>
  </si>
  <si>
    <t xml:space="preserve">$1,000 upon installation:  Years 1-10: retail electric rate + premium payment; Years 11-20: retail electric rate
2014 Premium Rates: Solar: $0.04/kWh; Wind, Biomass, and Hydro: $0.03/kWh
</t>
  </si>
  <si>
    <t>http://programs.dsireusa.org/system/program/detail/3328</t>
  </si>
  <si>
    <t>http://www.sawnee.com/content/residential-rebates-and-incentives</t>
  </si>
  <si>
    <t>http://www.cgemc.com/PVRebateProgram.aspx</t>
  </si>
  <si>
    <t>http://programs.dsireusa.org/system/program/detail/3242</t>
  </si>
  <si>
    <t>http://www.jacksonemc.com/sunpower</t>
  </si>
  <si>
    <t>http://programs.dsireusa.org/system/program/detail/3180</t>
  </si>
  <si>
    <t>Solar and CHP Sales Tax Exemption</t>
  </si>
  <si>
    <t>FL</t>
  </si>
  <si>
    <t>Property Tax Exclusion for Residential Renewable Energy Property</t>
  </si>
  <si>
    <t>Renewable Energy Production Tax Credit</t>
  </si>
  <si>
    <t>http://programs.dsireusa.org/system/program/detail/243</t>
  </si>
  <si>
    <t>Solar Water Heat, Solar Space Heat, Solar Photovoltaics, Combined Heat &amp; Power, Solar Pool Heating</t>
  </si>
  <si>
    <t>http://programs.dsireusa.org/system/program/detail/5426</t>
  </si>
  <si>
    <t>Incentive Amount:100% of the added value</t>
  </si>
  <si>
    <t>http://programs.dsireusa.org/system/program/detail/1608</t>
  </si>
  <si>
    <t>http://www.freshfromflorida.com/offices/energy</t>
  </si>
  <si>
    <t>Geothermal Electric, Solar Thermal Electric, Solar Photovoltaics, Wind (All), Biomass, Hydroelectric, Combined Heat &amp; Power, Tidal, Wave, Wind (Small)</t>
  </si>
  <si>
    <t>Tampa Electric - Solar Rebate Program</t>
  </si>
  <si>
    <t>Gulf Power - Solar PV Program</t>
  </si>
  <si>
    <t>Florida Power and Light - Solar Rebate Program</t>
  </si>
  <si>
    <t>Duke Energy Florida - SunSense Commercial PV Incentive Program</t>
  </si>
  <si>
    <t>Duke Energy Florida - SunSense Solar PV Rebate Program</t>
  </si>
  <si>
    <t>Orlando Utilities Commission - Solar Programs</t>
  </si>
  <si>
    <t>Duke Energy Florida - SunSense Schools Program</t>
  </si>
  <si>
    <t>https://secure.tampaelectric.com/tampaelectricsecure/forms/solarrebates/pvarray/?_ga=1.163555636.924843087.1417463622</t>
  </si>
  <si>
    <t>http://programs.dsireusa.org/system/program/detail/4766</t>
  </si>
  <si>
    <t>http://programs.dsireusa.org/system/program/detail/4578</t>
  </si>
  <si>
    <t>http://www.gulfpower.com/residential/earthcents/renewable-energy/solar-pv.cshtml</t>
  </si>
  <si>
    <t>http://programs.dsireusa.org/system/program/detail/4870</t>
  </si>
  <si>
    <t>http://www.fpl.com/landing/solar_rebate/index.shtml?cid=aliassolarrebates</t>
  </si>
  <si>
    <t>https://www.progress-energy.com/florida/business/save-energy-money/sunsense/index.page</t>
  </si>
  <si>
    <t>http://programs.dsireusa.org/system/program/detail/4627</t>
  </si>
  <si>
    <t>PV Com. Increment 3 Capacity (kW)</t>
  </si>
  <si>
    <t>http://programs.dsireusa.org/system/program/detail/4994</t>
  </si>
  <si>
    <t>https://www.progress-energy.com/florida/home/save-energy-money/energy-efficiency-improvements/sunsense/solar-pv.page?</t>
  </si>
  <si>
    <t>http://www.ouc.com/environment-community/solar/solar-incentives</t>
  </si>
  <si>
    <t>http://programs.dsireusa.org/system/program/detail/2867</t>
  </si>
  <si>
    <t>https://www.progress-energy.com/florida/business/save-energy-money/sunsense/solar-school.page?</t>
  </si>
  <si>
    <t>http://programs.dsireusa.org/system/program/detail/5098</t>
  </si>
  <si>
    <t>Schools</t>
  </si>
  <si>
    <t>City of Longwood - Raising Energy Efficiency Rebate Program</t>
  </si>
  <si>
    <t>http://www.longwoodfl.org/content/210/212/412/3682/3687.aspx</t>
  </si>
  <si>
    <t>http://programs.dsireusa.org/system/program/detail/5096</t>
  </si>
  <si>
    <t>Solar Energy and Small Hydropower Tax Credit (Corporate)</t>
  </si>
  <si>
    <t>SC</t>
  </si>
  <si>
    <t>Solar Energy and Small Hydropower Tax Credit (Personal)</t>
  </si>
  <si>
    <t>http://programs.dsireusa.org/system/program/detail/1804</t>
  </si>
  <si>
    <t>http://www.energy.sc.gov/renewable</t>
  </si>
  <si>
    <t>Solar Water Heat, Solar Space Heat, Solar Photovoltaics, Hydroelectric (Small)</t>
  </si>
  <si>
    <t>In any given tax year, $3,500, or 50% of taxpayer's tax liability for that taxable year, whichever is less. If the amount of the credit exceeds $3,500 for each facility, the taxpayer may carry forward the excess for up to ten years.</t>
  </si>
  <si>
    <t>http://programs.dsireusa.org/system/program/detail/1803</t>
  </si>
  <si>
    <t>Palmetto Clean Energy (PaCE) Program</t>
  </si>
  <si>
    <t>http://www.palmettocleanenergy.com/</t>
  </si>
  <si>
    <t>http://programs.dsireusa.org/system/program/detail/3163</t>
  </si>
  <si>
    <t>Geothermal Electric, Solar Photovoltaics, Wind (All), Biomass, Municipal Solid Waste, Landfill Gas, Wind (Small), Hydroelectric (Small), Anaerobic Digestion</t>
  </si>
  <si>
    <t>Commercial, Industrial, Local Government, Nonprofit, Residential, Schools, State Government, Agricultural, Institutional</t>
  </si>
  <si>
    <t>AK</t>
  </si>
  <si>
    <t>Solar Water Heat, Solar Space Heat, Solar Photovoltaics, Wind (All), Biomass, Wind (Small), Hydroelectric (Small), Other Distributed Generation Technologies</t>
  </si>
  <si>
    <t>http://programs.dsireusa.org/system/program/detail/4449</t>
  </si>
  <si>
    <t>Remove it</t>
  </si>
  <si>
    <t>CT</t>
  </si>
  <si>
    <t>Residential Solar Investment Program</t>
  </si>
  <si>
    <t>Sales and Use Tax Exemption for Solar and Geothermal Systems</t>
  </si>
  <si>
    <t>Sales and Use Taxes for Items Used in Renewable Energy Industries</t>
  </si>
  <si>
    <t>http://programs.dsireusa.org/system/program/detail/5120</t>
  </si>
  <si>
    <t>http://www.energizect.com/residents/programs/residential-solar-investment-program</t>
  </si>
  <si>
    <t>Residential, Multifamily Residential, Low Income Residential</t>
  </si>
  <si>
    <t>Third party ownership</t>
  </si>
  <si>
    <t>Homeowner Performance-based Incentive (HOPB)</t>
  </si>
  <si>
    <t>http://programs.dsireusa.org/system/program/detail/2613</t>
  </si>
  <si>
    <t>Solar Water Heat, Solar Space Heat, Solar Photovoltaics, Geothermal Heat Pumps, Geothermal Direct-Use, Other Distributed Generation Technologies</t>
  </si>
  <si>
    <t>Commercial, Residential, Installers/Contractors</t>
  </si>
  <si>
    <t>http://programs.dsireusa.org/system/program/detail/4552</t>
  </si>
  <si>
    <t>Solar - Passive, Solar Water Heat, Solar Space Heat, Solar Thermal Electric, Solar Thermal Process Heat, Solar Photovoltaics, Wind (All), Geothermal Heat Pumps, Solar Pool Heating, Wind (Small), Geothermal Direct-Use</t>
  </si>
  <si>
    <t>Solar - Passive, Solar Water Heat, Solar Space Heat, Solar Photovoltaics, Wind (All), Biomass, Hydroelectric, Geothermal Heat Pumps, Combined Heat &amp; Power, Fuel Cells using Non-Renewable Fuels, Landfill Gas, Tidal, Wave, Ocean Thermal, Wind (Small), Geothermal Direct-Use, Fuel Cells using Renewable Fuels</t>
  </si>
  <si>
    <t>http://programs.dsireusa.org/system/program/detail/240</t>
  </si>
  <si>
    <t>Solar Renewable Energy Credits (SRECs) Spot Market Program</t>
  </si>
  <si>
    <t>DE</t>
  </si>
  <si>
    <t>SREC Procurement Program</t>
  </si>
  <si>
    <t>Sustainable Electric Utility (SEU)- SREC Purchase Program</t>
  </si>
  <si>
    <t>Sustainable Energy Utility (SEU) - Green for Green Home Rebate</t>
  </si>
  <si>
    <t>Delmarva Power - Green Energy Program Incentives</t>
  </si>
  <si>
    <t>http://depsc.delaware.gov/delrps.shtml</t>
  </si>
  <si>
    <t>Commercial, Industrial, Nonprofit, Residential, Schools, Agricultural, Multifamily Residential, Low Income Residential, Integrators</t>
  </si>
  <si>
    <t>http://programs.dsireusa.org/system/program/detail/5690</t>
  </si>
  <si>
    <t>PV PBI/FIT/REC Duration (Years)</t>
  </si>
  <si>
    <t>http://www.srecdelaware.com/</t>
  </si>
  <si>
    <t>http://programs.dsireusa.org/system/program/detail/5691</t>
  </si>
  <si>
    <t>Commercial, Industrial, Local Government, Nonprofit, Residential, Schools, Agricultural, Multifamily Residential</t>
  </si>
  <si>
    <t>http://programs.dsireusa.org/system/program/detail/5689</t>
  </si>
  <si>
    <t>http://www.greengrantdelaware.com/</t>
  </si>
  <si>
    <t>http://programs.dsireusa.org/system/program/detail/4211</t>
  </si>
  <si>
    <t>http://programs.dsireusa.org/system/program/detail/630</t>
  </si>
  <si>
    <t>http://www.degreen4green.com/</t>
  </si>
  <si>
    <t>Solar - Passive, Solar Water Heat, Solar Space Heat, Solar Photovoltaics, Wind (All), Biomass, Geothermal Heat Pumps, Daylighting, Wind (Small)</t>
  </si>
  <si>
    <t>http://www.dnrec.delaware.gov/energy/services/GreenEnergy/Pages/GEPDelmarva_F.aspx</t>
  </si>
  <si>
    <t>Solar Water Heat, Solar Space Heat, Solar Photovoltaics, Wind (All), Geothermal Heat Pumps, Wind (Small), Fuel Cells using Renewable Fuels</t>
  </si>
  <si>
    <t>Solar Renewable Energy Credits</t>
  </si>
  <si>
    <t>Solar Advantage Plus Program</t>
  </si>
  <si>
    <t>Solar Energy System and Cogeneration System Personal Property Tax Credit</t>
  </si>
  <si>
    <t>http://programs.dsireusa.org/system/program/detail/5686</t>
  </si>
  <si>
    <t>http://www.dcpsc.org/electric/renewable.asp</t>
  </si>
  <si>
    <t>Commercial, Construction, Industrial, Local Government, Residential, Schools, Agricultural, Multifamily Residential, Low Income Residential, Integrators</t>
  </si>
  <si>
    <t>http://programs.dsireusa.org/system/program/detail/5700</t>
  </si>
  <si>
    <t>http://ddoe.dc.gov/service/energysmart-dc-solar-initiatives</t>
  </si>
  <si>
    <t>Residential, Installers/Contractors, Multifamily Residential, Low Income Residential, Integrators</t>
  </si>
  <si>
    <t>http://programs.dsireusa.org/system/program/detail/5245</t>
  </si>
  <si>
    <t>Solar Water Heat, Solar Space Heat, Solar Thermal Electric, Solar Thermal Process Heat, Solar Photovoltaics, Combined Heat &amp; Power</t>
  </si>
  <si>
    <t>Feed-in-Tariff</t>
  </si>
  <si>
    <t>HI</t>
  </si>
  <si>
    <t>Solar and Wind Energy Credit (Corporate)</t>
  </si>
  <si>
    <t>Solar and Wind Energy Credit (Personal)</t>
  </si>
  <si>
    <t>http://www.heco.com/portal/site/heco/menuitem.508576f78baa14340b4c0610c510b1ca/?vgnextoid=0b0a8618ce4f7210VgnVCM1000005c011bacRCRD&amp;vgnextchannel=3220894ba55bb210VgnVCM1000005c011bacRCRD&amp;vgnextfmt=default&amp;vgnextrefresh=1&amp;level=0&amp;ct=article</t>
  </si>
  <si>
    <t>http://programs.dsireusa.org/system/program/detail/5671</t>
  </si>
  <si>
    <t>Geothermal Electric, Solar Thermal Electric, Solar Photovoltaics, Wind (All), Biomass, Hydroelectric, Municipal Solid Waste, Landfill Gas, Tidal, Wave, Ocean Thermal, Wind (Small), Hydroelectric (Small) In-Line Hydro, Onshore Wind</t>
  </si>
  <si>
    <t>http://tax.hawaii.gov/geninfo/renewable/</t>
  </si>
  <si>
    <t>http://programs.dsireusa.org/system/program/detail/49</t>
  </si>
  <si>
    <t>Solar Water Heat, Solar Space Heat, Solar Thermal Electric, Solar Photovoltaics, Wind (All), Wind (Small)</t>
  </si>
  <si>
    <t>Commercial, Residential, Multifamily Residential</t>
  </si>
  <si>
    <t>Wind (All), Wind (Small)</t>
  </si>
  <si>
    <t>http://programs.dsireusa.org/system/program/detail/50</t>
  </si>
  <si>
    <t>Solar Water Heat, Solar Space Heat, Solar Photovoltaics,</t>
  </si>
  <si>
    <t>ID</t>
  </si>
  <si>
    <t>Residential Alternative Energy Tax Deduction</t>
  </si>
  <si>
    <t>Personal Tax Deduction</t>
  </si>
  <si>
    <t>Solar - Passive, Solar Water Heat, Solar Space Heat, Geothermal Electric, Solar Photovoltaics, Wind (All), Biomass, Geothermal Heat Pumps, Wind (Small)</t>
  </si>
  <si>
    <t>http://programs.dsireusa.org/system/program/detail/137</t>
  </si>
  <si>
    <t>Solar and Wind Energy Rebate Program</t>
  </si>
  <si>
    <t>IL</t>
  </si>
  <si>
    <t>Special Assessment for Solar Energy Systems</t>
  </si>
  <si>
    <t>City of Chicago - Solar Express Permit Program</t>
  </si>
  <si>
    <t>http://programs.dsireusa.org/system/program/detail/585</t>
  </si>
  <si>
    <t>Wind (Small)</t>
  </si>
  <si>
    <t>Solar Water Heat, Solar Photovoltaics, Wind (All), Solar Pool Heating</t>
  </si>
  <si>
    <t>http://programs.dsireusa.org/system/program/detail/138</t>
  </si>
  <si>
    <t>http://programs.dsireusa.org/system/program/detail/5572</t>
  </si>
  <si>
    <t>http://www.icc.illinois.gov/electricity/ElectricityProcurement.aspx</t>
  </si>
  <si>
    <t>http://programs.dsireusa.org/system/program/detail/5670</t>
  </si>
  <si>
    <t>Commercial, Industrial, Local Government, Nonprofit, Residential, State Government, Federal Government, Agricultural</t>
  </si>
  <si>
    <t>IN</t>
  </si>
  <si>
    <t>Sales and Use Tax Exemption for Electrical Generating Equipment</t>
  </si>
  <si>
    <t>http://programs.dsireusa.org/system/program/detail/54</t>
  </si>
  <si>
    <t>http://www.in.gov/oed/2379.htm</t>
  </si>
  <si>
    <t>Solar Water Heat, Solar Space Heat, Geothermal Electric, Solar Thermal Process Heat, Solar Photovoltaics, Wind (All), Hydroelectric, Geothermal Heat Pumps, Solar Pool Heating, Wind (Small), Geothermal Direct-Use</t>
  </si>
  <si>
    <t>Solar Photovoltaics, Wind (All), Biomass, Hydroelectric, Landfill Gas, Wind (Small)</t>
  </si>
  <si>
    <t>http://programs.dsireusa.org/system/program/detail/5106</t>
  </si>
  <si>
    <t xml:space="preserve">
 In Indiana, transactions involving manufacturing machinery, tools, and equipment are exempt from the state gross retail tax if the property is used for the production of tangible personal property, which includes electricity. Therefore, equipment, machinery, and tools used in the production of renewable electricity may also be eligible for this exemption.</t>
  </si>
  <si>
    <t>IA</t>
  </si>
  <si>
    <t>Solar Energy Systems Tax Credit (Corporate)</t>
  </si>
  <si>
    <t>Solar Energy Systems Tax Credit (Personal)</t>
  </si>
  <si>
    <t>Renewable Energy Equipment Exemption</t>
  </si>
  <si>
    <t>Solar Thermal Electric, Solar Photovoltaics, Wind (All), Biomass, Hydrogen, Municipal Solid Waste, Combined Heat &amp; Power, Landfill Gas, Wind (Small), Anaerobic Digestion</t>
  </si>
  <si>
    <t>https://iub.iowa.gov/renewable-energy-tax-credits</t>
  </si>
  <si>
    <t>http://programs.dsireusa.org/system/program/detail/1176</t>
  </si>
  <si>
    <t>http://programs.dsireusa.org/system/program/detail/4556</t>
  </si>
  <si>
    <t>PV Res. FIT Max $/kWh</t>
  </si>
  <si>
    <t>PV Com. Max FIT $/kWh</t>
  </si>
  <si>
    <t>PV NP/Govt Max FIT $/kWh</t>
  </si>
  <si>
    <t>Alternative Energy Conservation Loan Fund</t>
  </si>
  <si>
    <t>Renewable Energy Grant Program</t>
  </si>
  <si>
    <t>Power Project Loan Fund</t>
  </si>
  <si>
    <t xml:space="preserve"> Alaska enacted legislation in June 2010 that authorizes municipalities to pass ordinances that exempt residential renewable energy systems from taxation. Residential renewable energy systems are defined as systems that use an energy source other than fossil or nuclear fuel, including wind, hydro and solar. Assumption used is exemption from sales tax. The incentive amount varies since its a local option. Base sales tax- 0%; Total with Max Local Surtax-7%</t>
  </si>
  <si>
    <t>Golden Valley Electric Association - Sustainable Natural Alternative Power (SNAP) Program</t>
  </si>
  <si>
    <t>http://www.gvea.com/resources/snap</t>
  </si>
  <si>
    <t>http://programs.dsireusa.org/system/program/detail/1264</t>
  </si>
  <si>
    <t>Geothermal Electric, Solar Photovoltaics, Wind (All), Biomass, Landfill Gas, Tidal, Wave, Wind (Small), Hydroelectric (Small)</t>
  </si>
  <si>
    <t>Commercial, Industrial, Nonprofit, Residential, Schools, Agricultural, Multifamily Residential, Low Income Residential, Institutional</t>
  </si>
  <si>
    <t>PV Res. Max PBI $/kWh</t>
  </si>
  <si>
    <t>PV Com. Max PBI $/kWh</t>
  </si>
  <si>
    <t>PV NP/Govt PBI Max $/kWh</t>
  </si>
  <si>
    <t>AEP SWEPCO - Commercial and Industrial Renewable Energy and Energy Efficiency Rebate Programs</t>
  </si>
  <si>
    <t>American Samoa</t>
  </si>
  <si>
    <t>AR</t>
  </si>
  <si>
    <t>http://programs.dsireusa.org/system/program/detail/3654</t>
  </si>
  <si>
    <t>http://www.swepcogridsmart.com/arkansas/businessLP.html</t>
  </si>
  <si>
    <t>Solar Thermal Process Heat, Solar Photovoltaics, Geothermal Heat Pumps, Wind (Small)</t>
  </si>
  <si>
    <t>Commercial, Industrial, Nonprofit, Schools, State Government, Federal Government, Institutional</t>
  </si>
  <si>
    <t>Eligible size: Prescriptive Incentives: 50 kW minimum billing demand; Small Business Direct Install: 50 kW maximum billing demand and annual consumption of less than 200,000 kWh</t>
  </si>
  <si>
    <t>Local Option - Residential Sustainable Energy Program</t>
  </si>
  <si>
    <t>Local Option - Commercial PACE Financing</t>
  </si>
  <si>
    <t>None</t>
  </si>
  <si>
    <t>Solar Water Heat, Solar Space Heat, Solar Thermal Electric, Solar Thermal Process Heat, Solar Photovoltaics</t>
  </si>
  <si>
    <t>Commercial, Agricultural</t>
  </si>
  <si>
    <t>http://programs.dsireusa.org/system/program/detail/5192</t>
  </si>
  <si>
    <t>http://www.iowa.gov/tax/business/solarcredits.html</t>
  </si>
  <si>
    <t xml:space="preserve"> The cumulative value of the tax credits claimed by applicants under this program and the personal tax credit is limited to $4,500,000 per year, with a minimum of $1,000,000 reserved for credits for residential solar installations.</t>
  </si>
  <si>
    <t>http://programs.dsireusa.org/system/program/detail/5191</t>
  </si>
  <si>
    <t>https://tax.iowa.gov/solar-energy-system-tax-credits</t>
  </si>
  <si>
    <t>http://programs.dsireusa.org/system/program/detail/1177</t>
  </si>
  <si>
    <t>Renewable Energy Production Tax Credits (Corporate &amp; Personal)</t>
  </si>
  <si>
    <t>Solar Water Heat, Solar Space Heat, Solar Thermal Electric, Solar Thermal Process Heat, Solar Photovoltaics, Wind (All), Hydroelectric, Solar Pool Heating, Wind (Small), Hydroelectric (Small)</t>
  </si>
  <si>
    <t>http://programs.dsireusa.org/system/program/detail/56</t>
  </si>
  <si>
    <t>http://www.state.ia.us/tax/educate/salespubs.html</t>
  </si>
  <si>
    <t>http://programs.dsireusa.org/system/program/detail/184</t>
  </si>
  <si>
    <t>Solar - Passive, Solar Water Heat, Solar Space Heat, Solar Thermal Electric, Solar Photovoltaics, Wind (All), Geothermal Heat Pumps, Wind (Small)</t>
  </si>
  <si>
    <t>KS</t>
  </si>
  <si>
    <t>Geothermal Electric, Solar Thermal Electric, Solar Photovoltaics, Wind (All), Biomass, Hydroelectric, Landfill Gas, Wind (Small)</t>
  </si>
  <si>
    <t>http://programs.dsireusa.org/system/program/detail/75</t>
  </si>
  <si>
    <t>Tax Exemption for Large-Scale Renewable Energy Projects</t>
  </si>
  <si>
    <t>KY</t>
  </si>
  <si>
    <t>Tax Credits for Renewable Energy Facilities</t>
  </si>
  <si>
    <t>Renewable Energy Tax Credit (Personal)</t>
  </si>
  <si>
    <t>Renewable Energy Tax Credit (Corporate)</t>
  </si>
  <si>
    <t>http://programs.dsireusa.org/system/program/detail/2742</t>
  </si>
  <si>
    <t>Solar Thermal Electric, Solar Photovoltaics, Wind (All), Biomass, Hydroelectric, Landfill Gas</t>
  </si>
  <si>
    <t>http://programs.dsireusa.org/system/program/detail/5328</t>
  </si>
  <si>
    <t>http://www.thinkkentucky.com/kyedc/kybizince.aspx</t>
  </si>
  <si>
    <t>100% of the corporate income tax
100% of Limited Liability Entity Tax
100% Sales and Use Tax Refus to construct, retrofit, or upgrade a facility
4% of gross wages of each employee
All tax credits combined may not exceed 50% of the capital investment in the project
Negotiated incentive package may not exceed 25 years</t>
  </si>
  <si>
    <t>http://programs.dsireusa.org/system/program/detail/2931</t>
  </si>
  <si>
    <t>http://revenue.ky.gov/</t>
  </si>
  <si>
    <t>Solar - Passive, Solar Water Heat, Solar Space Heat, Solar Photovoltaics, Wind (All), Geothermal Heat Pumps, Wind (Small)</t>
  </si>
  <si>
    <t>Residential, Multifamily Residential</t>
  </si>
  <si>
    <t>PV Res. Tax Credit max $</t>
  </si>
  <si>
    <t>PV Com. Tax Credit max $</t>
  </si>
  <si>
    <t>http://programs.dsireusa.org/system/program/detail/2938</t>
  </si>
  <si>
    <t>Max incentive- $1,000 per taxpayer for installations on multi-family residential rental units or commercial property; $500 for single family residential rental unit</t>
  </si>
  <si>
    <t>Tax Credit for Solar Energy Systems on Residential Property (Corporate)</t>
  </si>
  <si>
    <t>LA</t>
  </si>
  <si>
    <t>Tax Credit for Solar Energy Systems on Residential Property (Personal)</t>
  </si>
  <si>
    <t>Solar Energy System Exemption</t>
  </si>
  <si>
    <t>Commercial, Residential, Low Income Residential, Integrators</t>
  </si>
  <si>
    <t>http://programs.dsireusa.org/system/program/detail/2637</t>
  </si>
  <si>
    <t>http://www.revenue.louisiana.gov/</t>
  </si>
  <si>
    <t xml:space="preserve">Max incentive- $10,000 per installed system (Customer owned) 
</t>
  </si>
  <si>
    <t>Additionally, leased systems can be no larger than 6 kilowatts (kW). The law also sets maximum system costs for leased systems. A leased system can claim system costs that do not exceed these limits depending on the year it is placed in service:
Placed in service between 7/1/13 - 6/30/14: $4.50 per watt with $12,500 limit
Placed in service between 7/1/14 - 6/30/15: $3.50 per watt with $9,500 limit
Placed in service between 7/1/15 - 12/31/17: $2.00 per watt with $4,560 limit</t>
  </si>
  <si>
    <t>http://programs.dsireusa.org/system/program/detail/2637; http://programs.dsireusa.org/system/program/detail/2636</t>
  </si>
  <si>
    <t>http://programs.dsireusa.org/system/program/detail/888</t>
  </si>
  <si>
    <t xml:space="preserve">
 In Louisiana, any equipment attached to an owner-occupied residential building or swimming pool as part of a solar energy system is considered personal property that is exempt from ad valorem taxation. </t>
  </si>
  <si>
    <t>Community-Based Renewable Energy Production Incentive (Pilot Program)</t>
  </si>
  <si>
    <t>ME</t>
  </si>
  <si>
    <t>http://programs.dsireusa.org/system/program/detail/3544</t>
  </si>
  <si>
    <t>Geothermal Electric, Solar Thermal Electric, Solar Photovoltaics, Wind (All), Biomass, Hydroelectric, Fuel Cells using Non-Renewable Fuels, Landfill Gas, Tidal, Wind (Small), Anaerobic Digestion, Fuel Cells using Renewable Fuels</t>
  </si>
  <si>
    <t>Commercial, Local Government, Nonprofit, Residential, Schools, State Government, Tribal Government, Institutional</t>
  </si>
  <si>
    <t>MI</t>
  </si>
  <si>
    <t>MN</t>
  </si>
  <si>
    <t>Wind and Solar-Electric (PV) Systems Exemption</t>
  </si>
  <si>
    <t>http://programs.dsireusa.org/system/program/detail/1218</t>
  </si>
  <si>
    <t>Solar Water Heat, Solar Space Heat, Solar Thermal Electric, Solar Thermal Process Heat, Solar Photovoltaics, Solar Pool Heating</t>
  </si>
  <si>
    <t>http://programs.dsireusa.org/system/program/detail/151</t>
  </si>
  <si>
    <t>Made in Minnesota Solar Energy Production Incentive</t>
  </si>
  <si>
    <t>Commercial, Nonprofit, Residential, Multifamily Residential</t>
  </si>
  <si>
    <t>http://programs.dsireusa.org/system/program/detail/5418</t>
  </si>
  <si>
    <t>http://mn.gov/commerce/energy/topics/resources/energy-legislation-initiatives/made-in-minnesota/</t>
  </si>
  <si>
    <t>Systems must be certified "Made in Minnesota"</t>
  </si>
  <si>
    <t>PV Res. REC/PBI max $/kWh</t>
  </si>
  <si>
    <t>PV Com. REC/PBI max $/kWh</t>
  </si>
  <si>
    <t>PV NP/Govt REC/PBI max $/kWh</t>
  </si>
  <si>
    <t>MS</t>
  </si>
  <si>
    <t>Solar Property Tax Exemption</t>
  </si>
  <si>
    <t>MO</t>
  </si>
  <si>
    <t>http://programs.dsireusa.org/system/program/detail/5431</t>
  </si>
  <si>
    <t>MT</t>
  </si>
  <si>
    <t>Alternative Energy Investment Tax Credit (Corporate)</t>
  </si>
  <si>
    <t>Alternative Energy Investment Tax Credit (Personal)</t>
  </si>
  <si>
    <t>Residential Alternative Energy System Tax Credit</t>
  </si>
  <si>
    <t>Alternative Energy Revolving Loan Program</t>
  </si>
  <si>
    <t>Renewable Energy Systems Exemption</t>
  </si>
  <si>
    <t>Generation Facility Corporate Tax Exemptions</t>
  </si>
  <si>
    <t>Corporate Property Tax Reduction for New/Expanded Generating Facilities</t>
  </si>
  <si>
    <t>http://programs.dsireusa.org/system/program/detail/611</t>
  </si>
  <si>
    <t>http://www.deq.mt.gov/Energy/renewable/taxincentrenew.mcpx#15-32-401</t>
  </si>
  <si>
    <t>Geothermal Electric, Solar Thermal Electric, Solar Photovoltaics, Wind (All), Biomass, Landfill Gas, Wind (Small), Hydroelectric (Small), Fuel Cells using Renewable Fuels</t>
  </si>
  <si>
    <t>http://programs.dsireusa.org/system/program/detail/2770</t>
  </si>
  <si>
    <t>http://programs.dsireusa.org/system/program/detail/366</t>
  </si>
  <si>
    <t>http://www.deq.mt.gov/Energy/renewable/taxincentrenew.mcpx#15-32-201</t>
  </si>
  <si>
    <t>Solar - Passive, Solar Water Heat, Solar Space Heat, Geothermal Electric, Solar Photovoltaics, Wind (All), Biomass, Geothermal Heat Pumps, Wind (Small), Hydroelectric (Small), Geothermal Direct-Use, Fuel Cells using Renewable Fuels Solid waste</t>
  </si>
  <si>
    <t>Residential, Low Income Residential</t>
  </si>
  <si>
    <t>http://programs.dsireusa.org/system/program/detail/154</t>
  </si>
  <si>
    <t>http://www.deq.mt.gov/Energy/renewable/taxincentrenew.mcpx#15-6-224</t>
  </si>
  <si>
    <t>Solar - Passive, Solar Water Heat, Solar Space Heat, Geothermal Electric, Solar Thermal Electric, Solar Thermal Process Heat, Solar Photovoltaics, Wind (All), Biomass, Geothermal Heat Pumps, Municipal Solid Waste, Landfill Gas, Solar Pool Heating, Wind (Small), Hydroelectric (Small), Geothermal Direct-Use, Anaerobic Digestion, Fuel Cells using Renewable Fuels</t>
  </si>
  <si>
    <t>Commercial, Industrial, Residential, Agricultural, Multifamily Residential</t>
  </si>
  <si>
    <t>Max incentive- Based on investment of $20,000 for single family, and on investment of $100,000 for multi-family, non-residential.</t>
  </si>
  <si>
    <t>http://programs.dsireusa.org/system/program/detail/978</t>
  </si>
  <si>
    <t>http://www.deq.mt.gov/Energy/renewable/taxincentrenew.mcpx#15-6-225</t>
  </si>
  <si>
    <t>http://programs.dsireusa.org/system/program/detail/496</t>
  </si>
  <si>
    <t>http://www.deq.mt.gov/Energy/renewable/taxincentrenew.mcpx#15-24-1401</t>
  </si>
  <si>
    <t>N Mariana Islands</t>
  </si>
  <si>
    <t>http://programs.dsireusa.org/system/program/detail/2575</t>
  </si>
  <si>
    <t>Geothermal Electric, Solar Thermal Electric, Solar Photovoltaics, Wind (All), Hydroelectric, Fuel Cells using Non-Renewable Fuels, Landfill Gas, Wind (Small), Anaerobic Digestion, Fuel Cells using Renewable Fuels</t>
  </si>
  <si>
    <t>NE</t>
  </si>
  <si>
    <t>Property Tax Exemption for Renewable Energy Generation Facilities</t>
  </si>
  <si>
    <t>Sales and Use Tax Exemption for Community Renewable Energy Projects</t>
  </si>
  <si>
    <t>Sales and Use Tax Exemption for Renewable Energy Property</t>
  </si>
  <si>
    <t>Dollar and Energy Savings Loans</t>
  </si>
  <si>
    <t>http://programs.dsireusa.org/system/program/detail/1837</t>
  </si>
  <si>
    <t>http://programs.dsireusa.org/system/program/detail/4946</t>
  </si>
  <si>
    <t>Solar Thermal Electric, Solar Photovoltaics, Wind (All), Biomass, Landfill Gas, Wind (Small)</t>
  </si>
  <si>
    <t>Commercial, Local Government, State Government, Federal Government, Agricultural</t>
  </si>
  <si>
    <t>http://programs.dsireusa.org/system/program/detail/2576</t>
  </si>
  <si>
    <t>Solar Photovoltaics, Wind (All), Biomass, Landfill Gas, Wind (Small)</t>
  </si>
  <si>
    <t>Commercial, Construction, Investor-Owned Utility, Local Government, Nonprofit, Municipal Utilities, Residential, Cooperative Utilities, Tribal Government, Retail Supplier, Agricultural</t>
  </si>
  <si>
    <t>Geothermal Electric, Solar Thermal Electric, Solar Photovoltaics, Wind (All), Biomass, Hydroelectric, Hydroelectric (Small), Anaerobic Digestion, Other Distributed Generation Technologies</t>
  </si>
  <si>
    <t>Industrial, Investor-Owned Utility, Municipal Utilities, Cooperative Utilities, Installers/Contractors</t>
  </si>
  <si>
    <t>NH</t>
  </si>
  <si>
    <t>Residential Small Renewable Energy Rebate Program</t>
  </si>
  <si>
    <t>Commercial &amp; Industrial Solar Rebate Program</t>
  </si>
  <si>
    <t>Local Option - Property Tax Exemption for Renewable Energy</t>
  </si>
  <si>
    <t>http://programs.dsireusa.org/system/program/detail/5427</t>
  </si>
  <si>
    <t>http://programs.dsireusa.org/system/program/detail/3192</t>
  </si>
  <si>
    <t>http://programs.dsireusa.org/system/program/detail/4457</t>
  </si>
  <si>
    <t>Commercial, Industrial, Local Government, Nonprofit, Schools, State Government, Federal Government, Tribal Government, Agricultural, Multifamily Residential, Institutional</t>
  </si>
  <si>
    <t>http://programs.dsireusa.org/system/program/detail/60</t>
  </si>
  <si>
    <t>Solar Water Heat, Solar Space Heat, Solar Photovoltaics, Wind (All), Biomass, Wind (Small)</t>
  </si>
  <si>
    <t>Commercial, Residential, Agricultural, Multifamily Residential</t>
  </si>
  <si>
    <t xml:space="preserve">AL </t>
  </si>
  <si>
    <t>AL</t>
  </si>
  <si>
    <t>NC</t>
  </si>
  <si>
    <t>Local Option - Financing Program for Renewable Energy and Energy Efficiency</t>
  </si>
  <si>
    <t>Property Tax Abatement for Solar Electric Systems</t>
  </si>
  <si>
    <t>http://programs.dsireusa.org/system/program/detail/541</t>
  </si>
  <si>
    <t>Solar - Passive, Solar Water Heat, Solar Space Heat, Solar Thermal Electric, Solar Thermal Process Heat, Solar Photovoltaics, Wind (All), Biomass, Hydroelectric, Geothermal Heat Pumps, Combined Heat &amp; Power, Landfill Gas, Daylighting, Solar Pool Heating, Wind (Small), Hydroelectric (Small), Geothermal Direct-Use, Anaerobic Digestion</t>
  </si>
  <si>
    <t>Commercial, Industrial, Residential, Agricultural, Multifamily Residential, Low Income Residential</t>
  </si>
  <si>
    <t>A maximum of $2.5 million* per installation for all solar, wind, hydro, geothermal, combined heat and power (as defined by Section 48 of the U.S. Tax Code), and biomass applications** used for a business purpose***, including PV, daylighting, solar water-heating and space-heating technologies.</t>
  </si>
  <si>
    <t>http://programs.dsireusa.org/system/program/detail/540</t>
  </si>
  <si>
    <t>http://programs.dsireusa.org/system/program/detail/3036</t>
  </si>
  <si>
    <t>Sales and Use Tax Exemption for Electrical Generating Facilities</t>
  </si>
  <si>
    <t>ND</t>
  </si>
  <si>
    <t>Renewable Energy Tax Credit</t>
  </si>
  <si>
    <t>http://programs.dsireusa.org/system/program/detail/4988</t>
  </si>
  <si>
    <t>http://www.nd.gov/tax/taxincentives/sales/</t>
  </si>
  <si>
    <t>Geothermal Electric, Solar Thermal Electric, Solar Photovoltaics, Wind (All), Biomass, Hydroelectric, Municipal Solid Waste, Combined Heat &amp; Power, Fuel Cells using Non-Renewable Fuels, Landfill Gas, Anaerobic Digestion</t>
  </si>
  <si>
    <t>http://www.nd.gov/tax/taxincentives/income/energycredit.html</t>
  </si>
  <si>
    <t>http://programs.dsireusa.org/system/program/detail/532</t>
  </si>
  <si>
    <t>Solar - Passive, Solar Water Heat, Solar Space Heat, Geothermal Electric, Solar Thermal Electric, Solar Thermal Process Heat, Solar Photovoltaics, Wind (All), Biomass, Geothermal Heat Pumps, Landfill Gas, Wind (Small), Geothermal Direct-Use, Anaerobic Digestion, Fuel Cells using Renewable Fuels</t>
  </si>
  <si>
    <t>Max property/income tax given for Com. ($)</t>
  </si>
  <si>
    <t>Max PV Res % of property/ income tax credit given per year</t>
  </si>
  <si>
    <t>Min PV Res % of property/ income tax credit given per year</t>
  </si>
  <si>
    <t>Min PV Com % of property/ income tax credit given per year</t>
  </si>
  <si>
    <t>Max PV Com % of property/ income tax credit given per year</t>
  </si>
  <si>
    <t>Min PV NG/Govt % of property/ income tax credit given per year</t>
  </si>
  <si>
    <t>Max PV NG/Govt % of property/ income tax credit given per year</t>
  </si>
  <si>
    <t>http://programs.dsireusa.org/system/program/detail/160</t>
  </si>
  <si>
    <t>http://www.nd.gov/tax/property/forms/appexemptswgd.pdf</t>
  </si>
  <si>
    <t>Solar - Passive, Solar Water Heat, Solar Space Heat, Geothermal Electric, Solar Thermal Electric, Solar Thermal Process Heat, Solar Photovoltaics, Wind (All), Geothermal Heat Pumps, Wind (Small), Geothermal Direct-Use</t>
  </si>
  <si>
    <t>Qualified Energy Property Tax Exemption for Projects over 250 kW (Payment in Lieu)</t>
  </si>
  <si>
    <t>OH</t>
  </si>
  <si>
    <t>Qualified Energy Property Tax Exemption for Projects 250 kW or Less</t>
  </si>
  <si>
    <t>Solar Renewable Energy Certificates Program (SRECs)</t>
  </si>
  <si>
    <t>http://programs.dsireusa.org/system/program/detail/4311</t>
  </si>
  <si>
    <t>http://development.ohio.gov/bs/bs_qepte.htm</t>
  </si>
  <si>
    <t>Geothermal Electric, Solar Thermal Electric, Solar Photovoltaics, Wind (All), Biomass, Hydroelectric, Municipal Solid Waste, Combined Heat &amp; Power, Fuel Cells using Non-Renewable Fuels, Landfill Gas, Anaerobic Digestion, Fuel Cells using Renewable Fuels</t>
  </si>
  <si>
    <t>http://programs.dsireusa.org/system/program/detail/4217</t>
  </si>
  <si>
    <t>Geothermal Electric, Solar Thermal Electric, Solar Photovoltaics, Wind (All), Biomass, Combined Heat &amp; Power, Fuel Cells using Non-Renewable Fuels, Wind (Small), Hydroelectric (Small), Anaerobic Digestion, Fuel Cells using Renewable Fuels</t>
  </si>
  <si>
    <t>http://www.puco.ohio.gov/puco/index.cfm/puco-forms/renewable-energy-resource-generating-facility-application-for-certification/#sthash.wL3o7ckW.dpbs</t>
  </si>
  <si>
    <t>http://programs.dsireusa.org/system/program/detail/5668</t>
  </si>
  <si>
    <t>Commercial, Industrial, Local Government, Nonprofit, Residential, Cooperative Utilities, Schools, State Government, Agricultural, Multifamily Residential, Low Income Residential, Institutional</t>
  </si>
  <si>
    <t>REC duration</t>
  </si>
  <si>
    <t>Zero-Emission Facilities Production Tax Credit</t>
  </si>
  <si>
    <t>OK</t>
  </si>
  <si>
    <t>http://programs.dsireusa.org/system/program/detail/624</t>
  </si>
  <si>
    <t>Geothermal Electric, Solar Thermal Electric, Solar Photovoltaics, Wind (All), Hydroelectric, Wind (Small)</t>
  </si>
  <si>
    <t>Commercial, Local Government, State Government</t>
  </si>
  <si>
    <t>$0.0025/kWh - $0.0050/kWh for 10 years; amount varies depending on when the facility is placed in operation and when electricity is generated. Assumed- 0.00325</t>
  </si>
  <si>
    <t>Solar Volumetric Incentive and Payments Program</t>
  </si>
  <si>
    <t>OR</t>
  </si>
  <si>
    <t>New Homes Incentive Program</t>
  </si>
  <si>
    <t>Solar Electric Incentive Program</t>
  </si>
  <si>
    <t>Residential Energy Tax Credit</t>
  </si>
  <si>
    <t>Local Option - Rural Renewable Energy Development Zones</t>
  </si>
  <si>
    <t>http://www.puc.state.or.us/Pages/solar/index.aspx</t>
  </si>
  <si>
    <t>http://programs.dsireusa.org/system/program/detail/3142</t>
  </si>
  <si>
    <t>http://energytrust.org/trade-ally/programs/new-homes/</t>
  </si>
  <si>
    <t>Construction, Residential, Installers/Contractors, Low Income Residential</t>
  </si>
  <si>
    <t>http://www.energytrust.org</t>
  </si>
  <si>
    <t>http://programs.dsireusa.org/system/program/detail/936</t>
  </si>
  <si>
    <t>Commercial, Industrial, Local Government, Nonprofit, Residential, Schools, State Government, Agricultural, Multifamily Residential, Low Income Residential, Institutional</t>
  </si>
  <si>
    <t>Solar - Passive, Solar Water Heat, Solar Space Heat, Solar Photovoltaics, Wind (All), Biomass, Geothermal Heat Pumps, Fuel Cells using Non-Renewable Fuels, Solar Pool Heating, Wind (Small), Fuel Cells using Renewable Fuels</t>
  </si>
  <si>
    <t>http://oregon.gov/ENERGY/RESIDENTIAL/residential_energy_tax_credits.shtml</t>
  </si>
  <si>
    <t>http://programs.dsireusa.org/system/program/detail/638</t>
  </si>
  <si>
    <t>http://www.oregon4biz.com/Oregon-Business/Tax-Incentives/Renewable-Energy/Zones/</t>
  </si>
  <si>
    <t>http://programs.dsireusa.org/system/program/detail/5416</t>
  </si>
  <si>
    <t>http://egov.oregon.gov/ENERGY/RENEW/Solar/Support.shtml</t>
  </si>
  <si>
    <t>http://programs.dsireusa.org/system/program/detail/165</t>
  </si>
  <si>
    <t>Solar - Passive, Solar Water Heat, Solar Space Heat, Geothermal Electric, Solar Thermal Electric, Solar Thermal Process Heat, Solar Photovoltaics, Wind (All), Hydroelectric, Geothermal Heat Pumps, Fuel Cells using Non-Renewable Fuels, Landfill Gas, Solar Pool Heating, Wind (Small), Geothermal Direct-Use, Fuel Cells using Renewable Fuels</t>
  </si>
  <si>
    <t>Geothermal Electric, Solar Photovoltaics, Wind (All), Biomass, Wave, Hydroelectric (Small)</t>
  </si>
  <si>
    <t>PR</t>
  </si>
  <si>
    <t>Puerto Rico - Property Tax Exemption for Solar and Renewable Energy Equipment</t>
  </si>
  <si>
    <t>Puerto Rico - Sales and Use Tax Exemption for Green Energy</t>
  </si>
  <si>
    <t>Puerto Rico - Green Energy Fund Tier II Incentive Program</t>
  </si>
  <si>
    <t>Puerto Rico - Green Energy Fund Tier I Incentive Program</t>
  </si>
  <si>
    <t>Palau</t>
  </si>
  <si>
    <t>Solar - Passive, Solar Water Heat, Solar Space Heat, Solar Photovoltaics, Wind (All), Biomass, Hydroelectric, Tidal, Wave, Ocean Thermal, Solar Pool Heating, Wind (Small)</t>
  </si>
  <si>
    <t>http://programs.dsireusa.org/system/program/detail/2842</t>
  </si>
  <si>
    <t>http://programs.dsireusa.org/system/program/detail/3182</t>
  </si>
  <si>
    <t>Geothermal Electric, Solar Thermal Electric, Solar Photovoltaics, Wind (All), Biomass, Hydroelectric, Municipal Solid Waste, Combined Heat &amp; Power, Landfill Gas, Tidal, Wave, Ocean Thermal, Wind (Small), Hydroelectric (Small), Anaerobic Digestion</t>
  </si>
  <si>
    <t>http://programs.dsireusa.org/system/program/detail/4947</t>
  </si>
  <si>
    <t>http://www.prgef.com/generaltierinfo</t>
  </si>
  <si>
    <t>Solar Photovoltaics, Wind (All)</t>
  </si>
  <si>
    <t>Commercial, Industrial, Local Government, Nonprofit, State Government, Institutional</t>
  </si>
  <si>
    <t>http://programs.dsireusa.org/system/program/detail/4945</t>
  </si>
  <si>
    <t>http://programs.dsireusa.org/system/program?state=NC</t>
  </si>
  <si>
    <t>Renewable Energy Growth Program</t>
  </si>
  <si>
    <t>RI</t>
  </si>
  <si>
    <t>Renewable Energy Products Sales and Use Tax Exemption</t>
  </si>
  <si>
    <t>Residential Solar Energy Property Tax Exemption</t>
  </si>
  <si>
    <t>Residential Renewable Energy System Tax Credit</t>
  </si>
  <si>
    <t>https://www.nationalgridus.com/narragansett/business/energyeff/4_dist_gen.asp</t>
  </si>
  <si>
    <t>Solar Photovoltaics, Wind (All), Wave, Wind (Small), Hydroelectric (Small), Anaerobic Digestion</t>
  </si>
  <si>
    <t>http://programs.dsireusa.org/system/program/detail/1237</t>
  </si>
  <si>
    <t>http://www.energy.ri.gov/renewable/tax/</t>
  </si>
  <si>
    <t>Solar Water Heat, Solar Space Heat, Solar Thermal Electric, Solar Photovoltaics, Wind (All), Geothermal Heat Pumps, Solar Pool Heating, Wind (Small)</t>
  </si>
  <si>
    <t>http://programs.dsireusa.org/system/program/detail/107</t>
  </si>
  <si>
    <t>http://programs.dsireusa.org/system/program/detail/5629</t>
  </si>
  <si>
    <t>Renewable Energy System Exemption</t>
  </si>
  <si>
    <t>SD</t>
  </si>
  <si>
    <t>Renewable Energy Facility Sales and Use Tax Reimbursement</t>
  </si>
  <si>
    <t>http://programs.dsireusa.org/system/program/detail/4068</t>
  </si>
  <si>
    <t>Solar Water Heat, Solar Space Heat, Geothermal Electric, Solar Thermal Electric, Solar Thermal Process Heat, Solar Photovoltaics, Wind (All), Biomass, Hydroelectric, Hydrogen, Geothermal Heat Pumps, Municipal Solid Waste, Combined Heat &amp; Power, Landfill Gas, Solar Pool Heating, Wind (Small), Hydroelectric (Small), Geothermal Direct-Use, Anaerobic Digestion</t>
  </si>
  <si>
    <t>Geothermal Electric, Solar Thermal Electric, Solar Photovoltaics, Wind (All), Biomass, Hydrogen, Municipal Solid Waste, Combined Heat &amp; Power, Landfill Gas, Hydroelectric (Small), Anaerobic Digestion</t>
  </si>
  <si>
    <t>Commercial, Industrial, Installers/Contractors, Agricultural</t>
  </si>
  <si>
    <t>Project costs for a new or expanded facility must exceed $20 million. 
Project costs for equipment upgrades must exceed $2 million.</t>
  </si>
  <si>
    <t>http://programs.dsireusa.org/system/program/detail/5422</t>
  </si>
  <si>
    <t>Sales Tax Credit for Clean Energy Technology</t>
  </si>
  <si>
    <t>TN</t>
  </si>
  <si>
    <t>Green Energy Property Tax Assessment</t>
  </si>
  <si>
    <t>http://programs.dsireusa.org/system/program/detail/4919</t>
  </si>
  <si>
    <t>http://www.tn.gov/revenue/tntaxes/salesanduse.shtml</t>
  </si>
  <si>
    <t>Geothermal Electric, Solar Photovoltaics, Wind (All), Biomass, Wind (Small)</t>
  </si>
  <si>
    <t>http://programs.dsireusa.org/system/program/detail/5216</t>
  </si>
  <si>
    <t>Commercial, Industrial, Investor-Owned Utility, Municipal Utilities, Residential, Cooperative Utilities</t>
  </si>
  <si>
    <t>UT</t>
  </si>
  <si>
    <t>Renewable Energy Sales Tax Exemption</t>
  </si>
  <si>
    <t>Alternative Energy Development Incentive (Corporate)</t>
  </si>
  <si>
    <t>Alternative Energy Development Incentive (Personal)</t>
  </si>
  <si>
    <t>http://www.energy.utah.gov/renewable_energy/renewable_incentives.htm#retaxcred</t>
  </si>
  <si>
    <t>Solar - Passive, Solar Water Heat, Solar Space Heat, Geothermal Electric, Solar Thermal Electric, Solar Thermal Process Heat, Solar Photovoltaics, Wind (All), Biomass, Hydroelectric, Geothermal Heat Pumps, Landfill Gas, Solar Pool Heating, Wind (Small), Geothermal Direct-Use</t>
  </si>
  <si>
    <t>http://programs.dsireusa.org/system/program/detail/83 ; http://programs.dsireusa.org/system/program/detail/248</t>
  </si>
  <si>
    <t>Personal Tax Credit &amp; Corporate Tax Credit</t>
  </si>
  <si>
    <t>Renewable Energy Systems Tax Credit (Personal &amp; Corporate)</t>
  </si>
  <si>
    <t>Geothermal Electric, Solar Thermal Electric, Solar Photovoltaics, Wind (All), Biomass, Hydroelectric, Fuel Cells using Non-Renewable Fuels, Landfill Gas, Wind (Small), Anaerobic Digestion, Fuel Cells using Renewable Fuels</t>
  </si>
  <si>
    <t>Commercial, Industrial, Investor-Owned Utility, Municipal Utilities, Cooperative Utilities</t>
  </si>
  <si>
    <t>http://energy.utah.gov/funding-incentives/financing-for-infrastructure/</t>
  </si>
  <si>
    <t>http://programs.dsireusa.org/system/program/detail/1070</t>
  </si>
  <si>
    <t>http://goed.utah.gov/relocate/incentives/energy/</t>
  </si>
  <si>
    <t>http://programs.dsireusa.org/system/program/detail/3529</t>
  </si>
  <si>
    <t>Geothermal Electric, Solar Thermal Electric, Solar Photovoltaics, Wind (All), Biomass, Hydroelectric, Combined Heat &amp; Power, Landfill Gas, Wind (Small), Hydroelectric (Small)</t>
  </si>
  <si>
    <t>http://programs.dsireusa.org/system/program/detail/5330</t>
  </si>
  <si>
    <t>Investment Tax Credit</t>
  </si>
  <si>
    <t>VT</t>
  </si>
  <si>
    <t>Small-Scale Renewable Energy Incentive Program</t>
  </si>
  <si>
    <t>Standard Offer Program</t>
  </si>
  <si>
    <t>Uniform Capacity Tax and Exemption for Solar</t>
  </si>
  <si>
    <t>Renewable Energy Systems Sales Tax Exemption</t>
  </si>
  <si>
    <t>http://programs.dsireusa.org/system/program/detail/3428</t>
  </si>
  <si>
    <t>http://www.state.vt.us/tax/creditsinvestment.shtml</t>
  </si>
  <si>
    <t>Solar Water Heat, Solar Space Heat, Geothermal Electric, Solar Thermal Electric, Solar Thermal Process Heat, Solar Photovoltaics, Wind (All), Geothermal Heat Pumps, Combined Heat &amp; Power, Fuel Cells using Non-Renewable Fuels, Wind (Small), Geothermal Direct-Use, Fuel Cells using Renewable Fuels, Microturbines</t>
  </si>
  <si>
    <t>http://programs.dsireusa.org/system/program/detail/1239</t>
  </si>
  <si>
    <t>http://www.rerc-vt.org/incentives-program/general-information</t>
  </si>
  <si>
    <t>Solar Water Heat, Solar Photovoltaics, Biomass, Hydroelectric, Hydroelectric (Small)</t>
  </si>
  <si>
    <t>Commercial, Construction, Industrial, Local Government, Nonprofit, Residential, Schools, Agricultural, Multifamily Residential, Institutional</t>
  </si>
  <si>
    <t xml:space="preserve">Systems greater than 10 kW, up to a maximum of 25 kW, may also apply for the incentive. </t>
  </si>
  <si>
    <t>http://vermontspeed.com/standard-offer-program</t>
  </si>
  <si>
    <t>http://programs.dsireusa.org/system/program/detail/5680</t>
  </si>
  <si>
    <t>Solar Photovoltaics, Wind (All), Biomass, Hydroelectric, Municipal Solid Waste, Landfill Gas, Hydroelectric (Small), Anaerobic Digestion</t>
  </si>
  <si>
    <t>The project is upto 2022, and the cap is until then.</t>
  </si>
  <si>
    <t>http://programs.dsireusa.org/system/program/detail/5209</t>
  </si>
  <si>
    <t>http://programs.dsireusa.org/system/program/detail/44</t>
  </si>
  <si>
    <t>Solar Water Heat, Solar Thermal Electric, Solar Photovoltaics, Wind (All), Biomass, Combined Heat &amp; Power, Landfill Gas, Wind (Small), Anaerobic Digestion, Fuel Cells using Renewable Fuels</t>
  </si>
  <si>
    <t>http://programs.dsireusa.org/system/program/detail/5714</t>
  </si>
  <si>
    <t>U.S. Virgin Islands Feed-In Tariff</t>
  </si>
  <si>
    <t>VI</t>
  </si>
  <si>
    <t>Geothermal Electric, Solar Photovoltaics, Wind (All), Biomass, Hydroelectric, Landfill Gas, Tidal, Wave, Ocean Thermal Current</t>
  </si>
  <si>
    <t>Commercial, Municipal Utilities, Residential, Cooperative Utilities</t>
  </si>
  <si>
    <t>VA</t>
  </si>
  <si>
    <t>Commercial Solar Property Tax Exemption</t>
  </si>
  <si>
    <t>http://programs.dsireusa.org/system/program/detail/5591</t>
  </si>
  <si>
    <t>http://programs.dsireusa.org/system/program/detail/5503</t>
  </si>
  <si>
    <t>http://lis.virginia.gov/cgi-bin/legp604.exe?000+cod+58.1-3660</t>
  </si>
  <si>
    <t>Solar - Passive, Solar Water Heat, Solar Space Heat, Solar Thermal Electric, Solar Photovoltaics, Solar Pool Heating</t>
  </si>
  <si>
    <t>http://dor.wa.gov/content/FindTaxesAndRates/TaxIncentives/IncentivePrograms.aspx#Energy</t>
  </si>
  <si>
    <t>Renewable Energy Cost Recovery Incentive Payment Program</t>
  </si>
  <si>
    <t>WA</t>
  </si>
  <si>
    <t>Renewable Energy Sales and Use Tax Exemption</t>
  </si>
  <si>
    <t>http://programs.dsireusa.org/system/program/detail/378</t>
  </si>
  <si>
    <t>Solar Thermal Electric, Solar Photovoltaics, Wind (All), Wind (Small), Anaerobic Digestion</t>
  </si>
  <si>
    <t>Commercial, Local Government, Nonprofit, Residential, Multifamily Residential, Low Income Residential</t>
  </si>
  <si>
    <t>http://dor.wa.gov/Content/FindTaxesAndRates/TaxIncentives/IncentivePrograms.aspx#Energy</t>
  </si>
  <si>
    <t>http://programs.dsireusa.org/system/program/detail/576</t>
  </si>
  <si>
    <t>Solar Water Heat, Geothermal Electric, Solar Photovoltaics, Wind (All), Biomass, Landfill Gas, Tidal, Wave, Wind (Small), Anaerobic Digestion</t>
  </si>
  <si>
    <t>Renewable Rewards Program</t>
  </si>
  <si>
    <t>WI</t>
  </si>
  <si>
    <t>Renewable Energy Sales Tax Exemptions</t>
  </si>
  <si>
    <t>http://programs.dsireusa.org/system/program/detail/740</t>
  </si>
  <si>
    <t>https://focusonenergy.com/residential/renewable/solar-electric-systems</t>
  </si>
  <si>
    <t>http://programs.dsireusa.org/system/program/detail/3223</t>
  </si>
  <si>
    <t>Solar Water Heat, Solar Space Heat, Solar Thermal Process Heat, Solar Photovoltaics, Wind (All), Biomass, Landfill Gas, Solar Pool Heating, Wind (Small), Anaerobic Digestion</t>
  </si>
  <si>
    <t>West Virginia</t>
  </si>
  <si>
    <t>Wyoming</t>
  </si>
  <si>
    <t>http://www.burbankwaterandpower.com/incentives-for-all-customers/solar-photovoltaic-power</t>
  </si>
  <si>
    <t>http://programs.dsireusa.org/system/program/detail/166</t>
  </si>
  <si>
    <t>Commercial, Industrial, Nonprofit, Residential, Schools, State Government</t>
  </si>
  <si>
    <t>http://programs.dsireusa.org/system/program/detail/4670</t>
  </si>
  <si>
    <t>http://www.moreno-valley.ca.us/resident_services/utilities/solar.shtml</t>
  </si>
  <si>
    <t>http://programs.dsireusa.org/system/program/detail/5124</t>
  </si>
  <si>
    <t>http://www.cityofpaloalto.org/gov/depts/utl/business/sustainability/clean.asp</t>
  </si>
  <si>
    <t>Commercial, Industrial, State Government, Installers/Contractors</t>
  </si>
  <si>
    <t>http://www.greenriverside.com/solar&amp;zone=commercial</t>
  </si>
  <si>
    <t>http://programs.dsireusa.org/system/program/detail/2874</t>
  </si>
  <si>
    <t>http://programs.dsireusa.org/system/program/detail/135</t>
  </si>
  <si>
    <t>http://www.riversideca.gov/utilities/resi-pv-incentive.asp</t>
  </si>
  <si>
    <t>http://programs.dsireusa.org/system/program/detail/2840</t>
  </si>
  <si>
    <t>http://www.cityoflompoc.com/utilities/conservation/</t>
  </si>
  <si>
    <t>Commercial, Nonprofit, Residential</t>
  </si>
  <si>
    <t>http://www.anaheim.net/article.asp?id=1644</t>
  </si>
  <si>
    <t>http://programs.dsireusa.org/system/program/detail/631</t>
  </si>
  <si>
    <t>http://programs.dsireusa.org/system/program/detail/4268</t>
  </si>
  <si>
    <t>http://sdge.com/documents/california-advanced-homes-program-handbook</t>
  </si>
  <si>
    <t>http://www.sce.com/b-rs/bb/cali-new-homes/california-new-homes-program.htm</t>
  </si>
  <si>
    <t>http://programs.dsireusa.org/system/program/detail/4269</t>
  </si>
  <si>
    <t>http://programs.dsireusa.org/system/program/detail/4271</t>
  </si>
  <si>
    <t>http://www.californiaadvancedhomes.com/</t>
  </si>
  <si>
    <t>http://www.socalgas.com/for-your-business/builders-and-construction/cahp/incentives.shtml</t>
  </si>
  <si>
    <t>http://programs.dsireusa.org/system/program/detail/2514</t>
  </si>
  <si>
    <t>http://programs.dsireusa.org/system/program/detail/501</t>
  </si>
  <si>
    <t>https://www.ladwp.com/ladwp/faces/wcnav_externalId/r-gg-inst-solr?_afrLoop=65887944480000#%40%3F_afrLoop%3D65887944480000%26_adf.ctrl-state%3Diqorlziso_29</t>
  </si>
  <si>
    <t>Commercial, Industrial, Local Government, Nonprofit, Residential</t>
  </si>
  <si>
    <t>http://programs.dsireusa.org/system/program/detail/2838</t>
  </si>
  <si>
    <t>http://www.tdpud.org/departments/conservation/water-conservation/solar-sb1</t>
  </si>
  <si>
    <t>http://programs.dsireusa.org/system/program/detail/2894</t>
  </si>
  <si>
    <t>http://www.mercedid.com/index.cfm/power/solar/</t>
  </si>
  <si>
    <t>http://programs.dsireusa.org/system/program/detail/2893</t>
  </si>
  <si>
    <t>http://programs.dsireusa.org/system/program/detail/4170</t>
  </si>
  <si>
    <t>http://www.discovercoronadwp.com/conservation/res-rebates.shtml</t>
  </si>
  <si>
    <t>http://www.pacificpowercasolar.com/solar-incentives.html</t>
  </si>
  <si>
    <t>http://programs.dsireusa.org/system/program/detail/4878</t>
  </si>
  <si>
    <t>Commercial, Industrial, Local Government, Nonprofit, Residential, Schools, State Government, Federal Government, Agricultural</t>
  </si>
  <si>
    <t>http://www.cityofukiah.com/electric-utility/#photovoltaic</t>
  </si>
  <si>
    <t>http://programs.dsireusa.org/system/program/detail/344</t>
  </si>
  <si>
    <t>http://programs.dsireusa.org/system/program/detail/2836</t>
  </si>
  <si>
    <t>http://www.lodielectric.com/eusolar.html</t>
  </si>
  <si>
    <t>Commercial, Industrial, Local Government, Residential</t>
  </si>
  <si>
    <t>http://programs.dsireusa.org/system/program/detail/120</t>
  </si>
  <si>
    <t>http://siliconvalleypower.com/index.aspx?page=1954</t>
  </si>
  <si>
    <t>http://programs.dsireusa.org/system/program/detail/569</t>
  </si>
  <si>
    <t>http://www.cityofpasadena.net/waterandpower/solar</t>
  </si>
  <si>
    <t>Commercial, Local Government, Nonprofit, Residential, State Government, Low Income Residential, Institutional</t>
  </si>
  <si>
    <t>http://programs.dsireusa.org/system/program/detail/2833</t>
  </si>
  <si>
    <t>http://www.psrec.org/energy_renewable_solar.php?sec=enersol&amp;pag=enerrenew</t>
  </si>
  <si>
    <t>Commercial, Industrial, Nonprofit, Residential, Agricultural</t>
  </si>
  <si>
    <t>http://www.mcecleanenergy.org/feed-in-tariff/</t>
  </si>
  <si>
    <t>Commercial, Industrial, Nonprofit, Residential, Multifamily Residential, Low Income Residential</t>
  </si>
  <si>
    <t>Commercial, Industrial, Local Government, Nonprofit, Residential, State Government, Federal Government, Multifamily Residential</t>
  </si>
  <si>
    <t>Assuming that  customer elects to give their RECs to GWP</t>
  </si>
  <si>
    <t>Program is fully subscribed for fiscal year 2014-2015. New applicants will be placed on a wait list.</t>
  </si>
  <si>
    <t>Renewable-energy equipment assessed at 20% of its depreciated cost</t>
  </si>
  <si>
    <t>http://programs.dsireusa.org/system/program/detail/146</t>
  </si>
  <si>
    <t>115 $/KW</t>
  </si>
  <si>
    <t>420 $/KW</t>
  </si>
  <si>
    <t>Commercial, Construction, Installers/Contractors, Retail Supplier</t>
  </si>
  <si>
    <t>Max sqft</t>
  </si>
  <si>
    <r>
      <t xml:space="preserve">PV </t>
    </r>
    <r>
      <rPr>
        <b/>
        <sz val="10"/>
        <color rgb="FFFFFF00"/>
        <rFont val="Calibri"/>
        <family val="2"/>
      </rPr>
      <t xml:space="preserve">Com </t>
    </r>
    <r>
      <rPr>
        <b/>
        <sz val="10"/>
        <color indexed="8"/>
        <rFont val="Calibri"/>
        <family val="2"/>
      </rPr>
      <t>PBI/FIT Max. Electricity produced (kWh)</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</si>
</sst>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12" x14ac:knownFonts="1">
    <font>
      <sz val="11"/>
      <color theme="1"/>
      <name val="Calibri"/>
      <family val="2"/>
      <scheme val="minor"/>
    </font>
    <font>
      <b/>
      <sz val="10"/>
      <color indexed="8"/>
      <name val="Calibri"/>
      <family val="2"/>
    </font>
    <font>
      <sz val="10"/>
      <color theme="1"/>
      <name val="Calibri"/>
      <family val="2"/>
    </font>
    <font>
      <u/>
      <sz val="11"/>
      <color theme="10"/>
      <name val="Calibri"/>
      <family val="2"/>
      <scheme val="minor"/>
    </font>
    <font>
      <sz val="9"/>
      <color indexed="81"/>
      <name val="Tahoma"/>
      <family val="2"/>
    </font>
    <font>
      <b/>
      <sz val="9"/>
      <color indexed="81"/>
      <name val="Tahoma"/>
      <family val="2"/>
    </font>
    <font>
      <sz val="11"/>
      <color rgb="FF9C0006"/>
      <name val="Calibri"/>
      <family val="2"/>
      <scheme val="minor"/>
    </font>
    <font>
      <sz val="11"/>
      <color rgb="FF000000"/>
      <name val="Arial"/>
      <family val="2"/>
    </font>
    <font>
      <sz val="10"/>
      <color indexed="8"/>
      <name val="Calibri"/>
      <family val="2"/>
    </font>
    <font>
      <b/>
      <sz val="10"/>
      <color rgb="FFFFFF00"/>
      <name val="Calibri"/>
      <family val="2"/>
    </font>
    <font>
      <sz val="11"/>
      <name val="Calibri"/>
      <family val="2"/>
      <scheme val="minor"/>
    </font>
    <font>
      <u/>
      <sz val="11"/>
      <name val="Calibri"/>
      <family val="2"/>
      <scheme val="minor"/>
    </font>
  </fonts>
  <fills count="16">
    <fill>
      <patternFill patternType="none"/>
    </fill>
    <fill>
      <patternFill patternType="gray125"/>
    </fill>
    <fill>
      <patternFill patternType="solid">
        <fgColor indexed="52"/>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FFC7CE"/>
      </patternFill>
    </fill>
    <fill>
      <patternFill patternType="solid">
        <fgColor rgb="FFFFC000"/>
        <bgColor indexed="64"/>
      </patternFill>
    </fill>
    <fill>
      <patternFill patternType="solid">
        <fgColor theme="9" tint="-0.249977111117893"/>
        <bgColor indexed="64"/>
      </patternFill>
    </fill>
    <fill>
      <patternFill patternType="solid">
        <fgColor rgb="FF66FF66"/>
        <bgColor indexed="64"/>
      </patternFill>
    </fill>
    <fill>
      <patternFill patternType="solid">
        <fgColor theme="9" tint="0.39997558519241921"/>
        <bgColor indexed="64"/>
      </patternFill>
    </fill>
    <fill>
      <patternFill patternType="solid">
        <fgColor theme="0"/>
        <bgColor indexed="64"/>
      </patternFill>
    </fill>
    <fill>
      <patternFill patternType="solid">
        <fgColor theme="5" tint="-0.249977111117893"/>
        <bgColor indexed="64"/>
      </patternFill>
    </fill>
    <fill>
      <patternFill patternType="solid">
        <fgColor rgb="FFC00000"/>
        <bgColor indexed="64"/>
      </patternFill>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xf numFmtId="0" fontId="6" fillId="7" borderId="0" applyNumberFormat="0" applyBorder="0" applyAlignment="0" applyProtection="0"/>
  </cellStyleXfs>
  <cellXfs count="67">
    <xf numFmtId="0" fontId="0" fillId="0" borderId="0" xfId="0"/>
    <xf numFmtId="0" fontId="1" fillId="2" borderId="1" xfId="0" applyFont="1" applyFill="1" applyBorder="1" applyAlignment="1">
      <alignment horizontal="left" vertical="top" wrapText="1"/>
    </xf>
    <xf numFmtId="0" fontId="2" fillId="0" borderId="0" xfId="0" applyFont="1"/>
    <xf numFmtId="0" fontId="1" fillId="3" borderId="1" xfId="0" applyFont="1" applyFill="1" applyBorder="1" applyAlignment="1">
      <alignment horizontal="left" vertical="top" wrapText="1"/>
    </xf>
    <xf numFmtId="0" fontId="3" fillId="0" borderId="0" xfId="1"/>
    <xf numFmtId="0" fontId="3" fillId="0" borderId="0" xfId="1" applyAlignment="1"/>
    <xf numFmtId="0" fontId="0" fillId="0" borderId="0" xfId="0" applyAlignment="1"/>
    <xf numFmtId="14" fontId="0" fillId="0" borderId="0" xfId="0" applyNumberFormat="1" applyAlignment="1"/>
    <xf numFmtId="0" fontId="0" fillId="0" borderId="0" xfId="0" applyFill="1" applyBorder="1" applyAlignment="1"/>
    <xf numFmtId="0" fontId="3" fillId="0" borderId="0" xfId="1" applyFill="1" applyBorder="1" applyAlignment="1"/>
    <xf numFmtId="14" fontId="0" fillId="0" borderId="0" xfId="0" applyNumberFormat="1"/>
    <xf numFmtId="0" fontId="1" fillId="4" borderId="1" xfId="0" applyFont="1" applyFill="1" applyBorder="1" applyAlignment="1">
      <alignment horizontal="left" vertical="top" wrapText="1"/>
    </xf>
    <xf numFmtId="0" fontId="0" fillId="4" borderId="0" xfId="0" applyFill="1"/>
    <xf numFmtId="0" fontId="1" fillId="5" borderId="1" xfId="0" applyFont="1" applyFill="1" applyBorder="1" applyAlignment="1">
      <alignment horizontal="left" vertical="top" wrapText="1"/>
    </xf>
    <xf numFmtId="6" fontId="0" fillId="0" borderId="0" xfId="0" applyNumberFormat="1"/>
    <xf numFmtId="0" fontId="0" fillId="6" borderId="0" xfId="0" applyFill="1"/>
    <xf numFmtId="0" fontId="0" fillId="6" borderId="0" xfId="0" applyFill="1" applyAlignment="1"/>
    <xf numFmtId="14" fontId="0" fillId="6" borderId="0" xfId="0" applyNumberFormat="1" applyFill="1"/>
    <xf numFmtId="6" fontId="0" fillId="6" borderId="0" xfId="0" applyNumberFormat="1" applyFill="1"/>
    <xf numFmtId="0" fontId="3" fillId="6" borderId="0" xfId="1" applyFill="1"/>
    <xf numFmtId="0" fontId="3" fillId="0" borderId="0" xfId="1" applyFill="1"/>
    <xf numFmtId="0" fontId="3" fillId="0" borderId="0" xfId="1" applyFill="1" applyAlignment="1"/>
    <xf numFmtId="0" fontId="0" fillId="0" borderId="0" xfId="0" applyFill="1" applyAlignment="1"/>
    <xf numFmtId="0" fontId="0" fillId="0" borderId="0" xfId="0" applyFill="1"/>
    <xf numFmtId="14" fontId="0" fillId="0" borderId="0" xfId="0" applyNumberFormat="1" applyFill="1"/>
    <xf numFmtId="49" fontId="1" fillId="5" borderId="1" xfId="0" applyNumberFormat="1" applyFont="1" applyFill="1" applyBorder="1" applyAlignment="1">
      <alignment horizontal="left" vertical="top" wrapText="1"/>
    </xf>
    <xf numFmtId="49" fontId="0" fillId="0" borderId="0" xfId="0" applyNumberFormat="1" applyAlignment="1"/>
    <xf numFmtId="49" fontId="0" fillId="0" borderId="0" xfId="0" applyNumberFormat="1"/>
    <xf numFmtId="49" fontId="0" fillId="6" borderId="0" xfId="0" applyNumberFormat="1" applyFill="1"/>
    <xf numFmtId="49" fontId="0" fillId="0" borderId="0" xfId="0" applyNumberFormat="1" applyFill="1"/>
    <xf numFmtId="0" fontId="3" fillId="6" borderId="0" xfId="1" applyFill="1" applyAlignment="1"/>
    <xf numFmtId="49" fontId="0" fillId="6" borderId="0" xfId="0" applyNumberFormat="1" applyFill="1" applyAlignment="1"/>
    <xf numFmtId="3" fontId="0" fillId="0" borderId="0" xfId="0" applyNumberFormat="1"/>
    <xf numFmtId="0" fontId="3" fillId="8" borderId="0" xfId="1" applyFill="1"/>
    <xf numFmtId="0" fontId="0" fillId="8" borderId="0" xfId="0" applyFill="1" applyAlignment="1"/>
    <xf numFmtId="0" fontId="0" fillId="8" borderId="0" xfId="0" applyFill="1"/>
    <xf numFmtId="49" fontId="0" fillId="8" borderId="0" xfId="0" applyNumberFormat="1" applyFill="1"/>
    <xf numFmtId="14" fontId="7" fillId="0" borderId="0" xfId="0" applyNumberFormat="1" applyFont="1"/>
    <xf numFmtId="14" fontId="0" fillId="6" borderId="0" xfId="0" applyNumberFormat="1" applyFill="1" applyAlignment="1"/>
    <xf numFmtId="0" fontId="0" fillId="9" borderId="0" xfId="0" applyFill="1"/>
    <xf numFmtId="0" fontId="8" fillId="5" borderId="1" xfId="0" applyFont="1" applyFill="1" applyBorder="1" applyAlignment="1">
      <alignment horizontal="left" vertical="top" wrapText="1"/>
    </xf>
    <xf numFmtId="0" fontId="0" fillId="10" borderId="0" xfId="0" applyFill="1"/>
    <xf numFmtId="49" fontId="0" fillId="10" borderId="0" xfId="0" applyNumberFormat="1" applyFill="1"/>
    <xf numFmtId="0" fontId="3" fillId="10" borderId="0" xfId="1" applyFill="1"/>
    <xf numFmtId="0" fontId="0" fillId="11" borderId="0" xfId="0" applyFill="1"/>
    <xf numFmtId="0" fontId="0" fillId="12" borderId="0" xfId="0" applyFill="1"/>
    <xf numFmtId="3" fontId="0" fillId="0" borderId="0" xfId="0" applyNumberFormat="1" applyAlignment="1"/>
    <xf numFmtId="14" fontId="0" fillId="8" borderId="0" xfId="0" applyNumberFormat="1" applyFill="1"/>
    <xf numFmtId="0" fontId="0" fillId="0" borderId="0" xfId="0" applyFont="1"/>
    <xf numFmtId="0" fontId="0" fillId="13" borderId="0" xfId="0" applyFill="1"/>
    <xf numFmtId="0" fontId="3" fillId="14" borderId="0" xfId="1" applyFill="1"/>
    <xf numFmtId="0" fontId="0" fillId="14" borderId="0" xfId="0" applyFill="1"/>
    <xf numFmtId="3" fontId="0" fillId="0" borderId="0" xfId="0" applyNumberFormat="1" applyFill="1"/>
    <xf numFmtId="0" fontId="6" fillId="0" borderId="0" xfId="2" applyFill="1"/>
    <xf numFmtId="17" fontId="0" fillId="0" borderId="0" xfId="0" applyNumberFormat="1"/>
    <xf numFmtId="14" fontId="3" fillId="0" borderId="0" xfId="1" applyNumberFormat="1"/>
    <xf numFmtId="0" fontId="0" fillId="0" borderId="0" xfId="0" applyFill="1" applyAlignment="1">
      <alignment wrapText="1"/>
    </xf>
    <xf numFmtId="14" fontId="7" fillId="0" borderId="0" xfId="0" applyNumberFormat="1" applyFont="1" applyFill="1"/>
    <xf numFmtId="0" fontId="6" fillId="6" borderId="0" xfId="2" applyFill="1"/>
    <xf numFmtId="0" fontId="1" fillId="15" borderId="1" xfId="0" applyFont="1" applyFill="1" applyBorder="1" applyAlignment="1">
      <alignment horizontal="left" vertical="top" wrapText="1"/>
    </xf>
    <xf numFmtId="49" fontId="0" fillId="0" borderId="0" xfId="0" applyNumberFormat="1" applyFill="1" applyAlignment="1"/>
    <xf numFmtId="14" fontId="0" fillId="0" borderId="0" xfId="0" applyNumberFormat="1" applyFill="1" applyAlignment="1"/>
    <xf numFmtId="0" fontId="10" fillId="0" borderId="0" xfId="2" applyFont="1" applyFill="1"/>
    <xf numFmtId="0" fontId="11" fillId="0" borderId="0" xfId="1" applyFont="1" applyFill="1"/>
    <xf numFmtId="0" fontId="10" fillId="0" borderId="0" xfId="0" applyFont="1" applyFill="1"/>
    <xf numFmtId="14" fontId="10" fillId="0" borderId="0" xfId="0" applyNumberFormat="1" applyFont="1" applyFill="1"/>
    <xf numFmtId="49" fontId="10" fillId="0" borderId="0" xfId="0" applyNumberFormat="1" applyFont="1" applyFill="1"/>
  </cellXfs>
  <cellStyles count="3">
    <cellStyle name="Bad" xfId="2" builtinId="27"/>
    <cellStyle name="Hyperlink" xfId="1" builtinId="8"/>
    <cellStyle name="Normal" xfId="0" builtinId="0"/>
  </cellStyles>
  <dxfs count="0"/>
  <tableStyles count="0" defaultTableStyle="TableStyleMedium2" defaultPivotStyle="PivotStyleLight16"/>
  <colors>
    <mruColors>
      <color rgb="FF66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programs.dsireusa.org/system/program/detail/2501" TargetMode="External"/><Relationship Id="rId299" Type="http://schemas.openxmlformats.org/officeDocument/2006/relationships/hyperlink" Target="http://programs.dsireusa.org/system/program/detail/3328" TargetMode="External"/><Relationship Id="rId21" Type="http://schemas.openxmlformats.org/officeDocument/2006/relationships/hyperlink" Target="https://www.smud.org/en/residential/environment/solar-for-your-home/solar-basics.htm" TargetMode="External"/><Relationship Id="rId63" Type="http://schemas.openxmlformats.org/officeDocument/2006/relationships/hyperlink" Target="http://www.dvec.org/content/sunwatts" TargetMode="External"/><Relationship Id="rId159" Type="http://schemas.openxmlformats.org/officeDocument/2006/relationships/hyperlink" Target="http://programs.dsireusa.org/system/program/detail/5295" TargetMode="External"/><Relationship Id="rId324" Type="http://schemas.openxmlformats.org/officeDocument/2006/relationships/hyperlink" Target="http://www.energy.sc.gov/renewable" TargetMode="External"/><Relationship Id="rId366" Type="http://schemas.openxmlformats.org/officeDocument/2006/relationships/hyperlink" Target="http://www.pacificpowercasolar.com/solar-incentives.html" TargetMode="External"/><Relationship Id="rId170" Type="http://schemas.openxmlformats.org/officeDocument/2006/relationships/hyperlink" Target="http://www.energysmartcolorado.com/rebates-2/" TargetMode="External"/><Relationship Id="rId191" Type="http://schemas.openxmlformats.org/officeDocument/2006/relationships/hyperlink" Target="http://www.xcelefficiency.com/TX/RES_HTR/index.html" TargetMode="External"/><Relationship Id="rId205" Type="http://schemas.openxmlformats.org/officeDocument/2006/relationships/hyperlink" Target="http://www.txreincentives.com/elpasopv" TargetMode="External"/><Relationship Id="rId226" Type="http://schemas.openxmlformats.org/officeDocument/2006/relationships/hyperlink" Target="http://programs.dsireusa.org/system/program/detail/1295" TargetMode="External"/><Relationship Id="rId247" Type="http://schemas.openxmlformats.org/officeDocument/2006/relationships/hyperlink" Target="https://www.xcelenergy.com/Save_Money_&amp;_Energy/Rebates/Solar*Rewards_-_NM" TargetMode="External"/><Relationship Id="rId107" Type="http://schemas.openxmlformats.org/officeDocument/2006/relationships/hyperlink" Target="http://programs.dsireusa.org/system/program/detail/3233" TargetMode="External"/><Relationship Id="rId268" Type="http://schemas.openxmlformats.org/officeDocument/2006/relationships/hyperlink" Target="http://programs.dsireusa.org/system/program/detail/2542" TargetMode="External"/><Relationship Id="rId289" Type="http://schemas.openxmlformats.org/officeDocument/2006/relationships/hyperlink" Target="http://www.greystonepower.com/save-moneyenergy/solar/" TargetMode="External"/><Relationship Id="rId11" Type="http://schemas.openxmlformats.org/officeDocument/2006/relationships/hyperlink" Target="http://programs.dsireusa.org/system/program/detail/3673" TargetMode="External"/><Relationship Id="rId32" Type="http://schemas.openxmlformats.org/officeDocument/2006/relationships/hyperlink" Target="http://www.roseville.ca.us/electric/home/rebates/solar.asp" TargetMode="External"/><Relationship Id="rId53" Type="http://schemas.openxmlformats.org/officeDocument/2006/relationships/hyperlink" Target="http://www.azdor.gov/TaxCredits/RenewableEnergyProductionTaxCredit.aspx" TargetMode="External"/><Relationship Id="rId74" Type="http://schemas.openxmlformats.org/officeDocument/2006/relationships/hyperlink" Target="http://www.njcleanenergy.com/srec" TargetMode="External"/><Relationship Id="rId128" Type="http://schemas.openxmlformats.org/officeDocument/2006/relationships/hyperlink" Target="http://www.unitedpower.com/mainNav/yourEnergyOptions/rebate/renewableIncentives.aspx" TargetMode="External"/><Relationship Id="rId149" Type="http://schemas.openxmlformats.org/officeDocument/2006/relationships/hyperlink" Target="http://www.blackhillsenergy.com/solar" TargetMode="External"/><Relationship Id="rId314" Type="http://schemas.openxmlformats.org/officeDocument/2006/relationships/hyperlink" Target="https://www.progress-energy.com/florida/business/save-energy-money/sunsense/index.page" TargetMode="External"/><Relationship Id="rId335" Type="http://schemas.openxmlformats.org/officeDocument/2006/relationships/hyperlink" Target="http://programs.dsireusa.org/system/program/detail/2874" TargetMode="External"/><Relationship Id="rId356" Type="http://schemas.openxmlformats.org/officeDocument/2006/relationships/hyperlink" Target="http://programs.dsireusa.org/system/program/detail/2838" TargetMode="External"/><Relationship Id="rId377" Type="http://schemas.openxmlformats.org/officeDocument/2006/relationships/hyperlink" Target="http://www.cityofpasadena.net/waterandpower/solar" TargetMode="External"/><Relationship Id="rId5" Type="http://schemas.openxmlformats.org/officeDocument/2006/relationships/hyperlink" Target="http://programs.dsireusa.org/system/program/detail/4414" TargetMode="External"/><Relationship Id="rId95" Type="http://schemas.openxmlformats.org/officeDocument/2006/relationships/hyperlink" Target="http://programs.dsireusa.org/system/program/detail/4703" TargetMode="External"/><Relationship Id="rId160" Type="http://schemas.openxmlformats.org/officeDocument/2006/relationships/hyperlink" Target="https://www.xcelenergy.com/Save_Money_&amp;_Energy/Rebates/Solar*Rewards_-_CO" TargetMode="External"/><Relationship Id="rId181" Type="http://schemas.openxmlformats.org/officeDocument/2006/relationships/hyperlink" Target="http://www.seco.cpa.state.tx.us/re/incentives-taxcode-statutes.php" TargetMode="External"/><Relationship Id="rId216" Type="http://schemas.openxmlformats.org/officeDocument/2006/relationships/hyperlink" Target="http://programs.dsireusa.org/system/program/detail/3727" TargetMode="External"/><Relationship Id="rId237" Type="http://schemas.openxmlformats.org/officeDocument/2006/relationships/hyperlink" Target="http://programs.dsireusa.org/system/program/detail/1277" TargetMode="External"/><Relationship Id="rId258" Type="http://schemas.openxmlformats.org/officeDocument/2006/relationships/hyperlink" Target="http://programs.dsireusa.org/system/program/detail/1830" TargetMode="External"/><Relationship Id="rId279" Type="http://schemas.openxmlformats.org/officeDocument/2006/relationships/hyperlink" Target="http://programs.dsireusa.org/system/program/detail/4341" TargetMode="External"/><Relationship Id="rId22" Type="http://schemas.openxmlformats.org/officeDocument/2006/relationships/hyperlink" Target="http://programs.dsireusa.org/system/program/detail/314" TargetMode="External"/><Relationship Id="rId43" Type="http://schemas.openxmlformats.org/officeDocument/2006/relationships/hyperlink" Target="http://programs.dsireusa.org/system/program/detail/5488" TargetMode="External"/><Relationship Id="rId64" Type="http://schemas.openxmlformats.org/officeDocument/2006/relationships/hyperlink" Target="http://programs.dsireusa.org/system/program/detail/5401" TargetMode="External"/><Relationship Id="rId118" Type="http://schemas.openxmlformats.org/officeDocument/2006/relationships/hyperlink" Target="http://programs.dsireusa.org/system/program/detail/2502" TargetMode="External"/><Relationship Id="rId139" Type="http://schemas.openxmlformats.org/officeDocument/2006/relationships/hyperlink" Target="http://programs.dsireusa.org/system/program/detail/389" TargetMode="External"/><Relationship Id="rId290" Type="http://schemas.openxmlformats.org/officeDocument/2006/relationships/hyperlink" Target="http://programs.dsireusa.org/system/program/detail/3300" TargetMode="External"/><Relationship Id="rId304" Type="http://schemas.openxmlformats.org/officeDocument/2006/relationships/hyperlink" Target="http://programs.dsireusa.org/system/program/detail/3180" TargetMode="External"/><Relationship Id="rId325" Type="http://schemas.openxmlformats.org/officeDocument/2006/relationships/hyperlink" Target="http://programs.dsireusa.org/system/program/detail/1803" TargetMode="External"/><Relationship Id="rId346" Type="http://schemas.openxmlformats.org/officeDocument/2006/relationships/hyperlink" Target="http://programs.dsireusa.org/system/program/detail/4268" TargetMode="External"/><Relationship Id="rId367" Type="http://schemas.openxmlformats.org/officeDocument/2006/relationships/hyperlink" Target="http://programs.dsireusa.org/system/program/detail/4878" TargetMode="External"/><Relationship Id="rId388" Type="http://schemas.openxmlformats.org/officeDocument/2006/relationships/hyperlink" Target="http://programs.dsireusa.org/system/program/detail/5500" TargetMode="External"/><Relationship Id="rId85" Type="http://schemas.openxmlformats.org/officeDocument/2006/relationships/hyperlink" Target="http://programs.dsireusa.org/system/program/detail/80" TargetMode="External"/><Relationship Id="rId150" Type="http://schemas.openxmlformats.org/officeDocument/2006/relationships/hyperlink" Target="http://programs.dsireusa.org/system/program/detail/2607" TargetMode="External"/><Relationship Id="rId171" Type="http://schemas.openxmlformats.org/officeDocument/2006/relationships/hyperlink" Target="http://www.energysmartcolorado.com/rebates-2/" TargetMode="External"/><Relationship Id="rId192" Type="http://schemas.openxmlformats.org/officeDocument/2006/relationships/hyperlink" Target="http://programs.dsireusa.org/system/program/detail/3168" TargetMode="External"/><Relationship Id="rId206" Type="http://schemas.openxmlformats.org/officeDocument/2006/relationships/hyperlink" Target="http://www.sanmarcostx.gov/index.aspx?page=115" TargetMode="External"/><Relationship Id="rId227" Type="http://schemas.openxmlformats.org/officeDocument/2006/relationships/hyperlink" Target="http://programs.dsireusa.org/system/program/detail/2520" TargetMode="External"/><Relationship Id="rId248" Type="http://schemas.openxmlformats.org/officeDocument/2006/relationships/hyperlink" Target="http://programs.dsireusa.org/system/program/detail/3302" TargetMode="External"/><Relationship Id="rId269" Type="http://schemas.openxmlformats.org/officeDocument/2006/relationships/hyperlink" Target="http://programs.dsireusa.org/system/program/detail/4853" TargetMode="External"/><Relationship Id="rId12" Type="http://schemas.openxmlformats.org/officeDocument/2006/relationships/hyperlink" Target="http://www.gridalternatives.org/sash" TargetMode="External"/><Relationship Id="rId33" Type="http://schemas.openxmlformats.org/officeDocument/2006/relationships/hyperlink" Target="http://programs.dsireusa.org/system/program/detail/1091" TargetMode="External"/><Relationship Id="rId108" Type="http://schemas.openxmlformats.org/officeDocument/2006/relationships/hyperlink" Target="http://programs.dsireusa.org/system/program/detail/1229" TargetMode="External"/><Relationship Id="rId129" Type="http://schemas.openxmlformats.org/officeDocument/2006/relationships/hyperlink" Target="http://programs.dsireusa.org/system/program/detail/4287" TargetMode="External"/><Relationship Id="rId280" Type="http://schemas.openxmlformats.org/officeDocument/2006/relationships/hyperlink" Target="http://www.baltimorecountymd.gov/Agencies/executive/sustainability/residents.html" TargetMode="External"/><Relationship Id="rId315" Type="http://schemas.openxmlformats.org/officeDocument/2006/relationships/hyperlink" Target="http://programs.dsireusa.org/system/program/detail/4627" TargetMode="External"/><Relationship Id="rId336" Type="http://schemas.openxmlformats.org/officeDocument/2006/relationships/hyperlink" Target="http://programs.dsireusa.org/system/program/detail/135" TargetMode="External"/><Relationship Id="rId357" Type="http://schemas.openxmlformats.org/officeDocument/2006/relationships/hyperlink" Target="http://www.tdpud.org/departments/conservation/water-conservation/solar-sb1" TargetMode="External"/><Relationship Id="rId54" Type="http://schemas.openxmlformats.org/officeDocument/2006/relationships/hyperlink" Target="http://www.azcommerce.com/commercialindustrial-solar/" TargetMode="External"/><Relationship Id="rId75" Type="http://schemas.openxmlformats.org/officeDocument/2006/relationships/hyperlink" Target="http://programs.dsireusa.org/system/program/detail/219" TargetMode="External"/><Relationship Id="rId96" Type="http://schemas.openxmlformats.org/officeDocument/2006/relationships/hyperlink" Target="http://programs.dsireusa.org/system/program/detail/5679" TargetMode="External"/><Relationship Id="rId140" Type="http://schemas.openxmlformats.org/officeDocument/2006/relationships/hyperlink" Target="http://www.pvrea.com/rebates/solar-pv" TargetMode="External"/><Relationship Id="rId161" Type="http://schemas.openxmlformats.org/officeDocument/2006/relationships/hyperlink" Target="http://programs.dsireusa.org/system/program/detail/1255" TargetMode="External"/><Relationship Id="rId182" Type="http://schemas.openxmlformats.org/officeDocument/2006/relationships/hyperlink" Target="http://www.seco.cpa.state.tx.us/re/incentives-taxcode-statutes.php" TargetMode="External"/><Relationship Id="rId217" Type="http://schemas.openxmlformats.org/officeDocument/2006/relationships/hyperlink" Target="http://programs.dsireusa.org/system/program/detail/3350" TargetMode="External"/><Relationship Id="rId378" Type="http://schemas.openxmlformats.org/officeDocument/2006/relationships/hyperlink" Target="http://programs.dsireusa.org/system/program/detail/569" TargetMode="External"/><Relationship Id="rId6" Type="http://schemas.openxmlformats.org/officeDocument/2006/relationships/hyperlink" Target="http://www.tva.com/renewablestandardoffer/" TargetMode="External"/><Relationship Id="rId238" Type="http://schemas.openxmlformats.org/officeDocument/2006/relationships/hyperlink" Target="https://www.pnm.com/solar" TargetMode="External"/><Relationship Id="rId259" Type="http://schemas.openxmlformats.org/officeDocument/2006/relationships/hyperlink" Target="http://programs.dsireusa.org/system/program/detail/5688" TargetMode="External"/><Relationship Id="rId23" Type="http://schemas.openxmlformats.org/officeDocument/2006/relationships/hyperlink" Target="http://programs.dsireusa.org/system/program/detail/2888" TargetMode="External"/><Relationship Id="rId119" Type="http://schemas.openxmlformats.org/officeDocument/2006/relationships/hyperlink" Target="http://www.colorado.gov/cs/Satellite/DOLA-Main/CBON/1251642258670" TargetMode="External"/><Relationship Id="rId270" Type="http://schemas.openxmlformats.org/officeDocument/2006/relationships/hyperlink" Target="http://programs.dsireusa.org/system/program/detail/1687" TargetMode="External"/><Relationship Id="rId291" Type="http://schemas.openxmlformats.org/officeDocument/2006/relationships/hyperlink" Target="http://programs.dsireusa.org/system/program/detail/4394" TargetMode="External"/><Relationship Id="rId305" Type="http://schemas.openxmlformats.org/officeDocument/2006/relationships/hyperlink" Target="http://programs.dsireusa.org/system/program/detail/5426" TargetMode="External"/><Relationship Id="rId326" Type="http://schemas.openxmlformats.org/officeDocument/2006/relationships/hyperlink" Target="http://www.tid.org/for-home/rebates/solar-rebate-program" TargetMode="External"/><Relationship Id="rId347" Type="http://schemas.openxmlformats.org/officeDocument/2006/relationships/hyperlink" Target="http://sdge.com/documents/california-advanced-homes-program-handbook" TargetMode="External"/><Relationship Id="rId44" Type="http://schemas.openxmlformats.org/officeDocument/2006/relationships/hyperlink" Target="http://www.azdor.gov/TaxCredits/RenewableEnergyforSelfConsumption.aspx" TargetMode="External"/><Relationship Id="rId65" Type="http://schemas.openxmlformats.org/officeDocument/2006/relationships/hyperlink" Target="http://www.trico.coop/index.php?option=com_content&amp;view=article&amp;id=129&amp;Itemid=116" TargetMode="External"/><Relationship Id="rId86" Type="http://schemas.openxmlformats.org/officeDocument/2006/relationships/hyperlink" Target="http://programs.dsireusa.org/system/program/detail/5249" TargetMode="External"/><Relationship Id="rId130" Type="http://schemas.openxmlformats.org/officeDocument/2006/relationships/hyperlink" Target="http://www.unitedpower.com/mainNav/yourEnergyOptions/rebate/renewableIncentives.aspx" TargetMode="External"/><Relationship Id="rId151" Type="http://schemas.openxmlformats.org/officeDocument/2006/relationships/hyperlink" Target="http://www.lpea.coop/renewables/REC_payment.html" TargetMode="External"/><Relationship Id="rId368" Type="http://schemas.openxmlformats.org/officeDocument/2006/relationships/hyperlink" Target="http://www.cityofukiah.com/electric-utility/" TargetMode="External"/><Relationship Id="rId389" Type="http://schemas.openxmlformats.org/officeDocument/2006/relationships/hyperlink" Target="http://programs.dsireusa.org/system/program/detail/2519" TargetMode="External"/><Relationship Id="rId172" Type="http://schemas.openxmlformats.org/officeDocument/2006/relationships/hyperlink" Target="http://programs.dsireusa.org/system/program/detail/5041" TargetMode="External"/><Relationship Id="rId193" Type="http://schemas.openxmlformats.org/officeDocument/2006/relationships/hyperlink" Target="http://www.takealoadofftexas.com/index.aspx?id=solar-pv-homes" TargetMode="External"/><Relationship Id="rId207" Type="http://schemas.openxmlformats.org/officeDocument/2006/relationships/hyperlink" Target="http://programs.dsireusa.org/system/program/detail/5117" TargetMode="External"/><Relationship Id="rId228" Type="http://schemas.openxmlformats.org/officeDocument/2006/relationships/hyperlink" Target="http://www.emnrd.state.nm.us/ECMD/CleanEnergyTaxIncentives/SBTC.html" TargetMode="External"/><Relationship Id="rId249" Type="http://schemas.openxmlformats.org/officeDocument/2006/relationships/hyperlink" Target="http://programs.dsireusa.org/system/program/detail/3311" TargetMode="External"/><Relationship Id="rId13" Type="http://schemas.openxmlformats.org/officeDocument/2006/relationships/hyperlink" Target="http://programs.dsireusa.org/system/program/detail/3305" TargetMode="External"/><Relationship Id="rId109" Type="http://schemas.openxmlformats.org/officeDocument/2006/relationships/hyperlink" Target="http://energy.nv.gov/Programs/Green_Building_(LEED)_Tax_Abatements/" TargetMode="External"/><Relationship Id="rId260" Type="http://schemas.openxmlformats.org/officeDocument/2006/relationships/hyperlink" Target="http://webapp.psc.state.md.us/intranet/ElectricInfo/home_new.cfm" TargetMode="External"/><Relationship Id="rId281" Type="http://schemas.openxmlformats.org/officeDocument/2006/relationships/hyperlink" Target="http://programs.dsireusa.org/system/program/detail/4341" TargetMode="External"/><Relationship Id="rId316" Type="http://schemas.openxmlformats.org/officeDocument/2006/relationships/hyperlink" Target="http://programs.dsireusa.org/system/program/detail/4994" TargetMode="External"/><Relationship Id="rId337" Type="http://schemas.openxmlformats.org/officeDocument/2006/relationships/hyperlink" Target="http://www.riversideca.gov/utilities/resi-pv-incentive.asp" TargetMode="External"/><Relationship Id="rId34" Type="http://schemas.openxmlformats.org/officeDocument/2006/relationships/hyperlink" Target="http://www.roseville.ca.us/electric/home/rebates/solar.asp" TargetMode="External"/><Relationship Id="rId55" Type="http://schemas.openxmlformats.org/officeDocument/2006/relationships/hyperlink" Target="http://programs.dsireusa.org/system/program/detail/1661" TargetMode="External"/><Relationship Id="rId76" Type="http://schemas.openxmlformats.org/officeDocument/2006/relationships/hyperlink" Target="http://ny-sun.ny.gov/" TargetMode="External"/><Relationship Id="rId97" Type="http://schemas.openxmlformats.org/officeDocument/2006/relationships/hyperlink" Target="http://www.mass.gov/eea/energy-utilities-clean-tech/renewable-energy/solar/rps-solar-carve-out-2/" TargetMode="External"/><Relationship Id="rId120" Type="http://schemas.openxmlformats.org/officeDocument/2006/relationships/hyperlink" Target="http://programs.dsireusa.org/system/program/detail/2388" TargetMode="External"/><Relationship Id="rId141" Type="http://schemas.openxmlformats.org/officeDocument/2006/relationships/hyperlink" Target="http://programs.dsireusa.org/system/program/detail/4098" TargetMode="External"/><Relationship Id="rId358" Type="http://schemas.openxmlformats.org/officeDocument/2006/relationships/hyperlink" Target="http://programs.dsireusa.org/system/program/detail/2894" TargetMode="External"/><Relationship Id="rId379" Type="http://schemas.openxmlformats.org/officeDocument/2006/relationships/hyperlink" Target="http://www.cityofpasadena.net/waterandpower/solar" TargetMode="External"/><Relationship Id="rId7" Type="http://schemas.openxmlformats.org/officeDocument/2006/relationships/hyperlink" Target="http://programs.dsireusa.org/system/program/detail/2362" TargetMode="External"/><Relationship Id="rId162" Type="http://schemas.openxmlformats.org/officeDocument/2006/relationships/hyperlink" Target="https://www.xcelenergy.com/Save_Money_&amp;_Energy/Rebates/Solar*Rewards_-_CO" TargetMode="External"/><Relationship Id="rId183" Type="http://schemas.openxmlformats.org/officeDocument/2006/relationships/hyperlink" Target="http://programs.dsireusa.org/system/program/detail/81" TargetMode="External"/><Relationship Id="rId218" Type="http://schemas.openxmlformats.org/officeDocument/2006/relationships/hyperlink" Target="http://www.tax.newmexico.gov/Tax-Professionals/tax-credits-overview.aspx" TargetMode="External"/><Relationship Id="rId239" Type="http://schemas.openxmlformats.org/officeDocument/2006/relationships/hyperlink" Target="http://programs.dsireusa.org/system/program/detail/1277" TargetMode="External"/><Relationship Id="rId390" Type="http://schemas.openxmlformats.org/officeDocument/2006/relationships/hyperlink" Target="http://programs.dsireusa.org/system/program/detail/5721" TargetMode="External"/><Relationship Id="rId250" Type="http://schemas.openxmlformats.org/officeDocument/2006/relationships/hyperlink" Target="http://www.epelectric.com/nm/residential/renewable-energy-interconnection-1" TargetMode="External"/><Relationship Id="rId271" Type="http://schemas.openxmlformats.org/officeDocument/2006/relationships/hyperlink" Target="http://energy.maryland.gov/Business/CleanEnergyTaxCredit.html" TargetMode="External"/><Relationship Id="rId292" Type="http://schemas.openxmlformats.org/officeDocument/2006/relationships/hyperlink" Target="http://www.tva.com/renewablestandardoffer/" TargetMode="External"/><Relationship Id="rId306" Type="http://schemas.openxmlformats.org/officeDocument/2006/relationships/hyperlink" Target="http://programs.dsireusa.org/system/program/detail/1608" TargetMode="External"/><Relationship Id="rId24" Type="http://schemas.openxmlformats.org/officeDocument/2006/relationships/hyperlink" Target="http://sfwater.org/index.aspx?page=133" TargetMode="External"/><Relationship Id="rId45" Type="http://schemas.openxmlformats.org/officeDocument/2006/relationships/hyperlink" Target="http://www.azdor.gov/TaxCredits/RenewableEnergyforSelfConsumption.aspx" TargetMode="External"/><Relationship Id="rId66" Type="http://schemas.openxmlformats.org/officeDocument/2006/relationships/hyperlink" Target="http://programs.dsireusa.org/system/program/detail/2402" TargetMode="External"/><Relationship Id="rId87" Type="http://schemas.openxmlformats.org/officeDocument/2006/relationships/hyperlink" Target="http://programs.dsireusa.org/system/program/detail/192" TargetMode="External"/><Relationship Id="rId110" Type="http://schemas.openxmlformats.org/officeDocument/2006/relationships/hyperlink" Target="http://programs.dsireusa.org/system/program/detail/180" TargetMode="External"/><Relationship Id="rId131" Type="http://schemas.openxmlformats.org/officeDocument/2006/relationships/hyperlink" Target="http://programs.dsireusa.org/system/program/detail/4287" TargetMode="External"/><Relationship Id="rId327" Type="http://schemas.openxmlformats.org/officeDocument/2006/relationships/hyperlink" Target="http://programs.dsireusa.org/system/program/detail/1565" TargetMode="External"/><Relationship Id="rId348" Type="http://schemas.openxmlformats.org/officeDocument/2006/relationships/hyperlink" Target="http://www.sce.com/b-rs/bb/cali-new-homes/california-new-homes-program.htm" TargetMode="External"/><Relationship Id="rId369" Type="http://schemas.openxmlformats.org/officeDocument/2006/relationships/hyperlink" Target="http://programs.dsireusa.org/system/program/detail/344" TargetMode="External"/><Relationship Id="rId152" Type="http://schemas.openxmlformats.org/officeDocument/2006/relationships/hyperlink" Target="http://programs.dsireusa.org/system/program/detail/2607" TargetMode="External"/><Relationship Id="rId173" Type="http://schemas.openxmlformats.org/officeDocument/2006/relationships/hyperlink" Target="http://www.energysmartyes.com/" TargetMode="External"/><Relationship Id="rId194" Type="http://schemas.openxmlformats.org/officeDocument/2006/relationships/hyperlink" Target="http://programs.dsireusa.org/system/program/detail/3313" TargetMode="External"/><Relationship Id="rId208" Type="http://schemas.openxmlformats.org/officeDocument/2006/relationships/hyperlink" Target="http://www.sanmarcostx.gov/index.aspx?page=115" TargetMode="External"/><Relationship Id="rId229" Type="http://schemas.openxmlformats.org/officeDocument/2006/relationships/hyperlink" Target="http://www.emnrd.state.nm.us/ECMD/CleanEnergyTaxIncentives/SBTC.html" TargetMode="External"/><Relationship Id="rId380" Type="http://schemas.openxmlformats.org/officeDocument/2006/relationships/hyperlink" Target="http://programs.dsireusa.org/system/program/detail/2833" TargetMode="External"/><Relationship Id="rId240" Type="http://schemas.openxmlformats.org/officeDocument/2006/relationships/hyperlink" Target="https://www.pnm.com/solar" TargetMode="External"/><Relationship Id="rId261" Type="http://schemas.openxmlformats.org/officeDocument/2006/relationships/hyperlink" Target="http://www.energy.state.md.us/Residential/cleanenergygrants/index.html" TargetMode="External"/><Relationship Id="rId14" Type="http://schemas.openxmlformats.org/officeDocument/2006/relationships/hyperlink" Target="http://www.cpuc.ca.gov/PUC/energy/Solar/mash.htm" TargetMode="External"/><Relationship Id="rId35" Type="http://schemas.openxmlformats.org/officeDocument/2006/relationships/hyperlink" Target="http://programs.dsireusa.org/system/program/detail/3569" TargetMode="External"/><Relationship Id="rId56" Type="http://schemas.openxmlformats.org/officeDocument/2006/relationships/hyperlink" Target="http://programs.dsireusa.org/system/program/detail/1682" TargetMode="External"/><Relationship Id="rId77" Type="http://schemas.openxmlformats.org/officeDocument/2006/relationships/hyperlink" Target="http://programs.dsireusa.org/system/program/detail/701" TargetMode="External"/><Relationship Id="rId100" Type="http://schemas.openxmlformats.org/officeDocument/2006/relationships/hyperlink" Target="http://www.mass.gov/?pageID=eoeeasubtopic&amp;L=5&amp;L0=Home&amp;L1=Energy%2c+Utilities+%26+Clean+Technologies&amp;L2=Renewable+Energy&amp;L3=Solar&amp;L4=RPS+Solar+Carve-Out&amp;sid=Eoeea" TargetMode="External"/><Relationship Id="rId282" Type="http://schemas.openxmlformats.org/officeDocument/2006/relationships/hyperlink" Target="http://www.baltimorecountymd.gov/Agencies/executive/sustainability/residents.html" TargetMode="External"/><Relationship Id="rId317" Type="http://schemas.openxmlformats.org/officeDocument/2006/relationships/hyperlink" Target="https://www.progress-energy.com/florida/home/save-energy-money/energy-efficiency-improvements/sunsense/solar-pv.page?" TargetMode="External"/><Relationship Id="rId338" Type="http://schemas.openxmlformats.org/officeDocument/2006/relationships/hyperlink" Target="http://programs.dsireusa.org/system/program/detail/2840" TargetMode="External"/><Relationship Id="rId359" Type="http://schemas.openxmlformats.org/officeDocument/2006/relationships/hyperlink" Target="http://www.mercedid.com/index.cfm/power/solar/" TargetMode="External"/><Relationship Id="rId8" Type="http://schemas.openxmlformats.org/officeDocument/2006/relationships/hyperlink" Target="http://programs.dsireusa.org/system/program/detail/2744" TargetMode="External"/><Relationship Id="rId98" Type="http://schemas.openxmlformats.org/officeDocument/2006/relationships/hyperlink" Target="http://www.mass.gov/?pageID=eoeeasubtopic&amp;L=5&amp;L0=Home&amp;L1=Energy%2c+Utilities+%26+Clean+Technologies&amp;L2=Renewable+Energy&amp;L3=Solar&amp;L4=RPS+Solar+Carve-Out&amp;sid=Eoeea" TargetMode="External"/><Relationship Id="rId121" Type="http://schemas.openxmlformats.org/officeDocument/2006/relationships/hyperlink" Target="http://programs.dsireusa.org/system/program/detail/5500" TargetMode="External"/><Relationship Id="rId142" Type="http://schemas.openxmlformats.org/officeDocument/2006/relationships/hyperlink" Target="http://programs.dsireusa.org/system/program/detail/1801" TargetMode="External"/><Relationship Id="rId163" Type="http://schemas.openxmlformats.org/officeDocument/2006/relationships/hyperlink" Target="http://programs.dsireusa.org/system/program/detail/1255" TargetMode="External"/><Relationship Id="rId184" Type="http://schemas.openxmlformats.org/officeDocument/2006/relationships/hyperlink" Target="http://seco.cpa.state.tx.us/re/incentives-taxcode-statutes.php" TargetMode="External"/><Relationship Id="rId219" Type="http://schemas.openxmlformats.org/officeDocument/2006/relationships/hyperlink" Target="http://www.tax.newmexico.gov/Tax-Professionals/tax-credits-overview.aspx" TargetMode="External"/><Relationship Id="rId370" Type="http://schemas.openxmlformats.org/officeDocument/2006/relationships/hyperlink" Target="http://programs.dsireusa.org/system/program/detail/2836" TargetMode="External"/><Relationship Id="rId391" Type="http://schemas.openxmlformats.org/officeDocument/2006/relationships/hyperlink" Target="http://programs.dsireusa.org/system/program/detail/2744" TargetMode="External"/><Relationship Id="rId230" Type="http://schemas.openxmlformats.org/officeDocument/2006/relationships/hyperlink" Target="http://programs.dsireusa.org/system/program/detail/2567" TargetMode="External"/><Relationship Id="rId251" Type="http://schemas.openxmlformats.org/officeDocument/2006/relationships/hyperlink" Target="http://programs.dsireusa.org/system/program/detail/3311" TargetMode="External"/><Relationship Id="rId25" Type="http://schemas.openxmlformats.org/officeDocument/2006/relationships/hyperlink" Target="http://www.tid.org/for-home/rebates/solar-rebate-program" TargetMode="External"/><Relationship Id="rId46" Type="http://schemas.openxmlformats.org/officeDocument/2006/relationships/hyperlink" Target="http://programs.dsireusa.org/system/program/detail/5487" TargetMode="External"/><Relationship Id="rId67" Type="http://schemas.openxmlformats.org/officeDocument/2006/relationships/hyperlink" Target="http://www.ssvec.org/?page_id=108" TargetMode="External"/><Relationship Id="rId272" Type="http://schemas.openxmlformats.org/officeDocument/2006/relationships/hyperlink" Target="http://programs.dsireusa.org/system/program/detail/2832" TargetMode="External"/><Relationship Id="rId293" Type="http://schemas.openxmlformats.org/officeDocument/2006/relationships/hyperlink" Target="http://programs.dsireusa.org/system/program/detail/5616" TargetMode="External"/><Relationship Id="rId307" Type="http://schemas.openxmlformats.org/officeDocument/2006/relationships/hyperlink" Target="http://www.freshfromflorida.com/offices/energy" TargetMode="External"/><Relationship Id="rId328" Type="http://schemas.openxmlformats.org/officeDocument/2006/relationships/hyperlink" Target="http://www.burbankwaterandpower.com/incentives-for-all-customers/solar-photovoltaic-power" TargetMode="External"/><Relationship Id="rId349" Type="http://schemas.openxmlformats.org/officeDocument/2006/relationships/hyperlink" Target="http://programs.dsireusa.org/system/program/detail/4269" TargetMode="External"/><Relationship Id="rId88" Type="http://schemas.openxmlformats.org/officeDocument/2006/relationships/hyperlink" Target="http://www.tax.ny.gov/research/property/assess/manuals/vol4/pt1/sec4_01/sec487.htm" TargetMode="External"/><Relationship Id="rId111" Type="http://schemas.openxmlformats.org/officeDocument/2006/relationships/hyperlink" Target="http://energy.nv.gov/Programs/Renewable_Energy_Tax_Abatements/" TargetMode="External"/><Relationship Id="rId132" Type="http://schemas.openxmlformats.org/officeDocument/2006/relationships/hyperlink" Target="http://www.unitedpower.com/mainNav/yourEnergyOptions/rebate/renewableIncentives.aspx" TargetMode="External"/><Relationship Id="rId153" Type="http://schemas.openxmlformats.org/officeDocument/2006/relationships/hyperlink" Target="http://www.lpea.coop/renewables/REC_payment.html" TargetMode="External"/><Relationship Id="rId174" Type="http://schemas.openxmlformats.org/officeDocument/2006/relationships/hyperlink" Target="http://programs.dsireusa.org/system/program/detail/5452" TargetMode="External"/><Relationship Id="rId195" Type="http://schemas.openxmlformats.org/officeDocument/2006/relationships/hyperlink" Target="http://www.maximrewards.com/gvec/default.aspx" TargetMode="External"/><Relationship Id="rId209" Type="http://schemas.openxmlformats.org/officeDocument/2006/relationships/hyperlink" Target="http://programs.dsireusa.org/system/program/detail/5117" TargetMode="External"/><Relationship Id="rId360" Type="http://schemas.openxmlformats.org/officeDocument/2006/relationships/hyperlink" Target="http://programs.dsireusa.org/system/program/detail/2893" TargetMode="External"/><Relationship Id="rId381" Type="http://schemas.openxmlformats.org/officeDocument/2006/relationships/hyperlink" Target="http://www.psrec.org/energy_renewable_solar.php?sec=enersol&amp;pag=enerrenew" TargetMode="External"/><Relationship Id="rId220" Type="http://schemas.openxmlformats.org/officeDocument/2006/relationships/hyperlink" Target="http://programs.dsireusa.org/system/program/detail/3350" TargetMode="External"/><Relationship Id="rId241" Type="http://schemas.openxmlformats.org/officeDocument/2006/relationships/hyperlink" Target="http://programs.dsireusa.org/system/program/detail/1277" TargetMode="External"/><Relationship Id="rId15" Type="http://schemas.openxmlformats.org/officeDocument/2006/relationships/hyperlink" Target="http://sfwater.org/index.aspx?page=133" TargetMode="External"/><Relationship Id="rId36" Type="http://schemas.openxmlformats.org/officeDocument/2006/relationships/hyperlink" Target="http://www.lmud.org/photovoltaicBuyDown.aspx" TargetMode="External"/><Relationship Id="rId57" Type="http://schemas.openxmlformats.org/officeDocument/2006/relationships/hyperlink" Target="http://www.azcommerce.com/commercialindustrial-solar/" TargetMode="External"/><Relationship Id="rId262" Type="http://schemas.openxmlformats.org/officeDocument/2006/relationships/hyperlink" Target="http://programs.dsireusa.org/system/program/detail/1084" TargetMode="External"/><Relationship Id="rId283" Type="http://schemas.openxmlformats.org/officeDocument/2006/relationships/hyperlink" Target="http://programs.dsireusa.org/system/program/detail/4456" TargetMode="External"/><Relationship Id="rId318" Type="http://schemas.openxmlformats.org/officeDocument/2006/relationships/hyperlink" Target="http://www.ouc.com/environment-community/solar/solar-incentives" TargetMode="External"/><Relationship Id="rId339" Type="http://schemas.openxmlformats.org/officeDocument/2006/relationships/hyperlink" Target="http://www.cityoflompoc.com/utilities/conservation/" TargetMode="External"/><Relationship Id="rId78" Type="http://schemas.openxmlformats.org/officeDocument/2006/relationships/hyperlink" Target="http://ny-sun.ny.gov/" TargetMode="External"/><Relationship Id="rId99" Type="http://schemas.openxmlformats.org/officeDocument/2006/relationships/hyperlink" Target="http://programs.dsireusa.org/system/program/detail/5678" TargetMode="External"/><Relationship Id="rId101" Type="http://schemas.openxmlformats.org/officeDocument/2006/relationships/hyperlink" Target="http://programs.dsireusa.org/system/program/detail/146" TargetMode="External"/><Relationship Id="rId122" Type="http://schemas.openxmlformats.org/officeDocument/2006/relationships/hyperlink" Target="http://www.colorado.gov/cs/Satellite?blobcol=urldata&amp;blobheader=application%2Fpdf&amp;blobkey=id&amp;blobtable=MungoBlobs&amp;blobwhere=1251773934969&amp;ssbinary=true" TargetMode="External"/><Relationship Id="rId143" Type="http://schemas.openxmlformats.org/officeDocument/2006/relationships/hyperlink" Target="http://www.blackhillsenergy.com/solar" TargetMode="External"/><Relationship Id="rId164" Type="http://schemas.openxmlformats.org/officeDocument/2006/relationships/hyperlink" Target="http://www.energysmartcolorado.com/" TargetMode="External"/><Relationship Id="rId185" Type="http://schemas.openxmlformats.org/officeDocument/2006/relationships/hyperlink" Target="http://programs.dsireusa.org/system/program/detail/173" TargetMode="External"/><Relationship Id="rId350" Type="http://schemas.openxmlformats.org/officeDocument/2006/relationships/hyperlink" Target="http://programs.dsireusa.org/system/program/detail/4271" TargetMode="External"/><Relationship Id="rId371" Type="http://schemas.openxmlformats.org/officeDocument/2006/relationships/hyperlink" Target="http://www.lodielectric.com/eusolar.html" TargetMode="External"/><Relationship Id="rId9" Type="http://schemas.openxmlformats.org/officeDocument/2006/relationships/hyperlink" Target="http://programs.dsireusa.org/system/program/detail/2744" TargetMode="External"/><Relationship Id="rId210" Type="http://schemas.openxmlformats.org/officeDocument/2006/relationships/hyperlink" Target="http://www.cityofdenton.com/departments-services/sustainable-denton/customer-programs/greensense-rebates" TargetMode="External"/><Relationship Id="rId392" Type="http://schemas.openxmlformats.org/officeDocument/2006/relationships/hyperlink" Target="http://programs.dsireusa.org/system/program/detail/2362" TargetMode="External"/><Relationship Id="rId26" Type="http://schemas.openxmlformats.org/officeDocument/2006/relationships/hyperlink" Target="http://programs.dsireusa.org/system/program/detail/1565" TargetMode="External"/><Relationship Id="rId231" Type="http://schemas.openxmlformats.org/officeDocument/2006/relationships/hyperlink" Target="http://www.tax.newmexico.gov/forms-publications.aspx" TargetMode="External"/><Relationship Id="rId252" Type="http://schemas.openxmlformats.org/officeDocument/2006/relationships/hyperlink" Target="http://www.epelectric.com/nm/residential/renewable-energy-interconnection-1" TargetMode="External"/><Relationship Id="rId273" Type="http://schemas.openxmlformats.org/officeDocument/2006/relationships/hyperlink" Target="http://programs.dsireusa.org/system/program/detail/5042" TargetMode="External"/><Relationship Id="rId294" Type="http://schemas.openxmlformats.org/officeDocument/2006/relationships/hyperlink" Target="http://www.tva.com/renewablestandardoffer/ssi.htm" TargetMode="External"/><Relationship Id="rId308" Type="http://schemas.openxmlformats.org/officeDocument/2006/relationships/hyperlink" Target="https://secure.tampaelectric.com/tampaelectricsecure/forms/solarrebates/pvarray/?_ga=1.163555636.924843087.1417463622" TargetMode="External"/><Relationship Id="rId329" Type="http://schemas.openxmlformats.org/officeDocument/2006/relationships/hyperlink" Target="http://programs.dsireusa.org/system/program/detail/166" TargetMode="External"/><Relationship Id="rId47" Type="http://schemas.openxmlformats.org/officeDocument/2006/relationships/hyperlink" Target="http://www.azsolarcenter.org/economics/incentives/state-tax-credits.html" TargetMode="External"/><Relationship Id="rId68" Type="http://schemas.openxmlformats.org/officeDocument/2006/relationships/hyperlink" Target="http://programs.dsireusa.org/system/program/detail/3034" TargetMode="External"/><Relationship Id="rId89" Type="http://schemas.openxmlformats.org/officeDocument/2006/relationships/hyperlink" Target="http://www.tax.ny.gov/research/property/assess/manuals/vol4/pt1/sec4_01/sec487.htm" TargetMode="External"/><Relationship Id="rId112" Type="http://schemas.openxmlformats.org/officeDocument/2006/relationships/hyperlink" Target="http://programs.dsireusa.org/system/program/detail/158" TargetMode="External"/><Relationship Id="rId133" Type="http://schemas.openxmlformats.org/officeDocument/2006/relationships/hyperlink" Target="http://programs.dsireusa.org/system/program/detail/4287" TargetMode="External"/><Relationship Id="rId154" Type="http://schemas.openxmlformats.org/officeDocument/2006/relationships/hyperlink" Target="http://programs.dsireusa.org/system/program/detail/1276" TargetMode="External"/><Relationship Id="rId175" Type="http://schemas.openxmlformats.org/officeDocument/2006/relationships/hyperlink" Target="http://www.energysmartcolorado.com/" TargetMode="External"/><Relationship Id="rId340" Type="http://schemas.openxmlformats.org/officeDocument/2006/relationships/hyperlink" Target="http://www.anaheim.net/article.asp?id=1644" TargetMode="External"/><Relationship Id="rId361" Type="http://schemas.openxmlformats.org/officeDocument/2006/relationships/hyperlink" Target="http://programs.dsireusa.org/system/program/detail/2893" TargetMode="External"/><Relationship Id="rId196" Type="http://schemas.openxmlformats.org/officeDocument/2006/relationships/hyperlink" Target="http://www.cityofdenton.com/departments-services/departments-a-f/denton-municipal-electric/customer-programs/greensense-rebates" TargetMode="External"/><Relationship Id="rId200" Type="http://schemas.openxmlformats.org/officeDocument/2006/relationships/hyperlink" Target="http://programs.dsireusa.org/system/program/detail/1088" TargetMode="External"/><Relationship Id="rId382" Type="http://schemas.openxmlformats.org/officeDocument/2006/relationships/hyperlink" Target="http://sfwater.org/index.aspx?page=133" TargetMode="External"/><Relationship Id="rId16" Type="http://schemas.openxmlformats.org/officeDocument/2006/relationships/hyperlink" Target="http://programs.dsireusa.org/system/program/detail/2888" TargetMode="External"/><Relationship Id="rId221" Type="http://schemas.openxmlformats.org/officeDocument/2006/relationships/hyperlink" Target="http://programs.dsireusa.org/system/program/detail/2565" TargetMode="External"/><Relationship Id="rId242" Type="http://schemas.openxmlformats.org/officeDocument/2006/relationships/hyperlink" Target="https://www.pnm.com/solar" TargetMode="External"/><Relationship Id="rId263" Type="http://schemas.openxmlformats.org/officeDocument/2006/relationships/hyperlink" Target="http://programs.dsireusa.org/system/program/detail/3753" TargetMode="External"/><Relationship Id="rId284" Type="http://schemas.openxmlformats.org/officeDocument/2006/relationships/hyperlink" Target="http://www.carrollbiz.org/businessassistance/financing.php" TargetMode="External"/><Relationship Id="rId319" Type="http://schemas.openxmlformats.org/officeDocument/2006/relationships/hyperlink" Target="http://programs.dsireusa.org/system/program/detail/2867" TargetMode="External"/><Relationship Id="rId37" Type="http://schemas.openxmlformats.org/officeDocument/2006/relationships/hyperlink" Target="http://programs.dsireusa.org/system/program/detail/2841" TargetMode="External"/><Relationship Id="rId58" Type="http://schemas.openxmlformats.org/officeDocument/2006/relationships/hyperlink" Target="http://programs.dsireusa.org/system/program/detail/2984" TargetMode="External"/><Relationship Id="rId79" Type="http://schemas.openxmlformats.org/officeDocument/2006/relationships/hyperlink" Target="http://programs.dsireusa.org/system/program/detail/701" TargetMode="External"/><Relationship Id="rId102" Type="http://schemas.openxmlformats.org/officeDocument/2006/relationships/hyperlink" Target="http://www.mass.gov/dor/individuals/taxpayer-help-and-resources/tax-guides/salesuse-tax-guide.html" TargetMode="External"/><Relationship Id="rId123" Type="http://schemas.openxmlformats.org/officeDocument/2006/relationships/hyperlink" Target="http://programs.dsireusa.org/system/program/detail/3397" TargetMode="External"/><Relationship Id="rId144" Type="http://schemas.openxmlformats.org/officeDocument/2006/relationships/hyperlink" Target="http://programs.dsireusa.org/system/program/detail/1801" TargetMode="External"/><Relationship Id="rId330" Type="http://schemas.openxmlformats.org/officeDocument/2006/relationships/hyperlink" Target="http://programs.dsireusa.org/system/program/detail/4670" TargetMode="External"/><Relationship Id="rId90" Type="http://schemas.openxmlformats.org/officeDocument/2006/relationships/hyperlink" Target="http://programs.dsireusa.org/system/program/detail/4857" TargetMode="External"/><Relationship Id="rId165" Type="http://schemas.openxmlformats.org/officeDocument/2006/relationships/hyperlink" Target="http://programs.dsireusa.org/system/program/detail/5560" TargetMode="External"/><Relationship Id="rId186" Type="http://schemas.openxmlformats.org/officeDocument/2006/relationships/hyperlink" Target="http://bit.ly/1l8IZM6" TargetMode="External"/><Relationship Id="rId351" Type="http://schemas.openxmlformats.org/officeDocument/2006/relationships/hyperlink" Target="http://www.californiaadvancedhomes.com/" TargetMode="External"/><Relationship Id="rId372" Type="http://schemas.openxmlformats.org/officeDocument/2006/relationships/hyperlink" Target="http://programs.dsireusa.org/system/program/detail/120" TargetMode="External"/><Relationship Id="rId393" Type="http://schemas.openxmlformats.org/officeDocument/2006/relationships/hyperlink" Target="http://programs.dsireusa.org/system/program/detail/2709" TargetMode="External"/><Relationship Id="rId211" Type="http://schemas.openxmlformats.org/officeDocument/2006/relationships/hyperlink" Target="http://programs.dsireusa.org/system/program/detail/2039" TargetMode="External"/><Relationship Id="rId232" Type="http://schemas.openxmlformats.org/officeDocument/2006/relationships/hyperlink" Target="http://programs.dsireusa.org/system/program/detail/3980" TargetMode="External"/><Relationship Id="rId253" Type="http://schemas.openxmlformats.org/officeDocument/2006/relationships/hyperlink" Target="http://programs.dsireusa.org/system/program/detail/3311" TargetMode="External"/><Relationship Id="rId274" Type="http://schemas.openxmlformats.org/officeDocument/2006/relationships/hyperlink" Target="http://programs.dsireusa.org/system/program/detail/3106" TargetMode="External"/><Relationship Id="rId295" Type="http://schemas.openxmlformats.org/officeDocument/2006/relationships/hyperlink" Target="http://programs.dsireusa.org/system/program/detail/3457" TargetMode="External"/><Relationship Id="rId309" Type="http://schemas.openxmlformats.org/officeDocument/2006/relationships/hyperlink" Target="http://programs.dsireusa.org/system/program/detail/4766" TargetMode="External"/><Relationship Id="rId27" Type="http://schemas.openxmlformats.org/officeDocument/2006/relationships/hyperlink" Target="http://programs.dsireusa.org/system/program/detail/23" TargetMode="External"/><Relationship Id="rId48" Type="http://schemas.openxmlformats.org/officeDocument/2006/relationships/hyperlink" Target="http://programs.dsireusa.org/system/program/detail/119" TargetMode="External"/><Relationship Id="rId69" Type="http://schemas.openxmlformats.org/officeDocument/2006/relationships/hyperlink" Target="http://programs.dsireusa.org/system/program/detail/4345" TargetMode="External"/><Relationship Id="rId113" Type="http://schemas.openxmlformats.org/officeDocument/2006/relationships/hyperlink" Target="http://programs.dsireusa.org/system/program/detail/124" TargetMode="External"/><Relationship Id="rId134" Type="http://schemas.openxmlformats.org/officeDocument/2006/relationships/hyperlink" Target="http://www.holycross.com/rebates/renewable-energy-rebates" TargetMode="External"/><Relationship Id="rId320" Type="http://schemas.openxmlformats.org/officeDocument/2006/relationships/hyperlink" Target="http://www.longwoodfl.org/content/210/212/412/3682/3687.aspx" TargetMode="External"/><Relationship Id="rId80" Type="http://schemas.openxmlformats.org/officeDocument/2006/relationships/hyperlink" Target="http://ny-sun.ny.gov/" TargetMode="External"/><Relationship Id="rId155" Type="http://schemas.openxmlformats.org/officeDocument/2006/relationships/hyperlink" Target="https://www.csu.org/pages/renewable-energy.aspx" TargetMode="External"/><Relationship Id="rId176" Type="http://schemas.openxmlformats.org/officeDocument/2006/relationships/hyperlink" Target="http://www.energysmartcolorado.com/" TargetMode="External"/><Relationship Id="rId197" Type="http://schemas.openxmlformats.org/officeDocument/2006/relationships/hyperlink" Target="http://programs.dsireusa.org/system/program/detail/3480" TargetMode="External"/><Relationship Id="rId341" Type="http://schemas.openxmlformats.org/officeDocument/2006/relationships/hyperlink" Target="http://programs.dsireusa.org/system/program/detail/631" TargetMode="External"/><Relationship Id="rId362" Type="http://schemas.openxmlformats.org/officeDocument/2006/relationships/hyperlink" Target="http://www.cityofpaloalto.org/gov/depts/utl/business/sustainability/clean.asp" TargetMode="External"/><Relationship Id="rId383" Type="http://schemas.openxmlformats.org/officeDocument/2006/relationships/hyperlink" Target="http://programs.dsireusa.org/system/program/detail/2888" TargetMode="External"/><Relationship Id="rId201" Type="http://schemas.openxmlformats.org/officeDocument/2006/relationships/hyperlink" Target="http://powersaver.austinenergy.com/wps/portal/psp/residential/offerings/solar/solar-photovoltaics-rebate/!ut/p/a1/rVVdd6IwEP0tffAxZQhfYd8oUsHPutau8tITIAg98lGIbd1fv1Hb7lq11a48hEPOnRtm7p2J5EsTyc_pUzqjPC1yOl99-_o9YIJdG7A3cAZN8O4Gd9agYwMMFQGYrgAHHgu241sGJmC17" TargetMode="External"/><Relationship Id="rId222" Type="http://schemas.openxmlformats.org/officeDocument/2006/relationships/hyperlink" Target="http://www.emnrd.state.nm.us/ecmd/CleanEnergyTaxIncentives/ProdTaxCredit.html" TargetMode="External"/><Relationship Id="rId243" Type="http://schemas.openxmlformats.org/officeDocument/2006/relationships/hyperlink" Target="https://www.xcelenergy.com/Save_Money_&amp;_Energy/Rebates/Solar*Rewards_-_NM" TargetMode="External"/><Relationship Id="rId264" Type="http://schemas.openxmlformats.org/officeDocument/2006/relationships/hyperlink" Target="http://energy.maryland.gov/Business/cleanenergygrants/index.html" TargetMode="External"/><Relationship Id="rId285" Type="http://schemas.openxmlformats.org/officeDocument/2006/relationships/hyperlink" Target="http://programs.dsireusa.org/system/program/detail/3559" TargetMode="External"/><Relationship Id="rId17" Type="http://schemas.openxmlformats.org/officeDocument/2006/relationships/hyperlink" Target="http://programs.dsireusa.org/system/program/detail/2888" TargetMode="External"/><Relationship Id="rId38" Type="http://schemas.openxmlformats.org/officeDocument/2006/relationships/hyperlink" Target="http://www.ci.azusa.ca.us/index.asp?nid=565" TargetMode="External"/><Relationship Id="rId59" Type="http://schemas.openxmlformats.org/officeDocument/2006/relationships/hyperlink" Target="http://programs.dsireusa.org/system/program/detail/186" TargetMode="External"/><Relationship Id="rId103" Type="http://schemas.openxmlformats.org/officeDocument/2006/relationships/hyperlink" Target="http://programs.dsireusa.org/system/program/detail/145" TargetMode="External"/><Relationship Id="rId124" Type="http://schemas.openxmlformats.org/officeDocument/2006/relationships/hyperlink" Target="http://www.smpa.com/content/renewable-rebates" TargetMode="External"/><Relationship Id="rId310" Type="http://schemas.openxmlformats.org/officeDocument/2006/relationships/hyperlink" Target="http://programs.dsireusa.org/system/program/detail/4578" TargetMode="External"/><Relationship Id="rId70" Type="http://schemas.openxmlformats.org/officeDocument/2006/relationships/hyperlink" Target="http://www.mohaveelectric.com/content/sunwatts-renewable-energy-incentive-program" TargetMode="External"/><Relationship Id="rId91" Type="http://schemas.openxmlformats.org/officeDocument/2006/relationships/hyperlink" Target="http://programs.dsireusa.org/system/program/detail/1234" TargetMode="External"/><Relationship Id="rId145" Type="http://schemas.openxmlformats.org/officeDocument/2006/relationships/hyperlink" Target="http://www.blackhillsenergy.com/solar" TargetMode="External"/><Relationship Id="rId166" Type="http://schemas.openxmlformats.org/officeDocument/2006/relationships/hyperlink" Target="http://www.energysmartcolorado.com/rebates-2/" TargetMode="External"/><Relationship Id="rId187" Type="http://schemas.openxmlformats.org/officeDocument/2006/relationships/hyperlink" Target="http://programs.dsireusa.org/system/program/detail/3972" TargetMode="External"/><Relationship Id="rId331" Type="http://schemas.openxmlformats.org/officeDocument/2006/relationships/hyperlink" Target="http://www.moreno-valley.ca.us/resident_services/utilities/solar.shtml" TargetMode="External"/><Relationship Id="rId352" Type="http://schemas.openxmlformats.org/officeDocument/2006/relationships/hyperlink" Target="http://www.socalgas.com/for-your-business/builders-and-construction/cahp/incentives.shtml" TargetMode="External"/><Relationship Id="rId373" Type="http://schemas.openxmlformats.org/officeDocument/2006/relationships/hyperlink" Target="http://siliconvalleypower.com/index.aspx?page=1954" TargetMode="External"/><Relationship Id="rId394" Type="http://schemas.openxmlformats.org/officeDocument/2006/relationships/printerSettings" Target="../printerSettings/printerSettings1.bin"/><Relationship Id="rId1" Type="http://schemas.openxmlformats.org/officeDocument/2006/relationships/hyperlink" Target="http://programs.dsireusa.org/system/program/detail/5674" TargetMode="External"/><Relationship Id="rId212" Type="http://schemas.openxmlformats.org/officeDocument/2006/relationships/hyperlink" Target="http://www.fecelectric.com/saveEnergy/energyEfficiencyRebates.aspx" TargetMode="External"/><Relationship Id="rId233" Type="http://schemas.openxmlformats.org/officeDocument/2006/relationships/hyperlink" Target="http://www.emnrd.state.nm.us/ECMD/CleanEnergyTaxIncentives/GRTExemptionGov.html" TargetMode="External"/><Relationship Id="rId254" Type="http://schemas.openxmlformats.org/officeDocument/2006/relationships/hyperlink" Target="http://www.epelectric.com/nm/residential/renewable-energy-interconnection-1" TargetMode="External"/><Relationship Id="rId28" Type="http://schemas.openxmlformats.org/officeDocument/2006/relationships/hyperlink" Target="http://www.glendalewaterandpower.com/" TargetMode="External"/><Relationship Id="rId49" Type="http://schemas.openxmlformats.org/officeDocument/2006/relationships/hyperlink" Target="http://programs.dsireusa.org/system/program/detail/1683" TargetMode="External"/><Relationship Id="rId114" Type="http://schemas.openxmlformats.org/officeDocument/2006/relationships/hyperlink" Target="http://www.nvenergy.com/renewablegenerations" TargetMode="External"/><Relationship Id="rId275" Type="http://schemas.openxmlformats.org/officeDocument/2006/relationships/hyperlink" Target="http://programs.dsireusa.org/system/program/detail/2908" TargetMode="External"/><Relationship Id="rId296" Type="http://schemas.openxmlformats.org/officeDocument/2006/relationships/hyperlink" Target="http://www.georgiapower.com/earthcents/green/solar-buyback.cshtml" TargetMode="External"/><Relationship Id="rId300" Type="http://schemas.openxmlformats.org/officeDocument/2006/relationships/hyperlink" Target="http://www.sawnee.com/content/residential-rebates-and-incentives" TargetMode="External"/><Relationship Id="rId60" Type="http://schemas.openxmlformats.org/officeDocument/2006/relationships/hyperlink" Target="http://www.ssvec.org/?page_id=108" TargetMode="External"/><Relationship Id="rId81" Type="http://schemas.openxmlformats.org/officeDocument/2006/relationships/hyperlink" Target="http://programs.dsireusa.org/system/program/detail/701" TargetMode="External"/><Relationship Id="rId135" Type="http://schemas.openxmlformats.org/officeDocument/2006/relationships/hyperlink" Target="http://programs.dsireusa.org/system/program/detail/389" TargetMode="External"/><Relationship Id="rId156" Type="http://schemas.openxmlformats.org/officeDocument/2006/relationships/hyperlink" Target="http://programs.dsireusa.org/system/program/detail/1276" TargetMode="External"/><Relationship Id="rId177" Type="http://schemas.openxmlformats.org/officeDocument/2006/relationships/hyperlink" Target="http://programs.dsireusa.org/system/program/detail/4850" TargetMode="External"/><Relationship Id="rId198" Type="http://schemas.openxmlformats.org/officeDocument/2006/relationships/hyperlink" Target="http://www.coserv.com/TogetherWeSave/ThinkGreenRebates/SolarEnergyRebate/tabid/288/Default.aspx" TargetMode="External"/><Relationship Id="rId321" Type="http://schemas.openxmlformats.org/officeDocument/2006/relationships/hyperlink" Target="http://programs.dsireusa.org/system/program/detail/5096" TargetMode="External"/><Relationship Id="rId342" Type="http://schemas.openxmlformats.org/officeDocument/2006/relationships/hyperlink" Target="http://www.anaheim.net/article.asp?id=1644" TargetMode="External"/><Relationship Id="rId363" Type="http://schemas.openxmlformats.org/officeDocument/2006/relationships/hyperlink" Target="http://programs.dsireusa.org/system/program/detail/5124" TargetMode="External"/><Relationship Id="rId384" Type="http://schemas.openxmlformats.org/officeDocument/2006/relationships/hyperlink" Target="http://programs.dsireusa.org/system/program/detail/4556" TargetMode="External"/><Relationship Id="rId202" Type="http://schemas.openxmlformats.org/officeDocument/2006/relationships/hyperlink" Target="http://www.cpsenergysavers.com/start-saving/solar/solar-photovoltaic-rebates" TargetMode="External"/><Relationship Id="rId223" Type="http://schemas.openxmlformats.org/officeDocument/2006/relationships/hyperlink" Target="http://programs.dsireusa.org/system/program/detail/728" TargetMode="External"/><Relationship Id="rId244" Type="http://schemas.openxmlformats.org/officeDocument/2006/relationships/hyperlink" Target="http://programs.dsireusa.org/system/program/detail/3302" TargetMode="External"/><Relationship Id="rId18" Type="http://schemas.openxmlformats.org/officeDocument/2006/relationships/hyperlink" Target="http://sfwater.org/index.aspx?page=133" TargetMode="External"/><Relationship Id="rId39" Type="http://schemas.openxmlformats.org/officeDocument/2006/relationships/hyperlink" Target="http://programs.dsireusa.org/system/program/detail/5488" TargetMode="External"/><Relationship Id="rId265" Type="http://schemas.openxmlformats.org/officeDocument/2006/relationships/hyperlink" Target="http://programs.dsireusa.org/system/program/detail/3753" TargetMode="External"/><Relationship Id="rId286" Type="http://schemas.openxmlformats.org/officeDocument/2006/relationships/hyperlink" Target="http://countyofhowardmd.us/Departments.aspx?ID=1465" TargetMode="External"/><Relationship Id="rId50" Type="http://schemas.openxmlformats.org/officeDocument/2006/relationships/hyperlink" Target="http://www.azdor.gov/Portals/0/Brochure/543.pdf" TargetMode="External"/><Relationship Id="rId104" Type="http://schemas.openxmlformats.org/officeDocument/2006/relationships/hyperlink" Target="http://www.mass.gov/dor/individuals/taxpayer-help-and-resources/tax-guides/salesuse-tax-guide.html" TargetMode="External"/><Relationship Id="rId125" Type="http://schemas.openxmlformats.org/officeDocument/2006/relationships/hyperlink" Target="http://programs.dsireusa.org/system/program/detail/4292" TargetMode="External"/><Relationship Id="rId146" Type="http://schemas.openxmlformats.org/officeDocument/2006/relationships/hyperlink" Target="http://programs.dsireusa.org/system/program/detail/1801" TargetMode="External"/><Relationship Id="rId167" Type="http://schemas.openxmlformats.org/officeDocument/2006/relationships/hyperlink" Target="http://programs.dsireusa.org/system/program/detail/846" TargetMode="External"/><Relationship Id="rId188" Type="http://schemas.openxmlformats.org/officeDocument/2006/relationships/hyperlink" Target="http://programs.dsireusa.org/system/program/detail/3661" TargetMode="External"/><Relationship Id="rId311" Type="http://schemas.openxmlformats.org/officeDocument/2006/relationships/hyperlink" Target="http://www.gulfpower.com/residential/earthcents/renewable-energy/solar-pv.cshtml" TargetMode="External"/><Relationship Id="rId332" Type="http://schemas.openxmlformats.org/officeDocument/2006/relationships/hyperlink" Target="http://programs.dsireusa.org/system/program/detail/5124" TargetMode="External"/><Relationship Id="rId353" Type="http://schemas.openxmlformats.org/officeDocument/2006/relationships/hyperlink" Target="http://programs.dsireusa.org/system/program/detail/2514" TargetMode="External"/><Relationship Id="rId374" Type="http://schemas.openxmlformats.org/officeDocument/2006/relationships/hyperlink" Target="http://programs.dsireusa.org/system/program/detail/120" TargetMode="External"/><Relationship Id="rId395" Type="http://schemas.openxmlformats.org/officeDocument/2006/relationships/vmlDrawing" Target="../drawings/vmlDrawing1.vml"/><Relationship Id="rId71" Type="http://schemas.openxmlformats.org/officeDocument/2006/relationships/hyperlink" Target="http://www.ed3online.org/view/56" TargetMode="External"/><Relationship Id="rId92" Type="http://schemas.openxmlformats.org/officeDocument/2006/relationships/hyperlink" Target="http://programs.dsireusa.org/system/program/detail/5224" TargetMode="External"/><Relationship Id="rId213" Type="http://schemas.openxmlformats.org/officeDocument/2006/relationships/hyperlink" Target="http://www.txreincentives.com/apv/index.php" TargetMode="External"/><Relationship Id="rId234" Type="http://schemas.openxmlformats.org/officeDocument/2006/relationships/hyperlink" Target="http://programs.dsireusa.org/system/program/detail/2566" TargetMode="External"/><Relationship Id="rId2" Type="http://schemas.openxmlformats.org/officeDocument/2006/relationships/hyperlink" Target="http://programs.dsireusa.org/system/program/detail/5674" TargetMode="External"/><Relationship Id="rId29" Type="http://schemas.openxmlformats.org/officeDocument/2006/relationships/hyperlink" Target="http://programs.dsireusa.org/system/program/detail/2709" TargetMode="External"/><Relationship Id="rId255" Type="http://schemas.openxmlformats.org/officeDocument/2006/relationships/hyperlink" Target="http://paaeps.com/credit/" TargetMode="External"/><Relationship Id="rId276" Type="http://schemas.openxmlformats.org/officeDocument/2006/relationships/hyperlink" Target="http://www.aacounty.org/Finance/Forms.cfm" TargetMode="External"/><Relationship Id="rId297" Type="http://schemas.openxmlformats.org/officeDocument/2006/relationships/hyperlink" Target="http://www.tva.com/greenpowerswitch/providers" TargetMode="External"/><Relationship Id="rId40" Type="http://schemas.openxmlformats.org/officeDocument/2006/relationships/hyperlink" Target="http://www.azdor.gov/TaxCredits/RenewableEnergyforSelfConsumption.aspx" TargetMode="External"/><Relationship Id="rId115" Type="http://schemas.openxmlformats.org/officeDocument/2006/relationships/hyperlink" Target="http://programs.dsireusa.org/system/program/detail/124" TargetMode="External"/><Relationship Id="rId136" Type="http://schemas.openxmlformats.org/officeDocument/2006/relationships/hyperlink" Target="http://www.holycross.com/rebates/renewable-energy-rebates" TargetMode="External"/><Relationship Id="rId157" Type="http://schemas.openxmlformats.org/officeDocument/2006/relationships/hyperlink" Target="https://www.csu.org/pages/renewable-energy.aspx" TargetMode="External"/><Relationship Id="rId178" Type="http://schemas.openxmlformats.org/officeDocument/2006/relationships/hyperlink" Target="https://bouldercolorado.gov/lead/solar-rebate-and-solar-grant-programs" TargetMode="External"/><Relationship Id="rId301" Type="http://schemas.openxmlformats.org/officeDocument/2006/relationships/hyperlink" Target="http://www.cgemc.com/PVRebateProgram.aspx" TargetMode="External"/><Relationship Id="rId322" Type="http://schemas.openxmlformats.org/officeDocument/2006/relationships/hyperlink" Target="http://programs.dsireusa.org/system/program/detail/1804" TargetMode="External"/><Relationship Id="rId343" Type="http://schemas.openxmlformats.org/officeDocument/2006/relationships/hyperlink" Target="http://programs.dsireusa.org/system/program/detail/631" TargetMode="External"/><Relationship Id="rId364" Type="http://schemas.openxmlformats.org/officeDocument/2006/relationships/hyperlink" Target="http://programs.dsireusa.org/system/program/detail/4170" TargetMode="External"/><Relationship Id="rId61" Type="http://schemas.openxmlformats.org/officeDocument/2006/relationships/hyperlink" Target="http://programs.dsireusa.org/system/program/detail/186" TargetMode="External"/><Relationship Id="rId82" Type="http://schemas.openxmlformats.org/officeDocument/2006/relationships/hyperlink" Target="http://programs.dsireusa.org/system/program/detail/1596" TargetMode="External"/><Relationship Id="rId199" Type="http://schemas.openxmlformats.org/officeDocument/2006/relationships/hyperlink" Target="http://programs.dsireusa.org/system/program/detail/4917" TargetMode="External"/><Relationship Id="rId203" Type="http://schemas.openxmlformats.org/officeDocument/2006/relationships/hyperlink" Target="http://programs.dsireusa.org/system/program/detail/2794" TargetMode="External"/><Relationship Id="rId385" Type="http://schemas.openxmlformats.org/officeDocument/2006/relationships/hyperlink" Target="http://www.mcecleanenergy.org/feed-in-tariff/" TargetMode="External"/><Relationship Id="rId19" Type="http://schemas.openxmlformats.org/officeDocument/2006/relationships/hyperlink" Target="http://bves-solar.com/index.html" TargetMode="External"/><Relationship Id="rId224" Type="http://schemas.openxmlformats.org/officeDocument/2006/relationships/hyperlink" Target="http://www.emnrd.state.nm.us/ecmd/CleanEnergyTaxIncentives/ProdTaxCredit.html" TargetMode="External"/><Relationship Id="rId245" Type="http://schemas.openxmlformats.org/officeDocument/2006/relationships/hyperlink" Target="https://www.xcelenergy.com/Save_Money_&amp;_Energy/Rebates/Solar*Rewards_-_NM" TargetMode="External"/><Relationship Id="rId266" Type="http://schemas.openxmlformats.org/officeDocument/2006/relationships/hyperlink" Target="http://energy.maryland.gov/Business/cleanenergygrants/index.html" TargetMode="External"/><Relationship Id="rId287" Type="http://schemas.openxmlformats.org/officeDocument/2006/relationships/hyperlink" Target="http://programs.dsireusa.org/system/program/detail/4577" TargetMode="External"/><Relationship Id="rId30" Type="http://schemas.openxmlformats.org/officeDocument/2006/relationships/hyperlink" Target="http://www.mid.org/rebates/solar/default.html" TargetMode="External"/><Relationship Id="rId105" Type="http://schemas.openxmlformats.org/officeDocument/2006/relationships/hyperlink" Target="http://programs.dsireusa.org/system/program/detail/145" TargetMode="External"/><Relationship Id="rId126" Type="http://schemas.openxmlformats.org/officeDocument/2006/relationships/hyperlink" Target="http://www.smpa.com/content/renewable-rebates" TargetMode="External"/><Relationship Id="rId147" Type="http://schemas.openxmlformats.org/officeDocument/2006/relationships/hyperlink" Target="http://www.blackhillsenergy.com/solar" TargetMode="External"/><Relationship Id="rId168" Type="http://schemas.openxmlformats.org/officeDocument/2006/relationships/hyperlink" Target="http://programs.dsireusa.org/system/program/detail/846" TargetMode="External"/><Relationship Id="rId312" Type="http://schemas.openxmlformats.org/officeDocument/2006/relationships/hyperlink" Target="http://programs.dsireusa.org/system/program/detail/4870" TargetMode="External"/><Relationship Id="rId333" Type="http://schemas.openxmlformats.org/officeDocument/2006/relationships/hyperlink" Target="http://www.cityofpaloalto.org/gov/depts/utl/business/sustainability/clean.asp" TargetMode="External"/><Relationship Id="rId354" Type="http://schemas.openxmlformats.org/officeDocument/2006/relationships/hyperlink" Target="http://programs.dsireusa.org/system/program/detail/501" TargetMode="External"/><Relationship Id="rId51" Type="http://schemas.openxmlformats.org/officeDocument/2006/relationships/hyperlink" Target="http://programs.dsireusa.org/system/program/detail/118" TargetMode="External"/><Relationship Id="rId72" Type="http://schemas.openxmlformats.org/officeDocument/2006/relationships/hyperlink" Target="http://programs.dsireusa.org/system/program/detail/4343" TargetMode="External"/><Relationship Id="rId93" Type="http://schemas.openxmlformats.org/officeDocument/2006/relationships/hyperlink" Target="http://www.nyc.gov/html/dob/html/sustainability/solar_panels.shtml" TargetMode="External"/><Relationship Id="rId189" Type="http://schemas.openxmlformats.org/officeDocument/2006/relationships/hyperlink" Target="http://www.txreincentives.com/apv/index.php" TargetMode="External"/><Relationship Id="rId375" Type="http://schemas.openxmlformats.org/officeDocument/2006/relationships/hyperlink" Target="http://siliconvalleypower.com/index.aspx?page=1954" TargetMode="External"/><Relationship Id="rId396" Type="http://schemas.openxmlformats.org/officeDocument/2006/relationships/comments" Target="../comments1.xml"/><Relationship Id="rId3" Type="http://schemas.openxmlformats.org/officeDocument/2006/relationships/hyperlink" Target="http://www.tva.com/greenpowerswitch/providers/" TargetMode="External"/><Relationship Id="rId214" Type="http://schemas.openxmlformats.org/officeDocument/2006/relationships/hyperlink" Target="http://programs.dsireusa.org/system/program/detail/4720" TargetMode="External"/><Relationship Id="rId235" Type="http://schemas.openxmlformats.org/officeDocument/2006/relationships/hyperlink" Target="http://programs.dsireusa.org/system/program/detail/4043" TargetMode="External"/><Relationship Id="rId256" Type="http://schemas.openxmlformats.org/officeDocument/2006/relationships/hyperlink" Target="http://programs.dsireusa.org/system/program/detail/5682" TargetMode="External"/><Relationship Id="rId277" Type="http://schemas.openxmlformats.org/officeDocument/2006/relationships/hyperlink" Target="http://programs.dsireusa.org/system/program/detail/3246" TargetMode="External"/><Relationship Id="rId298" Type="http://schemas.openxmlformats.org/officeDocument/2006/relationships/hyperlink" Target="http://programs.dsireusa.org/system/program/detail/910" TargetMode="External"/><Relationship Id="rId116" Type="http://schemas.openxmlformats.org/officeDocument/2006/relationships/hyperlink" Target="http://www.nvenergy.com/renewablegenerations" TargetMode="External"/><Relationship Id="rId137" Type="http://schemas.openxmlformats.org/officeDocument/2006/relationships/hyperlink" Target="http://programs.dsireusa.org/system/program/detail/389" TargetMode="External"/><Relationship Id="rId158" Type="http://schemas.openxmlformats.org/officeDocument/2006/relationships/hyperlink" Target="https://www.xcelenergy.com/Save_Money_&amp;_Energy/For_Your_Home/Renewable_Energy_Programs/Solar*Rewards_Community_-_CO" TargetMode="External"/><Relationship Id="rId302" Type="http://schemas.openxmlformats.org/officeDocument/2006/relationships/hyperlink" Target="http://programs.dsireusa.org/system/program/detail/3242" TargetMode="External"/><Relationship Id="rId323" Type="http://schemas.openxmlformats.org/officeDocument/2006/relationships/hyperlink" Target="http://www.energy.sc.gov/renewable" TargetMode="External"/><Relationship Id="rId344" Type="http://schemas.openxmlformats.org/officeDocument/2006/relationships/hyperlink" Target="http://www.anaheim.net/article.asp?id=1644" TargetMode="External"/><Relationship Id="rId20" Type="http://schemas.openxmlformats.org/officeDocument/2006/relationships/hyperlink" Target="http://programs.dsireusa.org/system/program/detail/5649" TargetMode="External"/><Relationship Id="rId41" Type="http://schemas.openxmlformats.org/officeDocument/2006/relationships/hyperlink" Target="http://www.azdor.gov/TaxCredits/RenewableEnergyforSelfConsumption.aspx" TargetMode="External"/><Relationship Id="rId62" Type="http://schemas.openxmlformats.org/officeDocument/2006/relationships/hyperlink" Target="http://www.ssvec.org/?page_id=108" TargetMode="External"/><Relationship Id="rId83" Type="http://schemas.openxmlformats.org/officeDocument/2006/relationships/hyperlink" Target="http://www.tax.ny.gov/research/property/assess/manuals/vol4/pt1/sec4_01/sec487_a.htm" TargetMode="External"/><Relationship Id="rId179" Type="http://schemas.openxmlformats.org/officeDocument/2006/relationships/hyperlink" Target="http://programs.dsireusa.org/system/program/detail/4082" TargetMode="External"/><Relationship Id="rId365" Type="http://schemas.openxmlformats.org/officeDocument/2006/relationships/hyperlink" Target="http://www.discovercoronadwp.com/conservation/res-rebates.shtml" TargetMode="External"/><Relationship Id="rId386" Type="http://schemas.openxmlformats.org/officeDocument/2006/relationships/hyperlink" Target="http://programs.dsireusa.org/system/program/detail/4159" TargetMode="External"/><Relationship Id="rId190" Type="http://schemas.openxmlformats.org/officeDocument/2006/relationships/hyperlink" Target="http://programs.dsireusa.org/system/program/detail/1593" TargetMode="External"/><Relationship Id="rId204" Type="http://schemas.openxmlformats.org/officeDocument/2006/relationships/hyperlink" Target="http://programs.dsireusa.org/system/program/detail/4196" TargetMode="External"/><Relationship Id="rId225" Type="http://schemas.openxmlformats.org/officeDocument/2006/relationships/hyperlink" Target="http://www.emnrd.state.nm.us/ECMD/CleanEnergyTaxIncentives/SolarTaxCredit.html" TargetMode="External"/><Relationship Id="rId246" Type="http://schemas.openxmlformats.org/officeDocument/2006/relationships/hyperlink" Target="http://programs.dsireusa.org/system/program/detail/3302" TargetMode="External"/><Relationship Id="rId267" Type="http://schemas.openxmlformats.org/officeDocument/2006/relationships/hyperlink" Target="http://programs.dsireusa.org/system/program/detail/2928" TargetMode="External"/><Relationship Id="rId288" Type="http://schemas.openxmlformats.org/officeDocument/2006/relationships/hyperlink" Target="http://www.aacounty.org/Finance/Forms.cfm" TargetMode="External"/><Relationship Id="rId106" Type="http://schemas.openxmlformats.org/officeDocument/2006/relationships/hyperlink" Target="http://energy.nv.gov/Programs/Renewable_Energy_Tax_Abatements/" TargetMode="External"/><Relationship Id="rId127" Type="http://schemas.openxmlformats.org/officeDocument/2006/relationships/hyperlink" Target="http://programs.dsireusa.org/system/program/detail/4292" TargetMode="External"/><Relationship Id="rId313" Type="http://schemas.openxmlformats.org/officeDocument/2006/relationships/hyperlink" Target="http://www.fpl.com/landing/solar_rebate/index.shtml?cid=aliassolarrebates" TargetMode="External"/><Relationship Id="rId10" Type="http://schemas.openxmlformats.org/officeDocument/2006/relationships/hyperlink" Target="http://www.boe.ca.gov/sutax/exemptfem.htm" TargetMode="External"/><Relationship Id="rId31" Type="http://schemas.openxmlformats.org/officeDocument/2006/relationships/hyperlink" Target="http://programs.dsireusa.org/system/program/detail/1091" TargetMode="External"/><Relationship Id="rId52" Type="http://schemas.openxmlformats.org/officeDocument/2006/relationships/hyperlink" Target="http://programs.dsireusa.org/system/program/detail/4158" TargetMode="External"/><Relationship Id="rId73" Type="http://schemas.openxmlformats.org/officeDocument/2006/relationships/hyperlink" Target="http://programs.dsireusa.org/system/program/detail/5687" TargetMode="External"/><Relationship Id="rId94" Type="http://schemas.openxmlformats.org/officeDocument/2006/relationships/hyperlink" Target="http://programs.dsireusa.org/system/program/detail/3037" TargetMode="External"/><Relationship Id="rId148" Type="http://schemas.openxmlformats.org/officeDocument/2006/relationships/hyperlink" Target="http://programs.dsireusa.org/system/program/detail/1801" TargetMode="External"/><Relationship Id="rId169" Type="http://schemas.openxmlformats.org/officeDocument/2006/relationships/hyperlink" Target="http://programs.dsireusa.org/system/program/detail/846" TargetMode="External"/><Relationship Id="rId334" Type="http://schemas.openxmlformats.org/officeDocument/2006/relationships/hyperlink" Target="http://www.greenriverside.com/solar&amp;zone=commercial" TargetMode="External"/><Relationship Id="rId355" Type="http://schemas.openxmlformats.org/officeDocument/2006/relationships/hyperlink" Target="https://www.ladwp.com/ladwp/faces/wcnav_externalId/r-gg-inst-solr?_afrLoop=65887944480000" TargetMode="External"/><Relationship Id="rId376" Type="http://schemas.openxmlformats.org/officeDocument/2006/relationships/hyperlink" Target="http://programs.dsireusa.org/system/program/detail/569" TargetMode="External"/><Relationship Id="rId4" Type="http://schemas.openxmlformats.org/officeDocument/2006/relationships/hyperlink" Target="http://www.tva.com/greenpowerswitch/providers/" TargetMode="External"/><Relationship Id="rId180" Type="http://schemas.openxmlformats.org/officeDocument/2006/relationships/hyperlink" Target="http://programs.dsireusa.org/system/program/detail/82" TargetMode="External"/><Relationship Id="rId215" Type="http://schemas.openxmlformats.org/officeDocument/2006/relationships/hyperlink" Target="http://www.sunsetvalley.org/index.asp?Type=B_BASIC&amp;SEC=%7b233E8F15-BF4A-4258-B432-BA1F0008E319%7d" TargetMode="External"/><Relationship Id="rId236" Type="http://schemas.openxmlformats.org/officeDocument/2006/relationships/hyperlink" Target="http://programs.dsireusa.org/system/program/detail/4029" TargetMode="External"/><Relationship Id="rId257" Type="http://schemas.openxmlformats.org/officeDocument/2006/relationships/hyperlink" Target="http://energy.maryland.gov/Business/CleanEnergyTaxCredit.html" TargetMode="External"/><Relationship Id="rId278" Type="http://schemas.openxmlformats.org/officeDocument/2006/relationships/hyperlink" Target="http://www.montgomerycountymd.gov/mcgtmpl.asp?url=/content/finance/countytaxes_individualtaxes.asp" TargetMode="External"/><Relationship Id="rId303" Type="http://schemas.openxmlformats.org/officeDocument/2006/relationships/hyperlink" Target="http://www.jacksonemc.com/sunpower" TargetMode="External"/><Relationship Id="rId42" Type="http://schemas.openxmlformats.org/officeDocument/2006/relationships/hyperlink" Target="http://programs.dsireusa.org/system/program/detail/5487" TargetMode="External"/><Relationship Id="rId84" Type="http://schemas.openxmlformats.org/officeDocument/2006/relationships/hyperlink" Target="http://www.tax.ny.gov/research/property/assess/manuals/vol4/pt1/sec4_01/sec487.htm" TargetMode="External"/><Relationship Id="rId138" Type="http://schemas.openxmlformats.org/officeDocument/2006/relationships/hyperlink" Target="http://www.holycross.com/rebates/renewable-energy-rebates" TargetMode="External"/><Relationship Id="rId345" Type="http://schemas.openxmlformats.org/officeDocument/2006/relationships/hyperlink" Target="http://programs.dsireusa.org/system/program/detail/631" TargetMode="External"/><Relationship Id="rId387" Type="http://schemas.openxmlformats.org/officeDocument/2006/relationships/hyperlink" Target="http://www.azdor.gov/TaxCredits/RenewableEnergyProductionTaxCredit.aspx"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programs.dsireusa.org/system/program/detail/5700" TargetMode="External"/><Relationship Id="rId117" Type="http://schemas.openxmlformats.org/officeDocument/2006/relationships/hyperlink" Target="http://development.ohio.gov/bs/bs_qepte.htm" TargetMode="External"/><Relationship Id="rId21" Type="http://schemas.openxmlformats.org/officeDocument/2006/relationships/hyperlink" Target="http://programs.dsireusa.org/system/program/detail/630" TargetMode="External"/><Relationship Id="rId42" Type="http://schemas.openxmlformats.org/officeDocument/2006/relationships/hyperlink" Target="http://tax.hawaii.gov/geninfo/renewable/" TargetMode="External"/><Relationship Id="rId47" Type="http://schemas.openxmlformats.org/officeDocument/2006/relationships/hyperlink" Target="http://www.in.gov/oed/2379.htm" TargetMode="External"/><Relationship Id="rId63" Type="http://schemas.openxmlformats.org/officeDocument/2006/relationships/hyperlink" Target="http://programs.dsireusa.org/system/program/detail/1177" TargetMode="External"/><Relationship Id="rId68" Type="http://schemas.openxmlformats.org/officeDocument/2006/relationships/hyperlink" Target="http://programs.dsireusa.org/system/program/detail/2742" TargetMode="External"/><Relationship Id="rId84" Type="http://schemas.openxmlformats.org/officeDocument/2006/relationships/hyperlink" Target="http://mn.gov/commerce/energy/topics/resources/energy-legislation-initiatives/made-in-minnesota/" TargetMode="External"/><Relationship Id="rId89" Type="http://schemas.openxmlformats.org/officeDocument/2006/relationships/hyperlink" Target="http://www.deq.mt.gov/Energy/renewable/taxincentrenew.mcpx" TargetMode="External"/><Relationship Id="rId112" Type="http://schemas.openxmlformats.org/officeDocument/2006/relationships/hyperlink" Target="http://www.nd.gov/tax/taxincentives/income/energycredit.html" TargetMode="External"/><Relationship Id="rId133" Type="http://schemas.openxmlformats.org/officeDocument/2006/relationships/hyperlink" Target="http://programs.dsireusa.org/system/program/detail/165" TargetMode="External"/><Relationship Id="rId138" Type="http://schemas.openxmlformats.org/officeDocument/2006/relationships/hyperlink" Target="http://programs.dsireusa.org/system/program/detail/4945" TargetMode="External"/><Relationship Id="rId154" Type="http://schemas.openxmlformats.org/officeDocument/2006/relationships/hyperlink" Target="http://programs.dsireusa.org/system/program/detail/83" TargetMode="External"/><Relationship Id="rId159" Type="http://schemas.openxmlformats.org/officeDocument/2006/relationships/hyperlink" Target="http://programs.dsireusa.org/system/program/detail/83" TargetMode="External"/><Relationship Id="rId175" Type="http://schemas.openxmlformats.org/officeDocument/2006/relationships/hyperlink" Target="http://programs.dsireusa.org/system/program/detail/5714" TargetMode="External"/><Relationship Id="rId170" Type="http://schemas.openxmlformats.org/officeDocument/2006/relationships/hyperlink" Target="http://vermontspeed.com/standard-offer-program" TargetMode="External"/><Relationship Id="rId16" Type="http://schemas.openxmlformats.org/officeDocument/2006/relationships/hyperlink" Target="http://www.srecdelaware.com/" TargetMode="External"/><Relationship Id="rId107" Type="http://schemas.openxmlformats.org/officeDocument/2006/relationships/hyperlink" Target="http://programs.dsireusa.org/system/program/detail/541" TargetMode="External"/><Relationship Id="rId11" Type="http://schemas.openxmlformats.org/officeDocument/2006/relationships/hyperlink" Target="http://programs.dsireusa.org/system/program/detail/5690" TargetMode="External"/><Relationship Id="rId32" Type="http://schemas.openxmlformats.org/officeDocument/2006/relationships/hyperlink" Target="http://programs.dsireusa.org/system/program/detail/5671" TargetMode="External"/><Relationship Id="rId37" Type="http://schemas.openxmlformats.org/officeDocument/2006/relationships/hyperlink" Target="http://tax.hawaii.gov/geninfo/renewable/" TargetMode="External"/><Relationship Id="rId53" Type="http://schemas.openxmlformats.org/officeDocument/2006/relationships/hyperlink" Target="http://programs.dsireusa.org/system/program/detail/4449" TargetMode="External"/><Relationship Id="rId58" Type="http://schemas.openxmlformats.org/officeDocument/2006/relationships/hyperlink" Target="http://programs.dsireusa.org/system/program/detail/5192" TargetMode="External"/><Relationship Id="rId74" Type="http://schemas.openxmlformats.org/officeDocument/2006/relationships/hyperlink" Target="http://programs.dsireusa.org/system/program/detail/2637" TargetMode="External"/><Relationship Id="rId79" Type="http://schemas.openxmlformats.org/officeDocument/2006/relationships/hyperlink" Target="http://programs.dsireusa.org/system/program/detail/3544" TargetMode="External"/><Relationship Id="rId102" Type="http://schemas.openxmlformats.org/officeDocument/2006/relationships/hyperlink" Target="http://programs.dsireusa.org/system/program/detail/5427" TargetMode="External"/><Relationship Id="rId123" Type="http://schemas.openxmlformats.org/officeDocument/2006/relationships/hyperlink" Target="http://www.puc.state.or.us/Pages/solar/index.aspx" TargetMode="External"/><Relationship Id="rId128" Type="http://schemas.openxmlformats.org/officeDocument/2006/relationships/hyperlink" Target="http://oregon.gov/ENERGY/RESIDENTIAL/residential_energy_tax_credits.shtml" TargetMode="External"/><Relationship Id="rId144" Type="http://schemas.openxmlformats.org/officeDocument/2006/relationships/hyperlink" Target="http://programs.dsireusa.org/system/program?state=NC" TargetMode="External"/><Relationship Id="rId149" Type="http://schemas.openxmlformats.org/officeDocument/2006/relationships/hyperlink" Target="http://programs.dsireusa.org/system/program/detail/4068" TargetMode="External"/><Relationship Id="rId5" Type="http://schemas.openxmlformats.org/officeDocument/2006/relationships/hyperlink" Target="http://programs.dsireusa.org/system/program/detail/5120" TargetMode="External"/><Relationship Id="rId90" Type="http://schemas.openxmlformats.org/officeDocument/2006/relationships/hyperlink" Target="http://programs.dsireusa.org/system/program/detail/366" TargetMode="External"/><Relationship Id="rId95" Type="http://schemas.openxmlformats.org/officeDocument/2006/relationships/hyperlink" Target="http://www.deq.mt.gov/Energy/renewable/taxincentrenew.mcpx" TargetMode="External"/><Relationship Id="rId160" Type="http://schemas.openxmlformats.org/officeDocument/2006/relationships/hyperlink" Target="http://programs.dsireusa.org/system/program/detail/83" TargetMode="External"/><Relationship Id="rId165" Type="http://schemas.openxmlformats.org/officeDocument/2006/relationships/hyperlink" Target="http://programs.dsireusa.org/system/program/detail/3529" TargetMode="External"/><Relationship Id="rId181" Type="http://schemas.openxmlformats.org/officeDocument/2006/relationships/hyperlink" Target="http://programs.dsireusa.org/system/program/detail/378" TargetMode="External"/><Relationship Id="rId186" Type="http://schemas.openxmlformats.org/officeDocument/2006/relationships/hyperlink" Target="http://programs.dsireusa.org/system/program/detail/3223" TargetMode="External"/><Relationship Id="rId22" Type="http://schemas.openxmlformats.org/officeDocument/2006/relationships/hyperlink" Target="http://www.degreen4green.com/" TargetMode="External"/><Relationship Id="rId27" Type="http://schemas.openxmlformats.org/officeDocument/2006/relationships/hyperlink" Target="http://ddoe.dc.gov/service/energysmart-dc-solar-initiatives" TargetMode="External"/><Relationship Id="rId43" Type="http://schemas.openxmlformats.org/officeDocument/2006/relationships/hyperlink" Target="http://programs.dsireusa.org/system/program/detail/137" TargetMode="External"/><Relationship Id="rId48" Type="http://schemas.openxmlformats.org/officeDocument/2006/relationships/hyperlink" Target="http://programs.dsireusa.org/system/program/detail/5106" TargetMode="External"/><Relationship Id="rId64" Type="http://schemas.openxmlformats.org/officeDocument/2006/relationships/hyperlink" Target="http://programs.dsireusa.org/system/program/detail/56" TargetMode="External"/><Relationship Id="rId69" Type="http://schemas.openxmlformats.org/officeDocument/2006/relationships/hyperlink" Target="http://programs.dsireusa.org/system/program/detail/5328" TargetMode="External"/><Relationship Id="rId113" Type="http://schemas.openxmlformats.org/officeDocument/2006/relationships/hyperlink" Target="http://programs.dsireusa.org/system/program/detail/532" TargetMode="External"/><Relationship Id="rId118" Type="http://schemas.openxmlformats.org/officeDocument/2006/relationships/hyperlink" Target="http://programs.dsireusa.org/system/program/detail/4217" TargetMode="External"/><Relationship Id="rId134" Type="http://schemas.openxmlformats.org/officeDocument/2006/relationships/hyperlink" Target="http://programs.dsireusa.org/system/program/detail/2842" TargetMode="External"/><Relationship Id="rId139" Type="http://schemas.openxmlformats.org/officeDocument/2006/relationships/hyperlink" Target="http://www.prgef.com/generaltierinfo" TargetMode="External"/><Relationship Id="rId80" Type="http://schemas.openxmlformats.org/officeDocument/2006/relationships/hyperlink" Target="http://programs.dsireusa.org/system/program/detail/1218" TargetMode="External"/><Relationship Id="rId85" Type="http://schemas.openxmlformats.org/officeDocument/2006/relationships/hyperlink" Target="http://programs.dsireusa.org/system/program/detail/5431" TargetMode="External"/><Relationship Id="rId150" Type="http://schemas.openxmlformats.org/officeDocument/2006/relationships/hyperlink" Target="http://programs.dsireusa.org/system/program/detail/5422" TargetMode="External"/><Relationship Id="rId155" Type="http://schemas.openxmlformats.org/officeDocument/2006/relationships/hyperlink" Target="http://www.energy.utah.gov/renewable_energy/renewable_incentives.htm" TargetMode="External"/><Relationship Id="rId171" Type="http://schemas.openxmlformats.org/officeDocument/2006/relationships/hyperlink" Target="http://programs.dsireusa.org/system/program/detail/5680" TargetMode="External"/><Relationship Id="rId176" Type="http://schemas.openxmlformats.org/officeDocument/2006/relationships/hyperlink" Target="http://www.tva.com/renewablestandardoffer/ssi.htm" TargetMode="External"/><Relationship Id="rId12" Type="http://schemas.openxmlformats.org/officeDocument/2006/relationships/hyperlink" Target="http://www.srecdelaware.com/" TargetMode="External"/><Relationship Id="rId17" Type="http://schemas.openxmlformats.org/officeDocument/2006/relationships/hyperlink" Target="http://programs.dsireusa.org/system/program/detail/5691" TargetMode="External"/><Relationship Id="rId33" Type="http://schemas.openxmlformats.org/officeDocument/2006/relationships/hyperlink" Target="http://www.heco.com/portal/site/heco/menuitem.508576f78baa14340b4c0610c510b1ca/?vgnextoid=0b0a8618ce4f7210VgnVCM1000005c011bacRCRD&amp;vgnextchannel=3220894ba55bb210VgnVCM1000005c011bacRCRD&amp;vgnextfmt=default&amp;vgnextrefresh=1&amp;level=0&amp;ct=article" TargetMode="External"/><Relationship Id="rId38" Type="http://schemas.openxmlformats.org/officeDocument/2006/relationships/hyperlink" Target="http://programs.dsireusa.org/system/program/detail/49" TargetMode="External"/><Relationship Id="rId59" Type="http://schemas.openxmlformats.org/officeDocument/2006/relationships/hyperlink" Target="http://www.iowa.gov/tax/business/solarcredits.html" TargetMode="External"/><Relationship Id="rId103" Type="http://schemas.openxmlformats.org/officeDocument/2006/relationships/hyperlink" Target="http://programs.dsireusa.org/system/program/detail/3192" TargetMode="External"/><Relationship Id="rId108" Type="http://schemas.openxmlformats.org/officeDocument/2006/relationships/hyperlink" Target="http://programs.dsireusa.org/system/program/detail/540" TargetMode="External"/><Relationship Id="rId124" Type="http://schemas.openxmlformats.org/officeDocument/2006/relationships/hyperlink" Target="http://programs.dsireusa.org/system/program/detail/3142" TargetMode="External"/><Relationship Id="rId129" Type="http://schemas.openxmlformats.org/officeDocument/2006/relationships/hyperlink" Target="http://programs.dsireusa.org/system/program/detail/638" TargetMode="External"/><Relationship Id="rId54" Type="http://schemas.openxmlformats.org/officeDocument/2006/relationships/hyperlink" Target="http://www.gvea.com/resources/snap" TargetMode="External"/><Relationship Id="rId70" Type="http://schemas.openxmlformats.org/officeDocument/2006/relationships/hyperlink" Target="http://www.thinkkentucky.com/kyedc/kybizince.aspx" TargetMode="External"/><Relationship Id="rId75" Type="http://schemas.openxmlformats.org/officeDocument/2006/relationships/hyperlink" Target="http://www.revenue.louisiana.gov/" TargetMode="External"/><Relationship Id="rId91" Type="http://schemas.openxmlformats.org/officeDocument/2006/relationships/hyperlink" Target="http://www.deq.mt.gov/Energy/renewable/taxincentrenew.mcpx" TargetMode="External"/><Relationship Id="rId96" Type="http://schemas.openxmlformats.org/officeDocument/2006/relationships/hyperlink" Target="http://programs.dsireusa.org/system/program/detail/496" TargetMode="External"/><Relationship Id="rId140" Type="http://schemas.openxmlformats.org/officeDocument/2006/relationships/hyperlink" Target="http://programs.dsireusa.org/system/program?state=NC" TargetMode="External"/><Relationship Id="rId145" Type="http://schemas.openxmlformats.org/officeDocument/2006/relationships/hyperlink" Target="https://www.nationalgridus.com/narragansett/business/energyeff/4_dist_gen.asp" TargetMode="External"/><Relationship Id="rId161" Type="http://schemas.openxmlformats.org/officeDocument/2006/relationships/hyperlink" Target="http://programs.dsireusa.org/system/program/detail/83" TargetMode="External"/><Relationship Id="rId166" Type="http://schemas.openxmlformats.org/officeDocument/2006/relationships/hyperlink" Target="http://goed.utah.gov/relocate/incentives/energy/" TargetMode="External"/><Relationship Id="rId182" Type="http://schemas.openxmlformats.org/officeDocument/2006/relationships/hyperlink" Target="http://dor.wa.gov/Content/FindTaxesAndRates/TaxIncentives/IncentivePrograms.aspx" TargetMode="External"/><Relationship Id="rId187" Type="http://schemas.openxmlformats.org/officeDocument/2006/relationships/printerSettings" Target="../printerSettings/printerSettings2.bin"/><Relationship Id="rId1" Type="http://schemas.openxmlformats.org/officeDocument/2006/relationships/hyperlink" Target="http://programs.dsireusa.org/system/program/detail/5120" TargetMode="External"/><Relationship Id="rId6" Type="http://schemas.openxmlformats.org/officeDocument/2006/relationships/hyperlink" Target="http://www.energizect.com/residents/programs/residential-solar-investment-program" TargetMode="External"/><Relationship Id="rId23" Type="http://schemas.openxmlformats.org/officeDocument/2006/relationships/hyperlink" Target="http://www.dnrec.delaware.gov/energy/services/GreenEnergy/Pages/GEPDelmarva_F.aspx" TargetMode="External"/><Relationship Id="rId28" Type="http://schemas.openxmlformats.org/officeDocument/2006/relationships/hyperlink" Target="http://programs.dsireusa.org/system/program/detail/5245" TargetMode="External"/><Relationship Id="rId49" Type="http://schemas.openxmlformats.org/officeDocument/2006/relationships/hyperlink" Target="https://iub.iowa.gov/renewable-energy-tax-credits" TargetMode="External"/><Relationship Id="rId114" Type="http://schemas.openxmlformats.org/officeDocument/2006/relationships/hyperlink" Target="http://programs.dsireusa.org/system/program/detail/160" TargetMode="External"/><Relationship Id="rId119" Type="http://schemas.openxmlformats.org/officeDocument/2006/relationships/hyperlink" Target="http://development.ohio.gov/bs/bs_qepte.htm" TargetMode="External"/><Relationship Id="rId44" Type="http://schemas.openxmlformats.org/officeDocument/2006/relationships/hyperlink" Target="http://programs.dsireusa.org/system/program/detail/585" TargetMode="External"/><Relationship Id="rId60" Type="http://schemas.openxmlformats.org/officeDocument/2006/relationships/hyperlink" Target="http://programs.dsireusa.org/system/program/detail/5191" TargetMode="External"/><Relationship Id="rId65" Type="http://schemas.openxmlformats.org/officeDocument/2006/relationships/hyperlink" Target="http://www.state.ia.us/tax/educate/salespubs.html" TargetMode="External"/><Relationship Id="rId81" Type="http://schemas.openxmlformats.org/officeDocument/2006/relationships/hyperlink" Target="http://programs.dsireusa.org/system/program/detail/151" TargetMode="External"/><Relationship Id="rId86" Type="http://schemas.openxmlformats.org/officeDocument/2006/relationships/hyperlink" Target="http://programs.dsireusa.org/system/program/detail/611" TargetMode="External"/><Relationship Id="rId130" Type="http://schemas.openxmlformats.org/officeDocument/2006/relationships/hyperlink" Target="http://www.oregon4biz.com/Oregon-Business/Tax-Incentives/Renewable-Energy/Zones/" TargetMode="External"/><Relationship Id="rId135" Type="http://schemas.openxmlformats.org/officeDocument/2006/relationships/hyperlink" Target="http://programs.dsireusa.org/system/program/detail/3182" TargetMode="External"/><Relationship Id="rId151" Type="http://schemas.openxmlformats.org/officeDocument/2006/relationships/hyperlink" Target="http://programs.dsireusa.org/system/program/detail/4919" TargetMode="External"/><Relationship Id="rId156" Type="http://schemas.openxmlformats.org/officeDocument/2006/relationships/hyperlink" Target="http://www.energy.utah.gov/renewable_energy/renewable_incentives.htm" TargetMode="External"/><Relationship Id="rId177" Type="http://schemas.openxmlformats.org/officeDocument/2006/relationships/hyperlink" Target="http://programs.dsireusa.org/system/program/detail/5591" TargetMode="External"/><Relationship Id="rId172" Type="http://schemas.openxmlformats.org/officeDocument/2006/relationships/hyperlink" Target="http://programs.dsireusa.org/system/program/detail/5209" TargetMode="External"/><Relationship Id="rId13" Type="http://schemas.openxmlformats.org/officeDocument/2006/relationships/hyperlink" Target="http://programs.dsireusa.org/system/program/detail/5691" TargetMode="External"/><Relationship Id="rId18" Type="http://schemas.openxmlformats.org/officeDocument/2006/relationships/hyperlink" Target="http://programs.dsireusa.org/system/program/detail/5689" TargetMode="External"/><Relationship Id="rId39" Type="http://schemas.openxmlformats.org/officeDocument/2006/relationships/hyperlink" Target="http://programs.dsireusa.org/system/program/detail/50" TargetMode="External"/><Relationship Id="rId109" Type="http://schemas.openxmlformats.org/officeDocument/2006/relationships/hyperlink" Target="http://programs.dsireusa.org/system/program/detail/3036" TargetMode="External"/><Relationship Id="rId34" Type="http://schemas.openxmlformats.org/officeDocument/2006/relationships/hyperlink" Target="http://programs.dsireusa.org/system/program/detail/5671" TargetMode="External"/><Relationship Id="rId50" Type="http://schemas.openxmlformats.org/officeDocument/2006/relationships/hyperlink" Target="http://programs.dsireusa.org/system/program/detail/1176" TargetMode="External"/><Relationship Id="rId55" Type="http://schemas.openxmlformats.org/officeDocument/2006/relationships/hyperlink" Target="http://programs.dsireusa.org/system/program/detail/1264" TargetMode="External"/><Relationship Id="rId76" Type="http://schemas.openxmlformats.org/officeDocument/2006/relationships/hyperlink" Target="http://programs.dsireusa.org/system/program/detail/2637" TargetMode="External"/><Relationship Id="rId97" Type="http://schemas.openxmlformats.org/officeDocument/2006/relationships/hyperlink" Target="http://www.deq.mt.gov/Energy/renewable/taxincentrenew.mcpx" TargetMode="External"/><Relationship Id="rId104" Type="http://schemas.openxmlformats.org/officeDocument/2006/relationships/hyperlink" Target="http://programs.dsireusa.org/system/program/detail/4457" TargetMode="External"/><Relationship Id="rId120" Type="http://schemas.openxmlformats.org/officeDocument/2006/relationships/hyperlink" Target="http://www.puco.ohio.gov/puco/index.cfm/puco-forms/renewable-energy-resource-generating-facility-application-for-certification/" TargetMode="External"/><Relationship Id="rId125" Type="http://schemas.openxmlformats.org/officeDocument/2006/relationships/hyperlink" Target="http://energytrust.org/trade-ally/programs/new-homes/" TargetMode="External"/><Relationship Id="rId141" Type="http://schemas.openxmlformats.org/officeDocument/2006/relationships/hyperlink" Target="https://www.nationalgridus.com/narragansett/business/energyeff/4_dist_gen.asp" TargetMode="External"/><Relationship Id="rId146" Type="http://schemas.openxmlformats.org/officeDocument/2006/relationships/hyperlink" Target="http://programs.dsireusa.org/system/program/detail/1237" TargetMode="External"/><Relationship Id="rId167" Type="http://schemas.openxmlformats.org/officeDocument/2006/relationships/hyperlink" Target="http://programs.dsireusa.org/system/program/detail/3428" TargetMode="External"/><Relationship Id="rId188" Type="http://schemas.openxmlformats.org/officeDocument/2006/relationships/vmlDrawing" Target="../drawings/vmlDrawing2.vml"/><Relationship Id="rId7" Type="http://schemas.openxmlformats.org/officeDocument/2006/relationships/hyperlink" Target="http://programs.dsireusa.org/system/program/detail/2613" TargetMode="External"/><Relationship Id="rId71" Type="http://schemas.openxmlformats.org/officeDocument/2006/relationships/hyperlink" Target="http://programs.dsireusa.org/system/program/detail/2931" TargetMode="External"/><Relationship Id="rId92" Type="http://schemas.openxmlformats.org/officeDocument/2006/relationships/hyperlink" Target="http://programs.dsireusa.org/system/program/detail/154" TargetMode="External"/><Relationship Id="rId162" Type="http://schemas.openxmlformats.org/officeDocument/2006/relationships/hyperlink" Target="http://energy.utah.gov/funding-incentives/financing-for-infrastructure/" TargetMode="External"/><Relationship Id="rId183" Type="http://schemas.openxmlformats.org/officeDocument/2006/relationships/hyperlink" Target="http://programs.dsireusa.org/system/program/detail/576" TargetMode="External"/><Relationship Id="rId2" Type="http://schemas.openxmlformats.org/officeDocument/2006/relationships/hyperlink" Target="http://www.energizect.com/residents/programs/residential-solar-investment-program" TargetMode="External"/><Relationship Id="rId29" Type="http://schemas.openxmlformats.org/officeDocument/2006/relationships/hyperlink" Target="http://www.heco.com/portal/site/heco/menuitem.508576f78baa14340b4c0610c510b1ca/?vgnextoid=0b0a8618ce4f7210VgnVCM1000005c011bacRCRD&amp;vgnextchannel=3220894ba55bb210VgnVCM1000005c011bacRCRD&amp;vgnextfmt=default&amp;vgnextrefresh=1&amp;level=0&amp;ct=article" TargetMode="External"/><Relationship Id="rId24" Type="http://schemas.openxmlformats.org/officeDocument/2006/relationships/hyperlink" Target="http://programs.dsireusa.org/system/program/detail/5686" TargetMode="External"/><Relationship Id="rId40" Type="http://schemas.openxmlformats.org/officeDocument/2006/relationships/hyperlink" Target="http://tax.hawaii.gov/geninfo/renewable/" TargetMode="External"/><Relationship Id="rId45" Type="http://schemas.openxmlformats.org/officeDocument/2006/relationships/hyperlink" Target="http://programs.dsireusa.org/system/program/detail/585" TargetMode="External"/><Relationship Id="rId66" Type="http://schemas.openxmlformats.org/officeDocument/2006/relationships/hyperlink" Target="http://programs.dsireusa.org/system/program/detail/184" TargetMode="External"/><Relationship Id="rId87" Type="http://schemas.openxmlformats.org/officeDocument/2006/relationships/hyperlink" Target="http://www.deq.mt.gov/Energy/renewable/taxincentrenew.mcpx" TargetMode="External"/><Relationship Id="rId110" Type="http://schemas.openxmlformats.org/officeDocument/2006/relationships/hyperlink" Target="http://programs.dsireusa.org/system/program/detail/4988" TargetMode="External"/><Relationship Id="rId115" Type="http://schemas.openxmlformats.org/officeDocument/2006/relationships/hyperlink" Target="http://www.nd.gov/tax/property/forms/appexemptswgd.pdf" TargetMode="External"/><Relationship Id="rId131" Type="http://schemas.openxmlformats.org/officeDocument/2006/relationships/hyperlink" Target="http://programs.dsireusa.org/system/program/detail/5416" TargetMode="External"/><Relationship Id="rId136" Type="http://schemas.openxmlformats.org/officeDocument/2006/relationships/hyperlink" Target="http://programs.dsireusa.org/system/program/detail/4947" TargetMode="External"/><Relationship Id="rId157" Type="http://schemas.openxmlformats.org/officeDocument/2006/relationships/hyperlink" Target="http://www.energy.utah.gov/renewable_energy/renewable_incentives.htm" TargetMode="External"/><Relationship Id="rId178" Type="http://schemas.openxmlformats.org/officeDocument/2006/relationships/hyperlink" Target="http://programs.dsireusa.org/system/program/detail/5503" TargetMode="External"/><Relationship Id="rId61" Type="http://schemas.openxmlformats.org/officeDocument/2006/relationships/hyperlink" Target="https://tax.iowa.gov/solar-energy-system-tax-credits" TargetMode="External"/><Relationship Id="rId82" Type="http://schemas.openxmlformats.org/officeDocument/2006/relationships/hyperlink" Target="http://programs.dsireusa.org/system/program/detail/151" TargetMode="External"/><Relationship Id="rId152" Type="http://schemas.openxmlformats.org/officeDocument/2006/relationships/hyperlink" Target="http://www.tn.gov/revenue/tntaxes/salesanduse.shtml" TargetMode="External"/><Relationship Id="rId173" Type="http://schemas.openxmlformats.org/officeDocument/2006/relationships/hyperlink" Target="http://programs.dsireusa.org/system/program/detail/5209" TargetMode="External"/><Relationship Id="rId19" Type="http://schemas.openxmlformats.org/officeDocument/2006/relationships/hyperlink" Target="http://www.greengrantdelaware.com/" TargetMode="External"/><Relationship Id="rId14" Type="http://schemas.openxmlformats.org/officeDocument/2006/relationships/hyperlink" Target="http://www.srecdelaware.com/" TargetMode="External"/><Relationship Id="rId30" Type="http://schemas.openxmlformats.org/officeDocument/2006/relationships/hyperlink" Target="http://programs.dsireusa.org/system/program/detail/5671" TargetMode="External"/><Relationship Id="rId35" Type="http://schemas.openxmlformats.org/officeDocument/2006/relationships/hyperlink" Target="http://tax.hawaii.gov/geninfo/renewable/" TargetMode="External"/><Relationship Id="rId56" Type="http://schemas.openxmlformats.org/officeDocument/2006/relationships/hyperlink" Target="http://programs.dsireusa.org/system/program/detail/3654" TargetMode="External"/><Relationship Id="rId77" Type="http://schemas.openxmlformats.org/officeDocument/2006/relationships/hyperlink" Target="http://www.revenue.louisiana.gov/" TargetMode="External"/><Relationship Id="rId100" Type="http://schemas.openxmlformats.org/officeDocument/2006/relationships/hyperlink" Target="http://programs.dsireusa.org/system/program/detail/4946" TargetMode="External"/><Relationship Id="rId105" Type="http://schemas.openxmlformats.org/officeDocument/2006/relationships/hyperlink" Target="http://programs.dsireusa.org/system/program/detail/4457" TargetMode="External"/><Relationship Id="rId126" Type="http://schemas.openxmlformats.org/officeDocument/2006/relationships/hyperlink" Target="http://www.energytrust.org/" TargetMode="External"/><Relationship Id="rId147" Type="http://schemas.openxmlformats.org/officeDocument/2006/relationships/hyperlink" Target="http://www.energy.ri.gov/renewable/tax/" TargetMode="External"/><Relationship Id="rId168" Type="http://schemas.openxmlformats.org/officeDocument/2006/relationships/hyperlink" Target="http://www.state.vt.us/tax/creditsinvestment.shtml" TargetMode="External"/><Relationship Id="rId8" Type="http://schemas.openxmlformats.org/officeDocument/2006/relationships/hyperlink" Target="http://programs.dsireusa.org/system/program/detail/4552" TargetMode="External"/><Relationship Id="rId51" Type="http://schemas.openxmlformats.org/officeDocument/2006/relationships/hyperlink" Target="https://iub.iowa.gov/renewable-energy-tax-credits" TargetMode="External"/><Relationship Id="rId72" Type="http://schemas.openxmlformats.org/officeDocument/2006/relationships/hyperlink" Target="http://revenue.ky.gov/" TargetMode="External"/><Relationship Id="rId93" Type="http://schemas.openxmlformats.org/officeDocument/2006/relationships/hyperlink" Target="http://www.deq.mt.gov/Energy/renewable/taxincentrenew.mcpx" TargetMode="External"/><Relationship Id="rId98" Type="http://schemas.openxmlformats.org/officeDocument/2006/relationships/hyperlink" Target="http://programs.dsireusa.org/system/program/detail/2575" TargetMode="External"/><Relationship Id="rId121" Type="http://schemas.openxmlformats.org/officeDocument/2006/relationships/hyperlink" Target="http://programs.dsireusa.org/system/program/detail/5668" TargetMode="External"/><Relationship Id="rId142" Type="http://schemas.openxmlformats.org/officeDocument/2006/relationships/hyperlink" Target="http://programs.dsireusa.org/system/program?state=NC" TargetMode="External"/><Relationship Id="rId163" Type="http://schemas.openxmlformats.org/officeDocument/2006/relationships/hyperlink" Target="http://programs.dsireusa.org/system/program/detail/1070" TargetMode="External"/><Relationship Id="rId184" Type="http://schemas.openxmlformats.org/officeDocument/2006/relationships/hyperlink" Target="http://programs.dsireusa.org/system/program/detail/740" TargetMode="External"/><Relationship Id="rId189" Type="http://schemas.openxmlformats.org/officeDocument/2006/relationships/comments" Target="../comments2.xml"/><Relationship Id="rId3" Type="http://schemas.openxmlformats.org/officeDocument/2006/relationships/hyperlink" Target="http://programs.dsireusa.org/system/program/detail/5120" TargetMode="External"/><Relationship Id="rId25" Type="http://schemas.openxmlformats.org/officeDocument/2006/relationships/hyperlink" Target="http://www.dcpsc.org/electric/renewable.asp" TargetMode="External"/><Relationship Id="rId46" Type="http://schemas.openxmlformats.org/officeDocument/2006/relationships/hyperlink" Target="http://programs.dsireusa.org/system/program/detail/54" TargetMode="External"/><Relationship Id="rId67" Type="http://schemas.openxmlformats.org/officeDocument/2006/relationships/hyperlink" Target="http://programs.dsireusa.org/system/program/detail/75" TargetMode="External"/><Relationship Id="rId116" Type="http://schemas.openxmlformats.org/officeDocument/2006/relationships/hyperlink" Target="http://programs.dsireusa.org/system/program/detail/4311" TargetMode="External"/><Relationship Id="rId137" Type="http://schemas.openxmlformats.org/officeDocument/2006/relationships/hyperlink" Target="http://www.prgef.com/generaltierinfo" TargetMode="External"/><Relationship Id="rId158" Type="http://schemas.openxmlformats.org/officeDocument/2006/relationships/hyperlink" Target="http://www.energy.utah.gov/renewable_energy/renewable_incentives.htm" TargetMode="External"/><Relationship Id="rId20" Type="http://schemas.openxmlformats.org/officeDocument/2006/relationships/hyperlink" Target="http://programs.dsireusa.org/system/program/detail/4211" TargetMode="External"/><Relationship Id="rId41" Type="http://schemas.openxmlformats.org/officeDocument/2006/relationships/hyperlink" Target="http://programs.dsireusa.org/system/program/detail/50" TargetMode="External"/><Relationship Id="rId62" Type="http://schemas.openxmlformats.org/officeDocument/2006/relationships/hyperlink" Target="https://iub.iowa.gov/renewable-energy-tax-credits" TargetMode="External"/><Relationship Id="rId83" Type="http://schemas.openxmlformats.org/officeDocument/2006/relationships/hyperlink" Target="http://programs.dsireusa.org/system/program/detail/5418" TargetMode="External"/><Relationship Id="rId88" Type="http://schemas.openxmlformats.org/officeDocument/2006/relationships/hyperlink" Target="http://programs.dsireusa.org/system/program/detail/2770" TargetMode="External"/><Relationship Id="rId111" Type="http://schemas.openxmlformats.org/officeDocument/2006/relationships/hyperlink" Target="http://www.nd.gov/tax/taxincentives/sales/" TargetMode="External"/><Relationship Id="rId132" Type="http://schemas.openxmlformats.org/officeDocument/2006/relationships/hyperlink" Target="http://egov.oregon.gov/ENERGY/RENEW/Solar/Support.shtml" TargetMode="External"/><Relationship Id="rId153" Type="http://schemas.openxmlformats.org/officeDocument/2006/relationships/hyperlink" Target="http://programs.dsireusa.org/system/program/detail/5216" TargetMode="External"/><Relationship Id="rId174" Type="http://schemas.openxmlformats.org/officeDocument/2006/relationships/hyperlink" Target="http://programs.dsireusa.org/system/program/detail/44" TargetMode="External"/><Relationship Id="rId179" Type="http://schemas.openxmlformats.org/officeDocument/2006/relationships/hyperlink" Target="http://lis.virginia.gov/cgi-bin/legp604.exe?000+cod+58.1-3660" TargetMode="External"/><Relationship Id="rId15" Type="http://schemas.openxmlformats.org/officeDocument/2006/relationships/hyperlink" Target="http://programs.dsireusa.org/system/program/detail/5691" TargetMode="External"/><Relationship Id="rId36" Type="http://schemas.openxmlformats.org/officeDocument/2006/relationships/hyperlink" Target="http://programs.dsireusa.org/system/program/detail/49" TargetMode="External"/><Relationship Id="rId57" Type="http://schemas.openxmlformats.org/officeDocument/2006/relationships/hyperlink" Target="http://www.swepcogridsmart.com/arkansas/businessLP.html" TargetMode="External"/><Relationship Id="rId106" Type="http://schemas.openxmlformats.org/officeDocument/2006/relationships/hyperlink" Target="http://programs.dsireusa.org/system/program/detail/60" TargetMode="External"/><Relationship Id="rId127" Type="http://schemas.openxmlformats.org/officeDocument/2006/relationships/hyperlink" Target="http://programs.dsireusa.org/system/program/detail/936" TargetMode="External"/><Relationship Id="rId10" Type="http://schemas.openxmlformats.org/officeDocument/2006/relationships/hyperlink" Target="http://depsc.delaware.gov/delrps.shtml" TargetMode="External"/><Relationship Id="rId31" Type="http://schemas.openxmlformats.org/officeDocument/2006/relationships/hyperlink" Target="http://www.heco.com/portal/site/heco/menuitem.508576f78baa14340b4c0610c510b1ca/?vgnextoid=0b0a8618ce4f7210VgnVCM1000005c011bacRCRD&amp;vgnextchannel=3220894ba55bb210VgnVCM1000005c011bacRCRD&amp;vgnextfmt=default&amp;vgnextrefresh=1&amp;level=0&amp;ct=article" TargetMode="External"/><Relationship Id="rId52" Type="http://schemas.openxmlformats.org/officeDocument/2006/relationships/hyperlink" Target="http://programs.dsireusa.org/system/program/detail/1176" TargetMode="External"/><Relationship Id="rId73" Type="http://schemas.openxmlformats.org/officeDocument/2006/relationships/hyperlink" Target="http://programs.dsireusa.org/system/program/detail/2938" TargetMode="External"/><Relationship Id="rId78" Type="http://schemas.openxmlformats.org/officeDocument/2006/relationships/hyperlink" Target="http://programs.dsireusa.org/system/program/detail/888" TargetMode="External"/><Relationship Id="rId94" Type="http://schemas.openxmlformats.org/officeDocument/2006/relationships/hyperlink" Target="http://programs.dsireusa.org/system/program/detail/978" TargetMode="External"/><Relationship Id="rId99" Type="http://schemas.openxmlformats.org/officeDocument/2006/relationships/hyperlink" Target="http://programs.dsireusa.org/system/program/detail/1837" TargetMode="External"/><Relationship Id="rId101" Type="http://schemas.openxmlformats.org/officeDocument/2006/relationships/hyperlink" Target="http://programs.dsireusa.org/system/program/detail/2576" TargetMode="External"/><Relationship Id="rId122" Type="http://schemas.openxmlformats.org/officeDocument/2006/relationships/hyperlink" Target="http://programs.dsireusa.org/system/program/detail/624" TargetMode="External"/><Relationship Id="rId143" Type="http://schemas.openxmlformats.org/officeDocument/2006/relationships/hyperlink" Target="https://www.nationalgridus.com/narragansett/business/energyeff/4_dist_gen.asp" TargetMode="External"/><Relationship Id="rId148" Type="http://schemas.openxmlformats.org/officeDocument/2006/relationships/hyperlink" Target="http://programs.dsireusa.org/system/program/detail/5629" TargetMode="External"/><Relationship Id="rId164" Type="http://schemas.openxmlformats.org/officeDocument/2006/relationships/hyperlink" Target="http://goed.utah.gov/relocate/incentives/energy/" TargetMode="External"/><Relationship Id="rId169" Type="http://schemas.openxmlformats.org/officeDocument/2006/relationships/hyperlink" Target="http://www.rerc-vt.org/incentives-program/general-information" TargetMode="External"/><Relationship Id="rId185" Type="http://schemas.openxmlformats.org/officeDocument/2006/relationships/hyperlink" Target="https://focusonenergy.com/residential/renewable/solar-electric-systems" TargetMode="External"/><Relationship Id="rId4" Type="http://schemas.openxmlformats.org/officeDocument/2006/relationships/hyperlink" Target="http://www.energizect.com/residents/programs/residential-solar-investment-program" TargetMode="External"/><Relationship Id="rId9" Type="http://schemas.openxmlformats.org/officeDocument/2006/relationships/hyperlink" Target="http://programs.dsireusa.org/system/program/detail/240" TargetMode="External"/><Relationship Id="rId180" Type="http://schemas.openxmlformats.org/officeDocument/2006/relationships/hyperlink" Target="http://dor.wa.gov/content/FindTaxesAndRates/TaxIncentives/IncentivePrograms.asp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www.njeda.com/web/Aspx_pg/Templates/Npic_Text.aspx?Doc_Id=1085&amp;menuid=1358&amp;topid=722&amp;levelid=5&amp;midid=1357" TargetMode="External"/><Relationship Id="rId13" Type="http://schemas.openxmlformats.org/officeDocument/2006/relationships/hyperlink" Target="http://www.pseg.com/home/save/solar/index.jsp" TargetMode="External"/><Relationship Id="rId18" Type="http://schemas.openxmlformats.org/officeDocument/2006/relationships/hyperlink" Target="http://www.mass.gov/energy/greencommunities" TargetMode="External"/><Relationship Id="rId26" Type="http://schemas.openxmlformats.org/officeDocument/2006/relationships/hyperlink" Target="http://programs.dsireusa.org/system/program/detail/232" TargetMode="External"/><Relationship Id="rId3" Type="http://schemas.openxmlformats.org/officeDocument/2006/relationships/hyperlink" Target="http://programs.dsireusa.org/system/program/detail/2969" TargetMode="External"/><Relationship Id="rId21" Type="http://schemas.openxmlformats.org/officeDocument/2006/relationships/hyperlink" Target="http://programs.dsireusa.org/system/program/detail/229" TargetMode="External"/><Relationship Id="rId34" Type="http://schemas.openxmlformats.org/officeDocument/2006/relationships/hyperlink" Target="http://programs.dsireusa.org/system/program/detail/107" TargetMode="External"/><Relationship Id="rId7" Type="http://schemas.openxmlformats.org/officeDocument/2006/relationships/hyperlink" Target="http://www.state.nj.us/agriculture/sadc/news/hottopics/" TargetMode="External"/><Relationship Id="rId12" Type="http://schemas.openxmlformats.org/officeDocument/2006/relationships/hyperlink" Target="http://programs.dsireusa.org/system/program/detail/2910" TargetMode="External"/><Relationship Id="rId17" Type="http://schemas.openxmlformats.org/officeDocument/2006/relationships/hyperlink" Target="http://www.townofriverheadny.gov/pView.aspx?id=2472&amp;catid=118" TargetMode="External"/><Relationship Id="rId25" Type="http://schemas.openxmlformats.org/officeDocument/2006/relationships/hyperlink" Target="http://programs.dsireusa.org/system/program/detail/4744" TargetMode="External"/><Relationship Id="rId33" Type="http://schemas.openxmlformats.org/officeDocument/2006/relationships/hyperlink" Target="http://programs.dsireusa.org/system/program/detail/5572" TargetMode="External"/><Relationship Id="rId38" Type="http://schemas.openxmlformats.org/officeDocument/2006/relationships/hyperlink" Target="http://programs.dsireusa.org/system/program/detail/5670" TargetMode="External"/><Relationship Id="rId2" Type="http://schemas.openxmlformats.org/officeDocument/2006/relationships/hyperlink" Target="http://programs.dsireusa.org/system/program/detail/2658" TargetMode="External"/><Relationship Id="rId16" Type="http://schemas.openxmlformats.org/officeDocument/2006/relationships/hyperlink" Target="http://programs.dsireusa.org/system/program/detail/2740" TargetMode="External"/><Relationship Id="rId20" Type="http://schemas.openxmlformats.org/officeDocument/2006/relationships/hyperlink" Target="http://programs.dsireusa.org/system/program/detail/149" TargetMode="External"/><Relationship Id="rId29" Type="http://schemas.openxmlformats.org/officeDocument/2006/relationships/hyperlink" Target="https://www.progress-energy.com/florida/business/save-energy-money/sunsense/solar-school.page?" TargetMode="External"/><Relationship Id="rId1" Type="http://schemas.openxmlformats.org/officeDocument/2006/relationships/hyperlink" Target="http://www.scottsdaleaz.gov/greenbuilding/incentives" TargetMode="External"/><Relationship Id="rId6" Type="http://schemas.openxmlformats.org/officeDocument/2006/relationships/hyperlink" Target="http://programs.dsireusa.org/system/program/detail/4026" TargetMode="External"/><Relationship Id="rId11" Type="http://schemas.openxmlformats.org/officeDocument/2006/relationships/hyperlink" Target="http://www.njeda.com/web/Aspx_pg/Templates/Npic_Text.aspx?Doc_Id=1454&amp;menuid=1506&amp;topid=722&amp;levelid=6&amp;midid=1357" TargetMode="External"/><Relationship Id="rId24" Type="http://schemas.openxmlformats.org/officeDocument/2006/relationships/hyperlink" Target="http://www.phila.gov/green/solarGuidebook.html" TargetMode="External"/><Relationship Id="rId32" Type="http://schemas.openxmlformats.org/officeDocument/2006/relationships/hyperlink" Target="http://programs.dsireusa.org/system/program/detail/3163" TargetMode="External"/><Relationship Id="rId37" Type="http://schemas.openxmlformats.org/officeDocument/2006/relationships/hyperlink" Target="http://www.icc.illinois.gov/electricity/ElectricityProcurement.aspx" TargetMode="External"/><Relationship Id="rId5" Type="http://schemas.openxmlformats.org/officeDocument/2006/relationships/hyperlink" Target="http://programs.dsireusa.org/system/program/detail/3100" TargetMode="External"/><Relationship Id="rId15" Type="http://schemas.openxmlformats.org/officeDocument/2006/relationships/hyperlink" Target="http://programs.dsireusa.org/system/program/detail/5539" TargetMode="External"/><Relationship Id="rId23" Type="http://schemas.openxmlformats.org/officeDocument/2006/relationships/hyperlink" Target="http://programs.dsireusa.org/system/program/detail/1036" TargetMode="External"/><Relationship Id="rId28" Type="http://schemas.openxmlformats.org/officeDocument/2006/relationships/hyperlink" Target="http://programs.dsireusa.org/system/program/detail/243" TargetMode="External"/><Relationship Id="rId36" Type="http://schemas.openxmlformats.org/officeDocument/2006/relationships/hyperlink" Target="http://programs.dsireusa.org/system/program/detail/138" TargetMode="External"/><Relationship Id="rId10" Type="http://schemas.openxmlformats.org/officeDocument/2006/relationships/hyperlink" Target="http://programs.dsireusa.org/system/program/detail/4848" TargetMode="External"/><Relationship Id="rId19" Type="http://schemas.openxmlformats.org/officeDocument/2006/relationships/hyperlink" Target="http://programs.dsireusa.org/system/program/detail/4067" TargetMode="External"/><Relationship Id="rId31" Type="http://schemas.openxmlformats.org/officeDocument/2006/relationships/hyperlink" Target="http://www.palmettocleanenergy.com/" TargetMode="External"/><Relationship Id="rId4" Type="http://schemas.openxmlformats.org/officeDocument/2006/relationships/hyperlink" Target="http://az-buckeye2.civicplus.com/index.aspx?nid=278" TargetMode="External"/><Relationship Id="rId9" Type="http://schemas.openxmlformats.org/officeDocument/2006/relationships/hyperlink" Target="http://programs.dsireusa.org/system/program/detail/3266" TargetMode="External"/><Relationship Id="rId14" Type="http://schemas.openxmlformats.org/officeDocument/2006/relationships/hyperlink" Target="http://greenbank.ny.gov/" TargetMode="External"/><Relationship Id="rId22" Type="http://schemas.openxmlformats.org/officeDocument/2006/relationships/hyperlink" Target="https://www.nvtrec.com/" TargetMode="External"/><Relationship Id="rId27" Type="http://schemas.openxmlformats.org/officeDocument/2006/relationships/hyperlink" Target="http://programs.dsireusa.org/system/program/detail/2363" TargetMode="External"/><Relationship Id="rId30" Type="http://schemas.openxmlformats.org/officeDocument/2006/relationships/hyperlink" Target="http://programs.dsireusa.org/system/program/detail/5098" TargetMode="External"/><Relationship Id="rId35" Type="http://schemas.openxmlformats.org/officeDocument/2006/relationships/hyperlink" Target="http://www.energy.ri.gov/renewable/ta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B220"/>
  <sheetViews>
    <sheetView tabSelected="1" zoomScaleNormal="100" workbookViewId="0">
      <pane ySplit="1" topLeftCell="A2" activePane="bottomLeft" state="frozen"/>
      <selection activeCell="F1" sqref="F1"/>
      <selection pane="bottomLeft" activeCell="O5" sqref="O5"/>
    </sheetView>
  </sheetViews>
  <sheetFormatPr defaultRowHeight="14.4" x14ac:dyDescent="0.3"/>
  <cols>
    <col min="3" max="3" width="8.109375" bestFit="1" customWidth="1"/>
    <col min="7" max="9" width="10.6640625" bestFit="1" customWidth="1"/>
    <col min="13" max="13" width="12.88671875" bestFit="1" customWidth="1"/>
    <col min="14" max="15" width="12.88671875" customWidth="1"/>
    <col min="18" max="19" width="9.109375" style="23"/>
    <col min="40" max="40" width="10" bestFit="1" customWidth="1"/>
    <col min="115" max="115" width="9.109375" hidden="1" customWidth="1"/>
    <col min="118" max="123" width="0" hidden="1" customWidth="1"/>
    <col min="142" max="157" width="0" hidden="1" customWidth="1"/>
    <col min="158" max="158" width="0" style="27" hidden="1" customWidth="1"/>
  </cols>
  <sheetData>
    <row r="1" spans="1:158" s="2" customFormat="1" ht="140.25" x14ac:dyDescent="0.2">
      <c r="A1" s="3" t="s">
        <v>70</v>
      </c>
      <c r="B1" s="3" t="s">
        <v>92</v>
      </c>
      <c r="C1" s="3" t="s">
        <v>66</v>
      </c>
      <c r="D1" s="3" t="s">
        <v>67</v>
      </c>
      <c r="E1" s="3" t="s">
        <v>0</v>
      </c>
      <c r="F1" s="3" t="s">
        <v>1</v>
      </c>
      <c r="G1" s="3" t="s">
        <v>86</v>
      </c>
      <c r="H1" s="3" t="s">
        <v>3</v>
      </c>
      <c r="I1" s="3" t="s">
        <v>68</v>
      </c>
      <c r="J1" s="3" t="s">
        <v>69</v>
      </c>
      <c r="K1" s="3" t="s">
        <v>2</v>
      </c>
      <c r="L1" s="3" t="s">
        <v>80</v>
      </c>
      <c r="M1" s="13" t="s">
        <v>130</v>
      </c>
      <c r="N1" s="13" t="s">
        <v>527</v>
      </c>
      <c r="O1" s="13" t="s">
        <v>797</v>
      </c>
      <c r="P1" s="3" t="s">
        <v>98</v>
      </c>
      <c r="Q1" s="3" t="s">
        <v>4</v>
      </c>
      <c r="R1" s="1" t="s">
        <v>71</v>
      </c>
      <c r="S1" s="1" t="s">
        <v>72</v>
      </c>
      <c r="T1" s="1" t="s">
        <v>5</v>
      </c>
      <c r="U1" s="1" t="s">
        <v>6</v>
      </c>
      <c r="V1" s="1" t="s">
        <v>7</v>
      </c>
      <c r="W1" s="1" t="s">
        <v>742</v>
      </c>
      <c r="X1" s="1" t="s">
        <v>683</v>
      </c>
      <c r="Y1" s="1" t="s">
        <v>684</v>
      </c>
      <c r="Z1" s="13" t="s">
        <v>306</v>
      </c>
      <c r="AA1" s="13" t="s">
        <v>305</v>
      </c>
      <c r="AB1" s="1" t="s">
        <v>8</v>
      </c>
      <c r="AC1" s="1" t="s">
        <v>9</v>
      </c>
      <c r="AD1" s="1" t="s">
        <v>352</v>
      </c>
      <c r="AE1" s="1" t="s">
        <v>10</v>
      </c>
      <c r="AF1" s="1" t="s">
        <v>11</v>
      </c>
      <c r="AG1" s="1" t="s">
        <v>12</v>
      </c>
      <c r="AH1" s="1" t="s">
        <v>743</v>
      </c>
      <c r="AI1" s="1" t="s">
        <v>744</v>
      </c>
      <c r="AJ1" s="13" t="s">
        <v>1021</v>
      </c>
      <c r="AK1" s="13" t="s">
        <v>1022</v>
      </c>
      <c r="AL1" s="1" t="s">
        <v>13</v>
      </c>
      <c r="AM1" s="40" t="s">
        <v>318</v>
      </c>
      <c r="AN1" s="13" t="s">
        <v>319</v>
      </c>
      <c r="AO1" s="1" t="s">
        <v>14</v>
      </c>
      <c r="AP1" s="13" t="s">
        <v>320</v>
      </c>
      <c r="AQ1" s="13" t="s">
        <v>320</v>
      </c>
      <c r="AR1" s="1" t="s">
        <v>15</v>
      </c>
      <c r="AS1" s="1" t="s">
        <v>285</v>
      </c>
      <c r="AT1" s="1" t="s">
        <v>16</v>
      </c>
      <c r="AU1" s="1" t="s">
        <v>284</v>
      </c>
      <c r="AV1" s="13" t="s">
        <v>673</v>
      </c>
      <c r="AW1" s="13" t="s">
        <v>672</v>
      </c>
      <c r="AX1" s="13" t="s">
        <v>674</v>
      </c>
      <c r="AY1" s="13" t="s">
        <v>675</v>
      </c>
      <c r="AZ1" s="13" t="s">
        <v>1358</v>
      </c>
      <c r="BA1" s="1" t="s">
        <v>286</v>
      </c>
      <c r="BB1" s="1" t="s">
        <v>287</v>
      </c>
      <c r="BC1" s="13" t="s">
        <v>780</v>
      </c>
      <c r="BD1" s="13" t="s">
        <v>781</v>
      </c>
      <c r="BE1" s="13" t="s">
        <v>782</v>
      </c>
      <c r="BF1" s="13" t="s">
        <v>783</v>
      </c>
      <c r="BG1" s="13" t="s">
        <v>1138</v>
      </c>
      <c r="BH1" s="13" t="s">
        <v>1139</v>
      </c>
      <c r="BI1" s="13" t="s">
        <v>767</v>
      </c>
      <c r="BJ1" s="13" t="s">
        <v>768</v>
      </c>
      <c r="BK1" s="13" t="s">
        <v>769</v>
      </c>
      <c r="BL1" s="13" t="s">
        <v>770</v>
      </c>
      <c r="BM1" s="1" t="s">
        <v>17</v>
      </c>
      <c r="BN1" s="1" t="s">
        <v>18</v>
      </c>
      <c r="BO1" s="1" t="s">
        <v>19</v>
      </c>
      <c r="BP1" s="1" t="s">
        <v>20</v>
      </c>
      <c r="BQ1" s="1" t="s">
        <v>21</v>
      </c>
      <c r="BR1" s="1" t="s">
        <v>22</v>
      </c>
      <c r="BS1" s="1" t="s">
        <v>23</v>
      </c>
      <c r="BT1" s="13" t="s">
        <v>24</v>
      </c>
      <c r="BU1" s="13" t="s">
        <v>25</v>
      </c>
      <c r="BV1" s="13" t="s">
        <v>622</v>
      </c>
      <c r="BW1" s="13" t="s">
        <v>26</v>
      </c>
      <c r="BX1" s="13" t="s">
        <v>27</v>
      </c>
      <c r="BY1" s="13" t="s">
        <v>523</v>
      </c>
      <c r="BZ1" s="13" t="s">
        <v>236</v>
      </c>
      <c r="CA1" s="1" t="s">
        <v>165</v>
      </c>
      <c r="CB1" s="1" t="s">
        <v>166</v>
      </c>
      <c r="CC1" s="1" t="s">
        <v>167</v>
      </c>
      <c r="CD1" s="1" t="s">
        <v>28</v>
      </c>
      <c r="CE1" s="1" t="s">
        <v>29</v>
      </c>
      <c r="CF1" s="1" t="s">
        <v>30</v>
      </c>
      <c r="CG1" s="13" t="s">
        <v>433</v>
      </c>
      <c r="CH1" s="13" t="s">
        <v>434</v>
      </c>
      <c r="CI1" s="13" t="s">
        <v>435</v>
      </c>
      <c r="CJ1" s="13" t="s">
        <v>726</v>
      </c>
      <c r="CK1" s="13" t="s">
        <v>727</v>
      </c>
      <c r="CL1" s="13" t="s">
        <v>728</v>
      </c>
      <c r="CM1" s="13" t="s">
        <v>1155</v>
      </c>
      <c r="CN1" s="1" t="s">
        <v>31</v>
      </c>
      <c r="CO1" s="1" t="s">
        <v>32</v>
      </c>
      <c r="CP1" s="1" t="s">
        <v>33</v>
      </c>
      <c r="CQ1" s="13" t="s">
        <v>976</v>
      </c>
      <c r="CR1" s="13" t="s">
        <v>977</v>
      </c>
      <c r="CS1" s="13" t="s">
        <v>978</v>
      </c>
      <c r="CT1" s="1" t="s">
        <v>34</v>
      </c>
      <c r="CU1" s="1" t="s">
        <v>35</v>
      </c>
      <c r="CV1" s="1" t="s">
        <v>36</v>
      </c>
      <c r="CW1" s="1" t="s">
        <v>964</v>
      </c>
      <c r="CX1" s="1" t="s">
        <v>965</v>
      </c>
      <c r="CY1" s="1" t="s">
        <v>966</v>
      </c>
      <c r="CZ1" s="13" t="s">
        <v>90</v>
      </c>
      <c r="DA1" s="13" t="s">
        <v>474</v>
      </c>
      <c r="DB1" s="13" t="s">
        <v>37</v>
      </c>
      <c r="DC1" s="13" t="s">
        <v>475</v>
      </c>
      <c r="DD1" s="13" t="s">
        <v>476</v>
      </c>
      <c r="DE1" s="13" t="s">
        <v>38</v>
      </c>
      <c r="DF1" s="13" t="s">
        <v>477</v>
      </c>
      <c r="DG1" s="13" t="s">
        <v>664</v>
      </c>
      <c r="DH1" s="1" t="s">
        <v>40</v>
      </c>
      <c r="DI1" s="1" t="s">
        <v>41</v>
      </c>
      <c r="DJ1" s="1" t="s">
        <v>41</v>
      </c>
      <c r="DK1" s="59" t="s">
        <v>42</v>
      </c>
      <c r="DL1" s="13" t="s">
        <v>43</v>
      </c>
      <c r="DM1" s="1" t="s">
        <v>44</v>
      </c>
      <c r="DN1" s="11" t="s">
        <v>45</v>
      </c>
      <c r="DO1" s="11" t="s">
        <v>46</v>
      </c>
      <c r="DP1" s="11" t="s">
        <v>47</v>
      </c>
      <c r="DQ1" s="11" t="s">
        <v>48</v>
      </c>
      <c r="DR1" s="11" t="s">
        <v>49</v>
      </c>
      <c r="DS1" s="11" t="s">
        <v>50</v>
      </c>
      <c r="DT1" s="1" t="s">
        <v>51</v>
      </c>
      <c r="DU1" s="1" t="s">
        <v>52</v>
      </c>
      <c r="DV1" s="1" t="s">
        <v>620</v>
      </c>
      <c r="DW1" s="1" t="s">
        <v>53</v>
      </c>
      <c r="DX1" s="1" t="s">
        <v>54</v>
      </c>
      <c r="DY1" s="1" t="s">
        <v>55</v>
      </c>
      <c r="DZ1" s="1" t="s">
        <v>56</v>
      </c>
      <c r="EA1" s="1" t="s">
        <v>57</v>
      </c>
      <c r="EB1" s="1" t="s">
        <v>621</v>
      </c>
      <c r="EC1" s="1" t="s">
        <v>58</v>
      </c>
      <c r="ED1" s="1" t="s">
        <v>59</v>
      </c>
      <c r="EE1" s="1" t="s">
        <v>60</v>
      </c>
      <c r="EF1" s="1" t="s">
        <v>841</v>
      </c>
      <c r="EG1" s="1" t="s">
        <v>61</v>
      </c>
      <c r="EH1" s="1" t="s">
        <v>62</v>
      </c>
      <c r="EI1" s="1" t="s">
        <v>63</v>
      </c>
      <c r="EJ1" s="1" t="s">
        <v>64</v>
      </c>
      <c r="EK1" s="1" t="s">
        <v>65</v>
      </c>
      <c r="EL1" s="13" t="s">
        <v>104</v>
      </c>
      <c r="EM1" s="13" t="s">
        <v>114</v>
      </c>
      <c r="EN1" s="13" t="s">
        <v>105</v>
      </c>
      <c r="EO1" s="13" t="s">
        <v>115</v>
      </c>
      <c r="EP1" s="13" t="s">
        <v>116</v>
      </c>
      <c r="EQ1" s="13" t="s">
        <v>117</v>
      </c>
      <c r="ER1" s="13" t="s">
        <v>118</v>
      </c>
      <c r="ES1" s="13" t="s">
        <v>120</v>
      </c>
      <c r="ET1" s="13" t="s">
        <v>119</v>
      </c>
      <c r="EU1" s="13" t="s">
        <v>121</v>
      </c>
      <c r="EV1" s="13" t="s">
        <v>122</v>
      </c>
      <c r="EW1" s="13" t="s">
        <v>123</v>
      </c>
      <c r="EX1" s="13" t="s">
        <v>124</v>
      </c>
      <c r="EY1" s="13" t="s">
        <v>157</v>
      </c>
      <c r="EZ1" s="13" t="s">
        <v>176</v>
      </c>
      <c r="FA1" s="13" t="s">
        <v>177</v>
      </c>
      <c r="FB1" s="25" t="s">
        <v>158</v>
      </c>
    </row>
    <row r="2" spans="1:158" s="22" customFormat="1" ht="15" x14ac:dyDescent="0.25">
      <c r="A2" s="21" t="s">
        <v>73</v>
      </c>
      <c r="B2" s="21"/>
      <c r="C2" s="22" t="s">
        <v>74</v>
      </c>
      <c r="D2" s="22" t="s">
        <v>75</v>
      </c>
      <c r="E2" s="22" t="s">
        <v>1113</v>
      </c>
      <c r="F2" s="22" t="s">
        <v>76</v>
      </c>
      <c r="I2" s="22" t="s">
        <v>77</v>
      </c>
      <c r="J2" s="22" t="s">
        <v>78</v>
      </c>
      <c r="K2" s="22" t="s">
        <v>79</v>
      </c>
      <c r="L2" s="22" t="s">
        <v>81</v>
      </c>
      <c r="O2" s="22">
        <v>20000</v>
      </c>
      <c r="Q2" s="22" t="s">
        <v>82</v>
      </c>
      <c r="R2" s="22">
        <v>1</v>
      </c>
      <c r="S2" s="22">
        <v>50</v>
      </c>
      <c r="CO2" s="22">
        <v>0.04</v>
      </c>
      <c r="CP2" s="22">
        <v>0.04</v>
      </c>
      <c r="DK2" s="22">
        <v>20000</v>
      </c>
      <c r="DL2" s="22">
        <v>10</v>
      </c>
      <c r="FB2" s="60"/>
    </row>
    <row r="3" spans="1:158" s="23" customFormat="1" x14ac:dyDescent="0.3">
      <c r="A3" s="20" t="s">
        <v>83</v>
      </c>
      <c r="B3" s="9" t="s">
        <v>85</v>
      </c>
      <c r="C3" s="22" t="s">
        <v>74</v>
      </c>
      <c r="D3" s="22" t="s">
        <v>75</v>
      </c>
      <c r="E3" s="22" t="s">
        <v>1114</v>
      </c>
      <c r="F3" s="22" t="s">
        <v>84</v>
      </c>
      <c r="G3" s="61">
        <v>41183</v>
      </c>
      <c r="I3" s="23" t="s">
        <v>87</v>
      </c>
      <c r="J3" s="23" t="s">
        <v>88</v>
      </c>
      <c r="K3" s="23" t="s">
        <v>102</v>
      </c>
      <c r="L3" s="23" t="s">
        <v>81</v>
      </c>
      <c r="Q3" s="23" t="s">
        <v>89</v>
      </c>
      <c r="S3" s="23">
        <v>50</v>
      </c>
      <c r="CT3" s="23">
        <v>0.02</v>
      </c>
      <c r="CU3" s="23">
        <v>0.02</v>
      </c>
      <c r="CZ3" s="23">
        <v>1000</v>
      </c>
      <c r="DK3" s="23">
        <v>11333</v>
      </c>
      <c r="DL3" s="23">
        <v>20</v>
      </c>
      <c r="FB3" s="29"/>
    </row>
    <row r="4" spans="1:158" s="23" customFormat="1" x14ac:dyDescent="0.3">
      <c r="A4" s="20" t="s">
        <v>83</v>
      </c>
      <c r="B4" s="9" t="s">
        <v>85</v>
      </c>
      <c r="C4" s="22" t="s">
        <v>74</v>
      </c>
      <c r="D4" s="22" t="s">
        <v>75</v>
      </c>
      <c r="E4" s="22" t="s">
        <v>1114</v>
      </c>
      <c r="F4" s="22" t="s">
        <v>84</v>
      </c>
      <c r="G4" s="61">
        <v>41183</v>
      </c>
      <c r="I4" s="23" t="s">
        <v>87</v>
      </c>
      <c r="J4" s="23" t="s">
        <v>88</v>
      </c>
      <c r="K4" s="23" t="s">
        <v>102</v>
      </c>
      <c r="L4" s="23" t="s">
        <v>81</v>
      </c>
      <c r="Q4" s="23" t="s">
        <v>89</v>
      </c>
      <c r="S4" s="23">
        <v>50</v>
      </c>
      <c r="CT4" s="23" t="s">
        <v>91</v>
      </c>
      <c r="CU4" s="23" t="s">
        <v>91</v>
      </c>
      <c r="CZ4" s="23">
        <v>1000</v>
      </c>
      <c r="DK4" s="23">
        <v>11333</v>
      </c>
      <c r="DL4" s="23">
        <v>20</v>
      </c>
      <c r="FB4" s="29"/>
    </row>
    <row r="5" spans="1:158" s="23" customFormat="1" ht="15" x14ac:dyDescent="0.25">
      <c r="A5" s="20" t="s">
        <v>93</v>
      </c>
      <c r="B5" s="20" t="s">
        <v>94</v>
      </c>
      <c r="C5" s="22" t="s">
        <v>74</v>
      </c>
      <c r="D5" s="22" t="s">
        <v>75</v>
      </c>
      <c r="E5" s="22" t="s">
        <v>1114</v>
      </c>
      <c r="F5" s="8" t="s">
        <v>76</v>
      </c>
      <c r="G5" s="24">
        <v>40461</v>
      </c>
      <c r="I5" s="23" t="s">
        <v>95</v>
      </c>
      <c r="J5" s="23" t="s">
        <v>96</v>
      </c>
      <c r="K5" s="23" t="s">
        <v>97</v>
      </c>
      <c r="L5" s="23" t="s">
        <v>101</v>
      </c>
      <c r="P5" s="23" t="s">
        <v>99</v>
      </c>
      <c r="Q5" s="23" t="s">
        <v>100</v>
      </c>
      <c r="R5" s="23">
        <v>50</v>
      </c>
      <c r="S5" s="23">
        <v>20000</v>
      </c>
      <c r="CO5" s="23">
        <f>(0.029+0.051)/2</f>
        <v>0.04</v>
      </c>
      <c r="CP5" s="23">
        <f>(0.029+0.051)/2</f>
        <v>0.04</v>
      </c>
      <c r="DK5" s="23">
        <v>100000</v>
      </c>
      <c r="DL5" s="23">
        <v>20</v>
      </c>
      <c r="FB5" s="29"/>
    </row>
    <row r="6" spans="1:158" ht="15" x14ac:dyDescent="0.25">
      <c r="A6" s="4" t="s">
        <v>107</v>
      </c>
      <c r="B6" s="4" t="s">
        <v>108</v>
      </c>
      <c r="C6" s="6" t="s">
        <v>0</v>
      </c>
      <c r="D6" s="6" t="s">
        <v>75</v>
      </c>
      <c r="E6" s="6" t="s">
        <v>106</v>
      </c>
      <c r="F6" t="s">
        <v>84</v>
      </c>
      <c r="G6" s="10">
        <v>39492</v>
      </c>
      <c r="I6" t="s">
        <v>109</v>
      </c>
      <c r="J6" t="s">
        <v>110</v>
      </c>
      <c r="K6" t="s">
        <v>111</v>
      </c>
      <c r="P6" t="s">
        <v>74</v>
      </c>
    </row>
    <row r="7" spans="1:158" s="6" customFormat="1" ht="15" x14ac:dyDescent="0.25">
      <c r="A7" s="5" t="s">
        <v>132</v>
      </c>
      <c r="B7" s="5" t="s">
        <v>133</v>
      </c>
      <c r="C7" s="6" t="s">
        <v>0</v>
      </c>
      <c r="D7" s="6" t="s">
        <v>75</v>
      </c>
      <c r="E7" s="6" t="s">
        <v>106</v>
      </c>
      <c r="F7" s="6" t="s">
        <v>131</v>
      </c>
      <c r="G7" s="7">
        <v>42030</v>
      </c>
      <c r="I7" s="6" t="s">
        <v>128</v>
      </c>
      <c r="J7" s="6" t="s">
        <v>110</v>
      </c>
      <c r="K7" s="6" t="s">
        <v>127</v>
      </c>
      <c r="M7" s="6">
        <v>1950000</v>
      </c>
      <c r="P7" s="6" t="s">
        <v>129</v>
      </c>
      <c r="Q7" s="6" t="s">
        <v>134</v>
      </c>
      <c r="R7" s="22"/>
      <c r="S7" s="22">
        <v>30</v>
      </c>
      <c r="BM7" s="6">
        <v>2.5</v>
      </c>
      <c r="BN7" s="6">
        <v>2.5</v>
      </c>
      <c r="BO7" s="6">
        <v>3.25</v>
      </c>
      <c r="FB7" s="26"/>
    </row>
    <row r="8" spans="1:158" s="6" customFormat="1" ht="15" x14ac:dyDescent="0.25">
      <c r="A8" s="5" t="s">
        <v>132</v>
      </c>
      <c r="B8" s="5" t="s">
        <v>133</v>
      </c>
      <c r="C8" s="6" t="s">
        <v>0</v>
      </c>
      <c r="D8" s="6" t="s">
        <v>75</v>
      </c>
      <c r="E8" s="6" t="s">
        <v>106</v>
      </c>
      <c r="F8" s="6" t="s">
        <v>131</v>
      </c>
      <c r="G8" s="7">
        <v>42030</v>
      </c>
      <c r="I8" s="6" t="s">
        <v>128</v>
      </c>
      <c r="J8" s="6" t="s">
        <v>110</v>
      </c>
      <c r="K8" s="6" t="s">
        <v>127</v>
      </c>
      <c r="M8" s="6">
        <v>1950000</v>
      </c>
      <c r="P8" s="6" t="s">
        <v>129</v>
      </c>
      <c r="Q8" s="6" t="s">
        <v>135</v>
      </c>
      <c r="R8" s="22">
        <v>30</v>
      </c>
      <c r="S8" s="22"/>
      <c r="CN8" s="6">
        <v>0.39</v>
      </c>
      <c r="CO8" s="6">
        <v>0.39</v>
      </c>
      <c r="CP8" s="6">
        <v>0.5</v>
      </c>
      <c r="FB8" s="26"/>
    </row>
    <row r="9" spans="1:158" s="23" customFormat="1" ht="15" x14ac:dyDescent="0.25">
      <c r="A9" s="20" t="s">
        <v>138</v>
      </c>
      <c r="C9" s="22" t="s">
        <v>0</v>
      </c>
      <c r="D9" s="22" t="s">
        <v>75</v>
      </c>
      <c r="E9" s="22" t="s">
        <v>106</v>
      </c>
      <c r="F9" s="22" t="s">
        <v>131</v>
      </c>
      <c r="I9" s="22" t="s">
        <v>77</v>
      </c>
      <c r="J9" s="22" t="s">
        <v>137</v>
      </c>
      <c r="K9" s="22" t="s">
        <v>136</v>
      </c>
      <c r="M9" s="22">
        <v>425000000</v>
      </c>
      <c r="N9" s="22">
        <v>10</v>
      </c>
      <c r="O9" s="22"/>
      <c r="Q9" s="22" t="s">
        <v>139</v>
      </c>
      <c r="R9" s="23">
        <v>1</v>
      </c>
      <c r="BQ9" s="23">
        <v>75</v>
      </c>
      <c r="CN9" s="23">
        <v>1</v>
      </c>
      <c r="CO9" s="23">
        <v>1</v>
      </c>
      <c r="CP9" s="23">
        <v>1</v>
      </c>
      <c r="FB9" s="29"/>
    </row>
    <row r="10" spans="1:158" s="23" customFormat="1" x14ac:dyDescent="0.3">
      <c r="A10" s="20" t="s">
        <v>138</v>
      </c>
      <c r="C10" s="22" t="s">
        <v>0</v>
      </c>
      <c r="D10" s="22" t="s">
        <v>75</v>
      </c>
      <c r="E10" s="22" t="s">
        <v>106</v>
      </c>
      <c r="F10" s="22" t="s">
        <v>131</v>
      </c>
      <c r="I10" s="22" t="s">
        <v>77</v>
      </c>
      <c r="J10" s="22" t="s">
        <v>137</v>
      </c>
      <c r="K10" s="22" t="s">
        <v>136</v>
      </c>
      <c r="M10" s="22">
        <v>425000000</v>
      </c>
      <c r="N10" s="22">
        <v>10</v>
      </c>
      <c r="O10" s="22"/>
      <c r="Q10" s="22" t="s">
        <v>140</v>
      </c>
      <c r="R10" s="23">
        <v>1</v>
      </c>
      <c r="BQ10" s="23">
        <v>75</v>
      </c>
      <c r="CN10" s="23">
        <v>1.5</v>
      </c>
      <c r="CO10" s="23">
        <v>1.5</v>
      </c>
      <c r="CP10" s="23">
        <v>1.5</v>
      </c>
      <c r="FB10" s="29"/>
    </row>
    <row r="11" spans="1:158" s="23" customFormat="1" x14ac:dyDescent="0.3">
      <c r="A11" s="20" t="s">
        <v>138</v>
      </c>
      <c r="C11" s="22" t="s">
        <v>0</v>
      </c>
      <c r="D11" s="22" t="s">
        <v>75</v>
      </c>
      <c r="E11" s="22" t="s">
        <v>106</v>
      </c>
      <c r="F11" s="22" t="s">
        <v>131</v>
      </c>
      <c r="I11" s="22" t="s">
        <v>77</v>
      </c>
      <c r="J11" s="22" t="s">
        <v>137</v>
      </c>
      <c r="K11" s="22" t="s">
        <v>136</v>
      </c>
      <c r="M11" s="22">
        <v>425000000</v>
      </c>
      <c r="N11" s="22">
        <v>10</v>
      </c>
      <c r="O11" s="22"/>
      <c r="Q11" s="22" t="s">
        <v>141</v>
      </c>
      <c r="R11" s="23">
        <v>1</v>
      </c>
      <c r="BQ11" s="23">
        <v>75</v>
      </c>
      <c r="CN11" s="23">
        <v>1.85</v>
      </c>
      <c r="FB11" s="29"/>
    </row>
    <row r="12" spans="1:158" ht="15" x14ac:dyDescent="0.25">
      <c r="A12" t="s">
        <v>145</v>
      </c>
      <c r="B12" s="4" t="s">
        <v>146</v>
      </c>
      <c r="C12" s="6" t="s">
        <v>0</v>
      </c>
      <c r="D12" s="6" t="s">
        <v>75</v>
      </c>
      <c r="E12" s="6" t="s">
        <v>106</v>
      </c>
      <c r="F12" s="6" t="s">
        <v>143</v>
      </c>
      <c r="I12" s="6" t="s">
        <v>77</v>
      </c>
      <c r="J12" t="s">
        <v>144</v>
      </c>
      <c r="K12" s="6" t="s">
        <v>142</v>
      </c>
      <c r="T12" s="23">
        <v>7.5</v>
      </c>
    </row>
    <row r="13" spans="1:158" s="15" customFormat="1" ht="15" x14ac:dyDescent="0.25">
      <c r="A13" s="19" t="s">
        <v>149</v>
      </c>
      <c r="B13" s="19" t="s">
        <v>150</v>
      </c>
      <c r="C13" s="16" t="s">
        <v>0</v>
      </c>
      <c r="D13" s="16" t="s">
        <v>75</v>
      </c>
      <c r="E13" s="16" t="s">
        <v>106</v>
      </c>
      <c r="F13" s="16" t="s">
        <v>131</v>
      </c>
      <c r="G13" s="17">
        <v>39995</v>
      </c>
      <c r="H13" s="17">
        <v>44561</v>
      </c>
      <c r="I13" s="16" t="s">
        <v>77</v>
      </c>
      <c r="K13" s="16" t="s">
        <v>147</v>
      </c>
      <c r="M13" s="15">
        <v>108300000</v>
      </c>
      <c r="R13" s="23">
        <v>1</v>
      </c>
      <c r="S13" s="23"/>
      <c r="BP13" s="15" t="s">
        <v>148</v>
      </c>
      <c r="BT13" s="15">
        <v>1</v>
      </c>
      <c r="CD13" s="18">
        <v>10000</v>
      </c>
      <c r="FB13" s="28"/>
    </row>
    <row r="14" spans="1:158" s="23" customFormat="1" ht="15" x14ac:dyDescent="0.25">
      <c r="A14" s="20" t="s">
        <v>152</v>
      </c>
      <c r="B14" s="21" t="s">
        <v>153</v>
      </c>
      <c r="C14" s="22" t="s">
        <v>0</v>
      </c>
      <c r="D14" s="22" t="s">
        <v>75</v>
      </c>
      <c r="E14" s="22" t="s">
        <v>106</v>
      </c>
      <c r="F14" s="22" t="s">
        <v>131</v>
      </c>
      <c r="H14" s="24">
        <v>44561</v>
      </c>
      <c r="I14" s="22" t="s">
        <v>77</v>
      </c>
      <c r="K14" s="22" t="s">
        <v>151</v>
      </c>
      <c r="M14" s="23">
        <v>108000000</v>
      </c>
      <c r="BM14" s="23" t="s">
        <v>154</v>
      </c>
      <c r="FB14" s="29"/>
    </row>
    <row r="15" spans="1:158" s="35" customFormat="1" ht="15" hidden="1" x14ac:dyDescent="0.25">
      <c r="A15" s="33" t="s">
        <v>161</v>
      </c>
      <c r="B15" s="33" t="s">
        <v>162</v>
      </c>
      <c r="C15" s="34" t="s">
        <v>160</v>
      </c>
      <c r="D15" s="34" t="s">
        <v>75</v>
      </c>
      <c r="E15" s="34" t="s">
        <v>106</v>
      </c>
      <c r="F15" s="34" t="s">
        <v>131</v>
      </c>
      <c r="G15" s="47">
        <v>39427</v>
      </c>
      <c r="I15" s="34" t="s">
        <v>77</v>
      </c>
      <c r="J15" s="34" t="s">
        <v>164</v>
      </c>
      <c r="K15" s="34" t="s">
        <v>163</v>
      </c>
      <c r="P15" s="35" t="s">
        <v>172</v>
      </c>
      <c r="R15" s="23"/>
      <c r="S15" s="23"/>
      <c r="CA15" s="35">
        <v>500</v>
      </c>
      <c r="CD15" s="35">
        <v>2800</v>
      </c>
      <c r="FB15" s="36"/>
    </row>
    <row r="16" spans="1:158" s="35" customFormat="1" ht="15" hidden="1" x14ac:dyDescent="0.25">
      <c r="A16" s="33" t="s">
        <v>161</v>
      </c>
      <c r="B16" s="33" t="s">
        <v>162</v>
      </c>
      <c r="C16" s="34" t="s">
        <v>160</v>
      </c>
      <c r="D16" s="34" t="s">
        <v>75</v>
      </c>
      <c r="E16" s="34" t="s">
        <v>106</v>
      </c>
      <c r="F16" s="34" t="s">
        <v>131</v>
      </c>
      <c r="G16" s="47">
        <v>39427</v>
      </c>
      <c r="I16" s="34" t="s">
        <v>77</v>
      </c>
      <c r="J16" s="34" t="s">
        <v>168</v>
      </c>
      <c r="K16" s="34" t="s">
        <v>163</v>
      </c>
      <c r="P16" s="35" t="s">
        <v>172</v>
      </c>
      <c r="R16" s="23"/>
      <c r="S16" s="23"/>
      <c r="CA16" s="35">
        <v>2000</v>
      </c>
      <c r="CD16" s="35">
        <v>7000</v>
      </c>
      <c r="FB16" s="36"/>
    </row>
    <row r="17" spans="1:158" ht="15" hidden="1" x14ac:dyDescent="0.25">
      <c r="A17" s="4" t="s">
        <v>161</v>
      </c>
      <c r="B17" s="4" t="s">
        <v>162</v>
      </c>
      <c r="C17" s="22" t="s">
        <v>160</v>
      </c>
      <c r="D17" s="22" t="s">
        <v>75</v>
      </c>
      <c r="E17" s="22" t="s">
        <v>106</v>
      </c>
      <c r="F17" s="22" t="s">
        <v>131</v>
      </c>
      <c r="G17" s="10">
        <v>39427</v>
      </c>
      <c r="I17" s="22" t="s">
        <v>77</v>
      </c>
      <c r="J17" t="s">
        <v>169</v>
      </c>
      <c r="K17" s="22" t="s">
        <v>163</v>
      </c>
      <c r="P17" t="s">
        <v>172</v>
      </c>
      <c r="BO17">
        <v>1000</v>
      </c>
      <c r="CA17" s="23"/>
      <c r="CB17" s="23"/>
      <c r="CC17" s="23"/>
      <c r="CD17" s="23"/>
      <c r="CF17">
        <v>50000</v>
      </c>
    </row>
    <row r="18" spans="1:158" ht="15" hidden="1" x14ac:dyDescent="0.25">
      <c r="A18" s="4" t="s">
        <v>161</v>
      </c>
      <c r="B18" s="4" t="s">
        <v>162</v>
      </c>
      <c r="C18" s="22" t="s">
        <v>160</v>
      </c>
      <c r="D18" s="22" t="s">
        <v>75</v>
      </c>
      <c r="E18" s="22" t="s">
        <v>106</v>
      </c>
      <c r="F18" s="22" t="s">
        <v>131</v>
      </c>
      <c r="G18" s="10">
        <v>39427</v>
      </c>
      <c r="I18" s="22" t="s">
        <v>77</v>
      </c>
      <c r="J18" t="s">
        <v>170</v>
      </c>
      <c r="K18" s="22" t="s">
        <v>163</v>
      </c>
      <c r="P18" t="s">
        <v>172</v>
      </c>
      <c r="BO18">
        <v>500</v>
      </c>
      <c r="CA18" s="23"/>
      <c r="CB18" s="23"/>
      <c r="CC18" s="23"/>
      <c r="CD18" s="23"/>
      <c r="CE18">
        <v>50000</v>
      </c>
    </row>
    <row r="19" spans="1:158" ht="15" hidden="1" x14ac:dyDescent="0.25">
      <c r="A19" s="4" t="s">
        <v>161</v>
      </c>
      <c r="B19" s="4" t="s">
        <v>162</v>
      </c>
      <c r="C19" s="22" t="s">
        <v>160</v>
      </c>
      <c r="D19" s="22" t="s">
        <v>75</v>
      </c>
      <c r="E19" s="22" t="s">
        <v>106</v>
      </c>
      <c r="F19" s="22" t="s">
        <v>131</v>
      </c>
      <c r="G19" s="10">
        <v>39427</v>
      </c>
      <c r="I19" s="22" t="s">
        <v>77</v>
      </c>
      <c r="J19" t="s">
        <v>171</v>
      </c>
      <c r="K19" s="22" t="s">
        <v>163</v>
      </c>
      <c r="P19" t="s">
        <v>172</v>
      </c>
      <c r="BM19">
        <v>500</v>
      </c>
      <c r="CA19" s="23"/>
      <c r="CB19" s="23"/>
      <c r="CC19" s="23"/>
      <c r="CD19" s="23">
        <v>50000</v>
      </c>
    </row>
    <row r="20" spans="1:158" ht="15" x14ac:dyDescent="0.25">
      <c r="A20" s="4" t="s">
        <v>232</v>
      </c>
      <c r="B20" s="4" t="s">
        <v>231</v>
      </c>
      <c r="C20" s="22" t="s">
        <v>74</v>
      </c>
      <c r="D20" t="s">
        <v>75</v>
      </c>
      <c r="E20" s="22" t="s">
        <v>106</v>
      </c>
      <c r="F20" t="s">
        <v>131</v>
      </c>
      <c r="I20" t="s">
        <v>77</v>
      </c>
      <c r="J20" t="s">
        <v>229</v>
      </c>
      <c r="K20" t="s">
        <v>189</v>
      </c>
      <c r="Q20" s="23" t="s">
        <v>230</v>
      </c>
      <c r="BM20">
        <v>2.3999999999999998E-3</v>
      </c>
      <c r="BP20" t="s">
        <v>148</v>
      </c>
    </row>
    <row r="21" spans="1:158" s="16" customFormat="1" ht="15" x14ac:dyDescent="0.25">
      <c r="A21" s="30" t="s">
        <v>238</v>
      </c>
      <c r="B21" s="30" t="s">
        <v>239</v>
      </c>
      <c r="C21" s="16" t="s">
        <v>74</v>
      </c>
      <c r="D21" s="16" t="s">
        <v>75</v>
      </c>
      <c r="E21" s="16" t="s">
        <v>106</v>
      </c>
      <c r="F21" s="16" t="s">
        <v>84</v>
      </c>
      <c r="G21" s="17">
        <v>41306</v>
      </c>
      <c r="I21" s="16" t="s">
        <v>233</v>
      </c>
      <c r="J21" s="16" t="s">
        <v>234</v>
      </c>
      <c r="K21" s="16" t="s">
        <v>190</v>
      </c>
      <c r="M21" s="15"/>
      <c r="N21" s="15"/>
      <c r="O21" s="15">
        <v>100000</v>
      </c>
      <c r="P21" s="16" t="s">
        <v>237</v>
      </c>
      <c r="Q21" s="16" t="s">
        <v>235</v>
      </c>
      <c r="R21" s="22"/>
      <c r="S21" s="22"/>
      <c r="CT21" s="16">
        <v>0.17</v>
      </c>
      <c r="CU21" s="16">
        <v>0.17</v>
      </c>
      <c r="CV21" s="16">
        <v>0.17</v>
      </c>
      <c r="CW21" s="16">
        <v>0.38250000000000001</v>
      </c>
      <c r="CX21" s="16">
        <v>0.38250000000000001</v>
      </c>
      <c r="CY21" s="16">
        <v>0.38250000000000001</v>
      </c>
      <c r="DA21" s="16">
        <v>30</v>
      </c>
      <c r="DB21" s="16">
        <v>30</v>
      </c>
      <c r="DD21" s="16">
        <v>3000</v>
      </c>
      <c r="DE21" s="16">
        <v>3000</v>
      </c>
      <c r="DL21" s="16">
        <v>20</v>
      </c>
      <c r="FB21" s="31"/>
    </row>
    <row r="22" spans="1:158" ht="15" x14ac:dyDescent="0.25">
      <c r="A22" s="4" t="s">
        <v>241</v>
      </c>
      <c r="B22" s="4" t="s">
        <v>240</v>
      </c>
      <c r="C22" s="22" t="s">
        <v>74</v>
      </c>
      <c r="D22" t="s">
        <v>75</v>
      </c>
      <c r="E22" s="22" t="s">
        <v>106</v>
      </c>
      <c r="F22" t="s">
        <v>131</v>
      </c>
      <c r="G22" s="10">
        <v>42005</v>
      </c>
      <c r="H22" s="10">
        <v>44926</v>
      </c>
      <c r="I22" t="s">
        <v>77</v>
      </c>
      <c r="J22" t="s">
        <v>164</v>
      </c>
      <c r="K22" t="s">
        <v>191</v>
      </c>
      <c r="M22" s="14">
        <v>1286350</v>
      </c>
      <c r="N22" s="14"/>
      <c r="O22" s="14"/>
      <c r="BM22">
        <v>1.6000000000000001E-3</v>
      </c>
      <c r="BX22">
        <v>1</v>
      </c>
      <c r="CD22">
        <v>80000</v>
      </c>
    </row>
    <row r="23" spans="1:158" ht="15" x14ac:dyDescent="0.25">
      <c r="A23" s="4" t="s">
        <v>243</v>
      </c>
      <c r="B23" s="4" t="s">
        <v>242</v>
      </c>
      <c r="C23" s="22" t="s">
        <v>74</v>
      </c>
      <c r="D23" t="s">
        <v>75</v>
      </c>
      <c r="E23" s="22" t="s">
        <v>106</v>
      </c>
      <c r="F23" t="s">
        <v>131</v>
      </c>
      <c r="I23" t="s">
        <v>77</v>
      </c>
      <c r="J23" t="s">
        <v>164</v>
      </c>
      <c r="K23" t="s">
        <v>192</v>
      </c>
      <c r="BM23">
        <v>2E-3</v>
      </c>
      <c r="BP23" t="s">
        <v>148</v>
      </c>
      <c r="BW23">
        <v>10</v>
      </c>
      <c r="CD23">
        <v>2000</v>
      </c>
    </row>
    <row r="24" spans="1:158" ht="15" x14ac:dyDescent="0.25">
      <c r="A24" s="4" t="s">
        <v>244</v>
      </c>
      <c r="B24" s="4" t="s">
        <v>245</v>
      </c>
      <c r="C24" s="22" t="s">
        <v>74</v>
      </c>
      <c r="D24" t="s">
        <v>75</v>
      </c>
      <c r="E24" s="22" t="s">
        <v>106</v>
      </c>
      <c r="F24" t="s">
        <v>131</v>
      </c>
      <c r="I24" t="s">
        <v>77</v>
      </c>
      <c r="J24" t="s">
        <v>246</v>
      </c>
      <c r="K24" t="s">
        <v>193</v>
      </c>
      <c r="P24" t="s">
        <v>247</v>
      </c>
      <c r="BN24">
        <v>2E-3</v>
      </c>
      <c r="BO24">
        <v>2E-3</v>
      </c>
      <c r="BP24" t="s">
        <v>148</v>
      </c>
      <c r="CZ24" s="32">
        <v>200000</v>
      </c>
      <c r="DA24" s="32"/>
      <c r="DB24" s="32"/>
    </row>
    <row r="25" spans="1:158" s="23" customFormat="1" ht="15" x14ac:dyDescent="0.25">
      <c r="A25" s="20" t="s">
        <v>249</v>
      </c>
      <c r="B25" s="20" t="s">
        <v>248</v>
      </c>
      <c r="C25" s="22" t="s">
        <v>74</v>
      </c>
      <c r="D25" s="23" t="s">
        <v>75</v>
      </c>
      <c r="E25" s="22" t="s">
        <v>106</v>
      </c>
      <c r="F25" s="23" t="s">
        <v>131</v>
      </c>
      <c r="G25" s="24">
        <v>38869</v>
      </c>
      <c r="H25" s="24">
        <v>42735</v>
      </c>
      <c r="I25" s="23" t="s">
        <v>77</v>
      </c>
      <c r="J25" s="23" t="s">
        <v>88</v>
      </c>
      <c r="K25" s="23" t="s">
        <v>194</v>
      </c>
      <c r="M25" s="23">
        <v>23000000</v>
      </c>
      <c r="N25" s="23">
        <v>10</v>
      </c>
      <c r="P25" s="23" t="s">
        <v>250</v>
      </c>
      <c r="Q25" s="23" t="s">
        <v>251</v>
      </c>
      <c r="S25" s="23">
        <v>30</v>
      </c>
      <c r="BM25" s="23">
        <v>730</v>
      </c>
      <c r="BP25" s="23" t="s">
        <v>148</v>
      </c>
      <c r="BW25" s="23">
        <v>30</v>
      </c>
      <c r="DT25" s="23">
        <v>1310</v>
      </c>
      <c r="DU25" s="23">
        <v>1310</v>
      </c>
      <c r="DW25" s="23">
        <v>570</v>
      </c>
      <c r="DX25" s="23">
        <v>570</v>
      </c>
      <c r="FB25" s="29"/>
    </row>
    <row r="26" spans="1:158" s="23" customFormat="1" ht="15" x14ac:dyDescent="0.25">
      <c r="A26" s="20" t="s">
        <v>249</v>
      </c>
      <c r="B26" s="20" t="s">
        <v>248</v>
      </c>
      <c r="C26" s="22" t="s">
        <v>74</v>
      </c>
      <c r="D26" s="23" t="s">
        <v>75</v>
      </c>
      <c r="E26" s="22" t="s">
        <v>106</v>
      </c>
      <c r="F26" s="23" t="s">
        <v>131</v>
      </c>
      <c r="G26" s="24">
        <v>38869</v>
      </c>
      <c r="H26" s="24">
        <v>42735</v>
      </c>
      <c r="I26" s="23" t="s">
        <v>77</v>
      </c>
      <c r="J26" s="23" t="s">
        <v>88</v>
      </c>
      <c r="K26" s="23" t="s">
        <v>194</v>
      </c>
      <c r="M26" s="23">
        <v>23000000</v>
      </c>
      <c r="N26" s="23">
        <v>10</v>
      </c>
      <c r="P26" s="23" t="s">
        <v>250</v>
      </c>
      <c r="Q26" s="23" t="s">
        <v>251</v>
      </c>
      <c r="R26" s="23">
        <v>30</v>
      </c>
      <c r="BP26" s="23" t="s">
        <v>148</v>
      </c>
      <c r="BT26" s="23">
        <v>30</v>
      </c>
      <c r="CN26" s="23">
        <v>0.09</v>
      </c>
      <c r="DT26" s="23">
        <v>1310</v>
      </c>
      <c r="DU26" s="23">
        <v>1310</v>
      </c>
      <c r="FB26" s="29"/>
    </row>
    <row r="27" spans="1:158" s="23" customFormat="1" ht="15.75" customHeight="1" x14ac:dyDescent="0.25">
      <c r="A27" s="20" t="s">
        <v>253</v>
      </c>
      <c r="B27" s="20" t="s">
        <v>252</v>
      </c>
      <c r="C27" s="22" t="s">
        <v>74</v>
      </c>
      <c r="D27" s="23" t="s">
        <v>75</v>
      </c>
      <c r="E27" s="22" t="s">
        <v>106</v>
      </c>
      <c r="F27" s="23" t="s">
        <v>131</v>
      </c>
      <c r="I27" s="23" t="s">
        <v>77</v>
      </c>
      <c r="J27" s="23" t="s">
        <v>254</v>
      </c>
      <c r="K27" s="23" t="s">
        <v>195</v>
      </c>
      <c r="M27" s="23">
        <v>1550000</v>
      </c>
      <c r="N27" s="23">
        <v>1</v>
      </c>
      <c r="Q27" s="56" t="s">
        <v>1351</v>
      </c>
      <c r="S27" s="23">
        <v>30</v>
      </c>
      <c r="BM27" s="23">
        <v>150</v>
      </c>
      <c r="BN27" s="23">
        <v>150</v>
      </c>
      <c r="BO27" s="23">
        <v>150</v>
      </c>
      <c r="BP27" s="23" t="s">
        <v>533</v>
      </c>
      <c r="BQ27" s="23">
        <v>50</v>
      </c>
      <c r="BR27" s="23">
        <v>50</v>
      </c>
      <c r="BS27" s="23">
        <v>50</v>
      </c>
      <c r="CD27" s="23">
        <v>100000</v>
      </c>
      <c r="CE27" s="23">
        <v>1000000</v>
      </c>
      <c r="CF27" s="23">
        <v>1000000</v>
      </c>
      <c r="FB27" s="29"/>
    </row>
    <row r="28" spans="1:158" s="15" customFormat="1" ht="15" x14ac:dyDescent="0.25">
      <c r="A28" s="19" t="s">
        <v>255</v>
      </c>
      <c r="B28" s="19" t="s">
        <v>256</v>
      </c>
      <c r="C28" s="16" t="s">
        <v>74</v>
      </c>
      <c r="D28" s="15" t="s">
        <v>75</v>
      </c>
      <c r="E28" s="16" t="s">
        <v>106</v>
      </c>
      <c r="F28" s="15" t="s">
        <v>131</v>
      </c>
      <c r="I28" s="15" t="s">
        <v>77</v>
      </c>
      <c r="J28" s="15" t="s">
        <v>257</v>
      </c>
      <c r="K28" s="15" t="s">
        <v>196</v>
      </c>
      <c r="R28" s="15">
        <v>1</v>
      </c>
      <c r="S28" s="15">
        <v>30</v>
      </c>
      <c r="BP28" s="15" t="s">
        <v>148</v>
      </c>
      <c r="BQ28" s="15">
        <v>50</v>
      </c>
      <c r="BR28" s="15">
        <v>50</v>
      </c>
      <c r="BS28" s="15">
        <v>50</v>
      </c>
      <c r="BT28" s="15">
        <v>1</v>
      </c>
      <c r="BU28" s="15">
        <v>1</v>
      </c>
      <c r="BW28" s="15">
        <v>30</v>
      </c>
      <c r="BX28" s="15">
        <v>30</v>
      </c>
      <c r="DW28" s="15">
        <v>8.0000000000000004E-4</v>
      </c>
      <c r="DX28" s="15">
        <v>8.0000000000000004E-4</v>
      </c>
      <c r="DY28" s="15">
        <v>8.0000000000000004E-4</v>
      </c>
      <c r="FB28" s="28"/>
    </row>
    <row r="29" spans="1:158" s="15" customFormat="1" ht="15" x14ac:dyDescent="0.25">
      <c r="A29" s="19" t="s">
        <v>255</v>
      </c>
      <c r="B29" s="19" t="s">
        <v>256</v>
      </c>
      <c r="C29" s="16" t="s">
        <v>74</v>
      </c>
      <c r="D29" s="15" t="s">
        <v>75</v>
      </c>
      <c r="E29" s="16" t="s">
        <v>106</v>
      </c>
      <c r="F29" s="15" t="s">
        <v>131</v>
      </c>
      <c r="I29" s="15" t="s">
        <v>77</v>
      </c>
      <c r="J29" s="15" t="s">
        <v>257</v>
      </c>
      <c r="K29" s="15" t="s">
        <v>196</v>
      </c>
      <c r="R29" s="15">
        <v>30</v>
      </c>
      <c r="S29" s="15">
        <v>1000</v>
      </c>
      <c r="BP29" s="15" t="s">
        <v>148</v>
      </c>
      <c r="BT29" s="15">
        <v>30</v>
      </c>
      <c r="BU29" s="15">
        <v>30</v>
      </c>
      <c r="BW29" s="15">
        <v>1000</v>
      </c>
      <c r="BX29" s="15">
        <v>1000</v>
      </c>
      <c r="CN29" s="15">
        <v>0.09</v>
      </c>
      <c r="CO29" s="15">
        <v>0.09</v>
      </c>
      <c r="CP29" s="15">
        <v>0.09</v>
      </c>
      <c r="FB29" s="28"/>
    </row>
    <row r="30" spans="1:158" s="23" customFormat="1" x14ac:dyDescent="0.3">
      <c r="A30" s="20" t="s">
        <v>258</v>
      </c>
      <c r="B30" s="20" t="s">
        <v>259</v>
      </c>
      <c r="C30" s="22" t="s">
        <v>74</v>
      </c>
      <c r="D30" s="23" t="s">
        <v>75</v>
      </c>
      <c r="E30" s="22" t="s">
        <v>106</v>
      </c>
      <c r="F30" s="23" t="s">
        <v>131</v>
      </c>
      <c r="I30" s="23" t="s">
        <v>77</v>
      </c>
      <c r="J30" s="23" t="s">
        <v>88</v>
      </c>
      <c r="K30" s="23" t="s">
        <v>197</v>
      </c>
      <c r="Q30" s="23" t="s">
        <v>260</v>
      </c>
      <c r="R30" s="23">
        <v>1</v>
      </c>
      <c r="S30" s="23">
        <v>10</v>
      </c>
      <c r="BM30" s="23">
        <v>320</v>
      </c>
      <c r="BN30" s="23">
        <v>320</v>
      </c>
      <c r="BP30" s="23" t="s">
        <v>148</v>
      </c>
      <c r="BT30" s="23">
        <v>1</v>
      </c>
      <c r="BU30" s="23">
        <v>1</v>
      </c>
      <c r="BW30" s="23">
        <v>10</v>
      </c>
      <c r="BX30" s="23">
        <v>10</v>
      </c>
      <c r="FB30" s="29"/>
    </row>
    <row r="31" spans="1:158" s="15" customFormat="1" x14ac:dyDescent="0.3">
      <c r="A31" s="19" t="s">
        <v>258</v>
      </c>
      <c r="B31" s="19" t="s">
        <v>259</v>
      </c>
      <c r="C31" s="16" t="s">
        <v>74</v>
      </c>
      <c r="D31" s="15" t="s">
        <v>75</v>
      </c>
      <c r="E31" s="16" t="s">
        <v>106</v>
      </c>
      <c r="F31" s="15" t="s">
        <v>131</v>
      </c>
      <c r="I31" s="15" t="s">
        <v>77</v>
      </c>
      <c r="J31" s="15" t="s">
        <v>88</v>
      </c>
      <c r="K31" s="15" t="s">
        <v>197</v>
      </c>
      <c r="Q31" s="15" t="s">
        <v>260</v>
      </c>
      <c r="R31" s="23">
        <v>10</v>
      </c>
      <c r="S31" s="23"/>
      <c r="BP31" s="15" t="s">
        <v>148</v>
      </c>
      <c r="BT31" s="15">
        <v>10</v>
      </c>
      <c r="BU31" s="15">
        <v>10</v>
      </c>
      <c r="BW31" s="15">
        <v>100</v>
      </c>
      <c r="BX31" s="15">
        <v>100</v>
      </c>
      <c r="FB31" s="28"/>
    </row>
    <row r="32" spans="1:158" s="23" customFormat="1" ht="15" x14ac:dyDescent="0.25">
      <c r="A32" s="20" t="s">
        <v>261</v>
      </c>
      <c r="B32" s="20" t="s">
        <v>262</v>
      </c>
      <c r="C32" s="22" t="s">
        <v>74</v>
      </c>
      <c r="D32" s="23" t="s">
        <v>75</v>
      </c>
      <c r="E32" s="22" t="s">
        <v>106</v>
      </c>
      <c r="F32" s="23" t="s">
        <v>131</v>
      </c>
      <c r="I32" s="23" t="s">
        <v>77</v>
      </c>
      <c r="J32" s="23" t="s">
        <v>88</v>
      </c>
      <c r="K32" s="23" t="s">
        <v>198</v>
      </c>
      <c r="M32" s="52">
        <v>140000</v>
      </c>
      <c r="N32" s="52"/>
      <c r="O32" s="52"/>
      <c r="R32" s="53"/>
      <c r="S32" s="23">
        <v>50</v>
      </c>
      <c r="BM32" s="23">
        <v>2600</v>
      </c>
      <c r="BN32" s="23">
        <v>1810</v>
      </c>
      <c r="BQ32" s="23">
        <v>50</v>
      </c>
      <c r="BR32" s="23">
        <v>50</v>
      </c>
      <c r="BT32" s="53"/>
      <c r="BU32" s="53"/>
      <c r="BV32" s="53"/>
      <c r="BW32" s="23">
        <v>5</v>
      </c>
      <c r="BX32" s="23">
        <v>50</v>
      </c>
      <c r="CD32" s="23">
        <v>3000</v>
      </c>
      <c r="CE32" s="23">
        <v>19000</v>
      </c>
      <c r="FB32" s="29"/>
    </row>
    <row r="33" spans="1:158" s="23" customFormat="1" ht="15" x14ac:dyDescent="0.25">
      <c r="A33" s="20" t="s">
        <v>263</v>
      </c>
      <c r="B33" s="20" t="s">
        <v>264</v>
      </c>
      <c r="C33" s="22" t="s">
        <v>74</v>
      </c>
      <c r="D33" s="23" t="s">
        <v>75</v>
      </c>
      <c r="E33" s="22" t="s">
        <v>106</v>
      </c>
      <c r="F33" s="23" t="s">
        <v>131</v>
      </c>
      <c r="H33" s="24">
        <v>42735</v>
      </c>
      <c r="I33" s="23" t="s">
        <v>77</v>
      </c>
      <c r="J33" s="23" t="s">
        <v>88</v>
      </c>
      <c r="K33" s="23" t="s">
        <v>199</v>
      </c>
      <c r="Q33" s="23" t="s">
        <v>1352</v>
      </c>
      <c r="R33" s="23">
        <v>1</v>
      </c>
      <c r="BM33" s="23">
        <v>510</v>
      </c>
      <c r="BN33" s="23">
        <v>510</v>
      </c>
      <c r="BQ33" s="23">
        <v>50</v>
      </c>
      <c r="BR33" s="23">
        <v>50</v>
      </c>
      <c r="BZ33" s="23">
        <v>20</v>
      </c>
      <c r="DW33" s="23">
        <v>1.5499999999999999E-3</v>
      </c>
      <c r="DX33" s="23">
        <v>1.5499999999999999E-3</v>
      </c>
      <c r="FB33" s="29"/>
    </row>
    <row r="34" spans="1:158" s="23" customFormat="1" ht="15" x14ac:dyDescent="0.25">
      <c r="A34" s="20" t="s">
        <v>1298</v>
      </c>
      <c r="B34" s="20" t="s">
        <v>1297</v>
      </c>
      <c r="C34" s="22" t="s">
        <v>74</v>
      </c>
      <c r="D34" s="23" t="s">
        <v>75</v>
      </c>
      <c r="E34" s="22" t="s">
        <v>106</v>
      </c>
      <c r="F34" s="23" t="s">
        <v>131</v>
      </c>
      <c r="G34" s="24">
        <v>40179</v>
      </c>
      <c r="H34" s="24">
        <v>42735</v>
      </c>
      <c r="I34" s="23" t="s">
        <v>77</v>
      </c>
      <c r="J34" s="23" t="s">
        <v>1299</v>
      </c>
      <c r="K34" s="23" t="s">
        <v>200</v>
      </c>
      <c r="R34" s="23">
        <v>1</v>
      </c>
      <c r="S34" s="23">
        <v>30</v>
      </c>
      <c r="BM34" s="23">
        <v>640</v>
      </c>
      <c r="BN34" s="23">
        <v>490</v>
      </c>
      <c r="FB34" s="29"/>
    </row>
    <row r="35" spans="1:158" s="23" customFormat="1" ht="15" x14ac:dyDescent="0.25">
      <c r="A35" s="20" t="s">
        <v>1300</v>
      </c>
      <c r="B35" s="20" t="s">
        <v>1301</v>
      </c>
      <c r="C35" s="22" t="s">
        <v>74</v>
      </c>
      <c r="D35" s="23" t="s">
        <v>75</v>
      </c>
      <c r="E35" s="22" t="s">
        <v>106</v>
      </c>
      <c r="F35" s="23" t="s">
        <v>131</v>
      </c>
      <c r="I35" s="23" t="s">
        <v>77</v>
      </c>
      <c r="J35" s="23" t="s">
        <v>88</v>
      </c>
      <c r="K35" s="23" t="s">
        <v>201</v>
      </c>
      <c r="R35" s="23">
        <v>1</v>
      </c>
      <c r="S35" s="23">
        <v>500</v>
      </c>
      <c r="BM35" s="23">
        <v>1000</v>
      </c>
      <c r="BN35" s="23">
        <v>1000</v>
      </c>
      <c r="BP35" s="23" t="s">
        <v>148</v>
      </c>
      <c r="BQ35" s="23">
        <v>50</v>
      </c>
      <c r="BR35" s="23">
        <v>50</v>
      </c>
      <c r="BT35" s="23">
        <v>1</v>
      </c>
      <c r="BU35" s="23">
        <v>1</v>
      </c>
      <c r="BW35" s="23">
        <v>30</v>
      </c>
      <c r="BX35" s="23">
        <v>30</v>
      </c>
      <c r="CD35" s="23">
        <v>10000</v>
      </c>
      <c r="CE35" s="23">
        <v>50000</v>
      </c>
      <c r="CN35" s="23">
        <v>0.06</v>
      </c>
      <c r="CO35" s="23">
        <v>0.06</v>
      </c>
      <c r="DA35" s="23">
        <v>30</v>
      </c>
      <c r="DB35" s="23">
        <v>30</v>
      </c>
      <c r="DD35" s="23">
        <v>500</v>
      </c>
      <c r="DE35" s="23">
        <v>500</v>
      </c>
      <c r="DL35" s="23">
        <v>4</v>
      </c>
      <c r="FB35" s="29"/>
    </row>
    <row r="36" spans="1:158" s="23" customFormat="1" ht="15" x14ac:dyDescent="0.25">
      <c r="A36" s="20" t="s">
        <v>1302</v>
      </c>
      <c r="B36" s="20" t="s">
        <v>1303</v>
      </c>
      <c r="C36" s="22" t="s">
        <v>74</v>
      </c>
      <c r="D36" s="23" t="s">
        <v>75</v>
      </c>
      <c r="E36" s="22" t="s">
        <v>106</v>
      </c>
      <c r="F36" s="23" t="s">
        <v>131</v>
      </c>
      <c r="G36" s="24">
        <v>41001</v>
      </c>
      <c r="I36" s="23" t="s">
        <v>77</v>
      </c>
      <c r="J36" s="23" t="s">
        <v>1304</v>
      </c>
      <c r="K36" s="23" t="s">
        <v>202</v>
      </c>
      <c r="O36" s="23">
        <v>3000</v>
      </c>
      <c r="CO36" s="23">
        <v>0.16500000000000001</v>
      </c>
      <c r="DL36" s="23">
        <v>20</v>
      </c>
      <c r="FB36" s="29"/>
    </row>
    <row r="37" spans="1:158" s="23" customFormat="1" ht="15" x14ac:dyDescent="0.25">
      <c r="A37" s="20" t="s">
        <v>1306</v>
      </c>
      <c r="B37" s="20" t="s">
        <v>1305</v>
      </c>
      <c r="C37" s="22" t="s">
        <v>74</v>
      </c>
      <c r="D37" s="23" t="s">
        <v>75</v>
      </c>
      <c r="E37" s="22" t="s">
        <v>106</v>
      </c>
      <c r="F37" s="23" t="s">
        <v>131</v>
      </c>
      <c r="I37" s="23" t="s">
        <v>77</v>
      </c>
      <c r="J37" s="23" t="s">
        <v>170</v>
      </c>
      <c r="K37" s="23" t="s">
        <v>203</v>
      </c>
      <c r="BN37" s="23">
        <v>500</v>
      </c>
      <c r="BP37" s="23" t="s">
        <v>148</v>
      </c>
      <c r="CE37" s="23">
        <v>50000</v>
      </c>
      <c r="FB37" s="29"/>
    </row>
    <row r="38" spans="1:158" s="23" customFormat="1" x14ac:dyDescent="0.3">
      <c r="A38" s="20" t="s">
        <v>1307</v>
      </c>
      <c r="B38" s="20" t="s">
        <v>1308</v>
      </c>
      <c r="C38" s="22" t="s">
        <v>74</v>
      </c>
      <c r="D38" s="23" t="s">
        <v>75</v>
      </c>
      <c r="E38" s="22" t="s">
        <v>106</v>
      </c>
      <c r="F38" s="23" t="s">
        <v>131</v>
      </c>
      <c r="I38" s="23" t="s">
        <v>77</v>
      </c>
      <c r="J38" s="23" t="s">
        <v>164</v>
      </c>
      <c r="K38" s="23" t="s">
        <v>204</v>
      </c>
      <c r="BM38" s="23">
        <v>500</v>
      </c>
      <c r="BP38" s="23" t="s">
        <v>148</v>
      </c>
      <c r="BQ38" s="23">
        <v>50</v>
      </c>
      <c r="FB38" s="29"/>
    </row>
    <row r="39" spans="1:158" s="23" customFormat="1" x14ac:dyDescent="0.3">
      <c r="A39" s="20" t="s">
        <v>1309</v>
      </c>
      <c r="B39" s="20" t="s">
        <v>1310</v>
      </c>
      <c r="C39" s="22" t="s">
        <v>74</v>
      </c>
      <c r="D39" s="23" t="s">
        <v>75</v>
      </c>
      <c r="E39" s="22" t="s">
        <v>106</v>
      </c>
      <c r="F39" s="23" t="s">
        <v>131</v>
      </c>
      <c r="I39" s="23" t="s">
        <v>77</v>
      </c>
      <c r="J39" s="23" t="s">
        <v>1311</v>
      </c>
      <c r="K39" s="23" t="s">
        <v>207</v>
      </c>
      <c r="BM39" s="23">
        <v>1000</v>
      </c>
      <c r="BN39" s="23">
        <v>1000</v>
      </c>
      <c r="BO39" s="23">
        <v>1000</v>
      </c>
      <c r="BQ39" s="23">
        <v>50</v>
      </c>
      <c r="BR39" s="23">
        <v>50</v>
      </c>
      <c r="BS39" s="23">
        <v>50</v>
      </c>
      <c r="CD39" s="23">
        <v>50000</v>
      </c>
      <c r="CE39" s="23">
        <v>50000</v>
      </c>
      <c r="CF39" s="23">
        <v>50000</v>
      </c>
      <c r="FB39" s="29"/>
    </row>
    <row r="40" spans="1:158" s="23" customFormat="1" x14ac:dyDescent="0.3">
      <c r="A40" s="20" t="s">
        <v>1313</v>
      </c>
      <c r="B40" s="20" t="s">
        <v>1312</v>
      </c>
      <c r="C40" s="22" t="s">
        <v>74</v>
      </c>
      <c r="D40" s="23" t="s">
        <v>75</v>
      </c>
      <c r="E40" s="22" t="s">
        <v>106</v>
      </c>
      <c r="F40" s="23" t="s">
        <v>131</v>
      </c>
      <c r="I40" s="23" t="s">
        <v>77</v>
      </c>
      <c r="J40" s="23" t="s">
        <v>164</v>
      </c>
      <c r="K40" s="23" t="s">
        <v>208</v>
      </c>
      <c r="R40" s="23">
        <v>1</v>
      </c>
      <c r="S40" s="23">
        <v>1000</v>
      </c>
      <c r="BM40" s="23">
        <v>1250</v>
      </c>
      <c r="BP40" s="23" t="s">
        <v>148</v>
      </c>
      <c r="FB40" s="29"/>
    </row>
    <row r="41" spans="1:158" s="23" customFormat="1" x14ac:dyDescent="0.3">
      <c r="A41" s="20" t="s">
        <v>1313</v>
      </c>
      <c r="B41" s="20" t="s">
        <v>1312</v>
      </c>
      <c r="C41" s="22" t="s">
        <v>74</v>
      </c>
      <c r="D41" s="23" t="s">
        <v>75</v>
      </c>
      <c r="E41" s="22" t="s">
        <v>106</v>
      </c>
      <c r="F41" s="23" t="s">
        <v>131</v>
      </c>
      <c r="I41" s="23" t="s">
        <v>77</v>
      </c>
      <c r="J41" s="23" t="s">
        <v>170</v>
      </c>
      <c r="K41" s="23" t="s">
        <v>208</v>
      </c>
      <c r="R41" s="23">
        <v>1</v>
      </c>
      <c r="S41" s="23">
        <v>30</v>
      </c>
      <c r="BN41" s="23">
        <v>1100</v>
      </c>
      <c r="BP41" s="23" t="s">
        <v>148</v>
      </c>
      <c r="FB41" s="29"/>
    </row>
    <row r="42" spans="1:158" s="23" customFormat="1" x14ac:dyDescent="0.3">
      <c r="A42" s="20" t="s">
        <v>1313</v>
      </c>
      <c r="B42" s="20" t="s">
        <v>1312</v>
      </c>
      <c r="C42" s="22" t="s">
        <v>74</v>
      </c>
      <c r="D42" s="23" t="s">
        <v>75</v>
      </c>
      <c r="E42" s="22" t="s">
        <v>106</v>
      </c>
      <c r="F42" s="23" t="s">
        <v>131</v>
      </c>
      <c r="I42" s="23" t="s">
        <v>77</v>
      </c>
      <c r="J42" s="23" t="s">
        <v>170</v>
      </c>
      <c r="K42" s="23" t="s">
        <v>208</v>
      </c>
      <c r="R42" s="23">
        <v>30</v>
      </c>
      <c r="S42" s="23">
        <v>1000</v>
      </c>
      <c r="BN42" s="23">
        <v>110</v>
      </c>
      <c r="BP42" s="23" t="s">
        <v>148</v>
      </c>
      <c r="FB42" s="29"/>
    </row>
    <row r="43" spans="1:158" s="23" customFormat="1" x14ac:dyDescent="0.3">
      <c r="A43" s="20" t="s">
        <v>1314</v>
      </c>
      <c r="B43" s="20" t="s">
        <v>1315</v>
      </c>
      <c r="C43" s="22" t="s">
        <v>74</v>
      </c>
      <c r="D43" s="23" t="s">
        <v>75</v>
      </c>
      <c r="E43" s="22" t="s">
        <v>106</v>
      </c>
      <c r="F43" s="23" t="s">
        <v>131</v>
      </c>
      <c r="I43" s="23" t="s">
        <v>77</v>
      </c>
      <c r="J43" s="23" t="s">
        <v>229</v>
      </c>
      <c r="K43" s="23" t="s">
        <v>209</v>
      </c>
      <c r="BN43" s="23">
        <f>(75+225)/2</f>
        <v>150</v>
      </c>
      <c r="CN43" s="23">
        <f>(0.43+1.29)/2</f>
        <v>0.86</v>
      </c>
      <c r="CZ43" s="23">
        <f>(1000+200)/2</f>
        <v>600</v>
      </c>
      <c r="FB43" s="29"/>
    </row>
    <row r="44" spans="1:158" s="23" customFormat="1" x14ac:dyDescent="0.3">
      <c r="A44" s="20" t="s">
        <v>1317</v>
      </c>
      <c r="B44" s="20" t="s">
        <v>1316</v>
      </c>
      <c r="C44" s="22" t="s">
        <v>74</v>
      </c>
      <c r="D44" s="23" t="s">
        <v>75</v>
      </c>
      <c r="E44" s="22" t="s">
        <v>106</v>
      </c>
      <c r="F44" s="23" t="s">
        <v>131</v>
      </c>
      <c r="G44" s="24">
        <v>40179</v>
      </c>
      <c r="H44" s="24">
        <v>41639</v>
      </c>
      <c r="I44" s="23" t="s">
        <v>77</v>
      </c>
      <c r="J44" s="23" t="s">
        <v>229</v>
      </c>
      <c r="K44" s="23" t="s">
        <v>210</v>
      </c>
      <c r="BN44" s="23">
        <f>(75+225)/2</f>
        <v>150</v>
      </c>
      <c r="CN44" s="23">
        <f>(0.43+1.29)/2</f>
        <v>0.86</v>
      </c>
      <c r="CZ44" s="23">
        <f>(1000+200)/2</f>
        <v>600</v>
      </c>
      <c r="FB44" s="29"/>
    </row>
    <row r="45" spans="1:158" s="23" customFormat="1" x14ac:dyDescent="0.3">
      <c r="A45" s="20" t="s">
        <v>1318</v>
      </c>
      <c r="B45" s="20" t="s">
        <v>1319</v>
      </c>
      <c r="C45" s="22" t="s">
        <v>74</v>
      </c>
      <c r="D45" s="23" t="s">
        <v>75</v>
      </c>
      <c r="E45" s="22" t="s">
        <v>106</v>
      </c>
      <c r="F45" s="23" t="s">
        <v>131</v>
      </c>
      <c r="G45" s="24">
        <v>40179</v>
      </c>
      <c r="H45" s="24">
        <v>41639</v>
      </c>
      <c r="I45" s="23" t="s">
        <v>77</v>
      </c>
      <c r="J45" s="23" t="s">
        <v>229</v>
      </c>
      <c r="K45" s="23" t="s">
        <v>211</v>
      </c>
      <c r="BN45" s="23">
        <f>(75+225)/2</f>
        <v>150</v>
      </c>
      <c r="CN45" s="23">
        <f>(0.43+1.29)/2</f>
        <v>0.86</v>
      </c>
      <c r="CZ45" s="23">
        <f>(1000+200)/2</f>
        <v>600</v>
      </c>
      <c r="FB45" s="29"/>
    </row>
    <row r="46" spans="1:158" s="23" customFormat="1" x14ac:dyDescent="0.3">
      <c r="A46" s="20" t="s">
        <v>1321</v>
      </c>
      <c r="B46" s="20" t="s">
        <v>1320</v>
      </c>
      <c r="C46" s="22" t="s">
        <v>74</v>
      </c>
      <c r="D46" s="23" t="s">
        <v>75</v>
      </c>
      <c r="E46" s="22" t="s">
        <v>106</v>
      </c>
      <c r="F46" s="23" t="s">
        <v>131</v>
      </c>
      <c r="G46" s="24">
        <v>40179</v>
      </c>
      <c r="H46" s="24">
        <v>41639</v>
      </c>
      <c r="I46" s="23" t="s">
        <v>77</v>
      </c>
      <c r="J46" s="23" t="s">
        <v>229</v>
      </c>
      <c r="K46" s="23" t="s">
        <v>212</v>
      </c>
      <c r="BN46" s="23">
        <f>(75+225)/2</f>
        <v>150</v>
      </c>
      <c r="CN46" s="23">
        <f>(0.43+1.29)/2</f>
        <v>0.86</v>
      </c>
      <c r="CZ46" s="23">
        <f>(1000+200)/2</f>
        <v>600</v>
      </c>
      <c r="FB46" s="29"/>
    </row>
    <row r="47" spans="1:158" s="23" customFormat="1" x14ac:dyDescent="0.3">
      <c r="A47" s="20" t="s">
        <v>1322</v>
      </c>
      <c r="B47" s="20" t="s">
        <v>1323</v>
      </c>
      <c r="C47" s="22" t="s">
        <v>74</v>
      </c>
      <c r="D47" s="23" t="s">
        <v>75</v>
      </c>
      <c r="E47" s="22" t="s">
        <v>106</v>
      </c>
      <c r="F47" s="23" t="s">
        <v>131</v>
      </c>
      <c r="H47" s="24">
        <v>43100</v>
      </c>
      <c r="I47" s="23" t="s">
        <v>77</v>
      </c>
      <c r="J47" s="23" t="s">
        <v>1324</v>
      </c>
      <c r="K47" s="23" t="s">
        <v>214</v>
      </c>
      <c r="M47" s="23">
        <v>30000000</v>
      </c>
      <c r="R47" s="23">
        <v>1</v>
      </c>
      <c r="S47" s="23">
        <v>5000</v>
      </c>
      <c r="BM47" s="23">
        <v>400</v>
      </c>
      <c r="BN47" s="23">
        <v>700</v>
      </c>
      <c r="BO47" s="23">
        <v>1450</v>
      </c>
      <c r="BP47" s="23" t="s">
        <v>148</v>
      </c>
      <c r="BQ47" s="23">
        <v>75</v>
      </c>
      <c r="BR47" s="23">
        <v>50</v>
      </c>
      <c r="BS47" s="23">
        <v>75</v>
      </c>
      <c r="FB47" s="29"/>
    </row>
    <row r="48" spans="1:158" s="23" customFormat="1" x14ac:dyDescent="0.3">
      <c r="A48" s="20" t="s">
        <v>1325</v>
      </c>
      <c r="B48" s="20" t="s">
        <v>1326</v>
      </c>
      <c r="C48" s="22" t="s">
        <v>74</v>
      </c>
      <c r="D48" s="23" t="s">
        <v>75</v>
      </c>
      <c r="E48" s="22" t="s">
        <v>106</v>
      </c>
      <c r="F48" s="23" t="s">
        <v>131</v>
      </c>
      <c r="G48" s="24">
        <v>42735</v>
      </c>
      <c r="I48" s="23" t="s">
        <v>77</v>
      </c>
      <c r="J48" s="23" t="s">
        <v>126</v>
      </c>
      <c r="K48" s="23" t="s">
        <v>215</v>
      </c>
      <c r="M48" s="23">
        <v>1770000</v>
      </c>
      <c r="N48" s="23">
        <v>10</v>
      </c>
      <c r="R48" s="23">
        <v>1</v>
      </c>
      <c r="S48" s="23">
        <v>1000</v>
      </c>
      <c r="BM48" s="23">
        <v>2550</v>
      </c>
      <c r="BN48" s="23">
        <v>2550</v>
      </c>
      <c r="BP48" s="23" t="s">
        <v>148</v>
      </c>
      <c r="CD48" s="23">
        <v>7650</v>
      </c>
      <c r="CE48" s="23">
        <v>12750</v>
      </c>
      <c r="FB48" s="29"/>
    </row>
    <row r="49" spans="1:158" s="23" customFormat="1" x14ac:dyDescent="0.3">
      <c r="A49" s="20" t="s">
        <v>1327</v>
      </c>
      <c r="B49" s="20" t="s">
        <v>1328</v>
      </c>
      <c r="C49" s="22" t="s">
        <v>74</v>
      </c>
      <c r="D49" s="23" t="s">
        <v>75</v>
      </c>
      <c r="E49" s="22" t="s">
        <v>106</v>
      </c>
      <c r="F49" s="23" t="s">
        <v>131</v>
      </c>
      <c r="I49" s="23" t="s">
        <v>77</v>
      </c>
      <c r="J49" s="23" t="s">
        <v>88</v>
      </c>
      <c r="K49" s="23" t="s">
        <v>216</v>
      </c>
      <c r="M49" s="23">
        <v>450000</v>
      </c>
      <c r="BM49" s="23">
        <v>1000</v>
      </c>
      <c r="BN49" s="23">
        <v>1000</v>
      </c>
      <c r="CD49" s="23">
        <v>3000</v>
      </c>
      <c r="CE49" s="23">
        <v>25000</v>
      </c>
      <c r="FB49" s="29"/>
    </row>
    <row r="50" spans="1:158" s="23" customFormat="1" x14ac:dyDescent="0.3">
      <c r="A50" s="20" t="s">
        <v>1329</v>
      </c>
      <c r="B50" s="20" t="s">
        <v>1329</v>
      </c>
      <c r="C50" s="22" t="s">
        <v>74</v>
      </c>
      <c r="D50" s="23" t="s">
        <v>75</v>
      </c>
      <c r="E50" s="22" t="s">
        <v>106</v>
      </c>
      <c r="F50" s="23" t="s">
        <v>131</v>
      </c>
      <c r="I50" s="23" t="s">
        <v>77</v>
      </c>
      <c r="J50" s="23" t="s">
        <v>126</v>
      </c>
      <c r="K50" s="23" t="s">
        <v>217</v>
      </c>
      <c r="BM50" s="23">
        <v>620</v>
      </c>
      <c r="BN50" s="23">
        <v>590</v>
      </c>
      <c r="CD50" s="23">
        <v>4480</v>
      </c>
      <c r="CE50" s="23">
        <v>11800</v>
      </c>
      <c r="FB50" s="29"/>
    </row>
    <row r="51" spans="1:158" s="23" customFormat="1" x14ac:dyDescent="0.3">
      <c r="A51" s="20" t="s">
        <v>1302</v>
      </c>
      <c r="B51" s="20" t="s">
        <v>1303</v>
      </c>
      <c r="C51" s="22" t="s">
        <v>74</v>
      </c>
      <c r="D51" s="23" t="s">
        <v>75</v>
      </c>
      <c r="E51" s="22" t="s">
        <v>106</v>
      </c>
      <c r="F51" s="23" t="s">
        <v>76</v>
      </c>
      <c r="G51" s="24">
        <v>41001</v>
      </c>
      <c r="I51" s="23" t="s">
        <v>77</v>
      </c>
      <c r="J51" s="23" t="s">
        <v>1304</v>
      </c>
      <c r="K51" s="23" t="s">
        <v>218</v>
      </c>
      <c r="S51" s="23">
        <v>3000</v>
      </c>
      <c r="CO51" s="23">
        <v>0.16500000000000001</v>
      </c>
      <c r="CP51" s="23">
        <v>0.16500000000000001</v>
      </c>
      <c r="DL51" s="23">
        <v>20</v>
      </c>
      <c r="FB51" s="29"/>
    </row>
    <row r="52" spans="1:158" s="23" customFormat="1" x14ac:dyDescent="0.3">
      <c r="A52" s="20" t="s">
        <v>1330</v>
      </c>
      <c r="B52" s="20" t="s">
        <v>1331</v>
      </c>
      <c r="C52" s="22" t="s">
        <v>74</v>
      </c>
      <c r="D52" s="23" t="s">
        <v>75</v>
      </c>
      <c r="E52" s="22" t="s">
        <v>106</v>
      </c>
      <c r="F52" s="23" t="s">
        <v>131</v>
      </c>
      <c r="I52" s="23" t="s">
        <v>77</v>
      </c>
      <c r="J52" s="23" t="s">
        <v>1311</v>
      </c>
      <c r="K52" s="23" t="s">
        <v>219</v>
      </c>
      <c r="M52" s="52">
        <v>2118000</v>
      </c>
      <c r="N52" s="23">
        <v>10</v>
      </c>
      <c r="BM52" s="23">
        <v>780</v>
      </c>
      <c r="BN52" s="23">
        <v>780</v>
      </c>
      <c r="BO52" s="23">
        <v>780</v>
      </c>
      <c r="CD52" s="23">
        <v>2340</v>
      </c>
      <c r="CE52" s="23">
        <v>19500</v>
      </c>
      <c r="FB52" s="29"/>
    </row>
    <row r="53" spans="1:158" s="23" customFormat="1" x14ac:dyDescent="0.3">
      <c r="A53" s="20" t="s">
        <v>1333</v>
      </c>
      <c r="B53" s="20" t="s">
        <v>1332</v>
      </c>
      <c r="C53" s="22" t="s">
        <v>74</v>
      </c>
      <c r="D53" s="23" t="s">
        <v>75</v>
      </c>
      <c r="E53" s="22" t="s">
        <v>106</v>
      </c>
      <c r="F53" s="23" t="s">
        <v>131</v>
      </c>
      <c r="G53" s="24">
        <v>40725</v>
      </c>
      <c r="H53" s="24">
        <v>42186</v>
      </c>
      <c r="I53" s="23" t="s">
        <v>77</v>
      </c>
      <c r="J53" s="23" t="s">
        <v>1334</v>
      </c>
      <c r="K53" s="23" t="s">
        <v>220</v>
      </c>
      <c r="R53" s="23">
        <v>1</v>
      </c>
      <c r="S53" s="23">
        <v>5000</v>
      </c>
      <c r="BM53" s="23">
        <v>470</v>
      </c>
      <c r="BN53" s="23">
        <v>360</v>
      </c>
      <c r="BO53" s="23">
        <v>1110</v>
      </c>
      <c r="CE53" s="23">
        <v>90000</v>
      </c>
      <c r="CF53" s="23">
        <v>277500</v>
      </c>
      <c r="FB53" s="29"/>
    </row>
    <row r="54" spans="1:158" s="23" customFormat="1" x14ac:dyDescent="0.3">
      <c r="A54" s="20" t="s">
        <v>1336</v>
      </c>
      <c r="B54" s="20" t="s">
        <v>1335</v>
      </c>
      <c r="C54" s="22" t="s">
        <v>74</v>
      </c>
      <c r="D54" s="23" t="s">
        <v>75</v>
      </c>
      <c r="E54" s="22" t="s">
        <v>106</v>
      </c>
      <c r="F54" s="23" t="s">
        <v>131</v>
      </c>
      <c r="I54" s="23" t="s">
        <v>77</v>
      </c>
      <c r="J54" s="23" t="s">
        <v>88</v>
      </c>
      <c r="K54" s="23" t="s">
        <v>222</v>
      </c>
      <c r="S54" s="23">
        <v>1000</v>
      </c>
      <c r="BM54" s="23">
        <v>840</v>
      </c>
      <c r="BN54" s="23">
        <v>840</v>
      </c>
      <c r="CD54" s="23">
        <v>7000</v>
      </c>
      <c r="CE54" s="23">
        <v>25000</v>
      </c>
      <c r="FB54" s="29"/>
    </row>
    <row r="55" spans="1:158" s="23" customFormat="1" x14ac:dyDescent="0.3">
      <c r="A55" s="20" t="s">
        <v>1337</v>
      </c>
      <c r="B55" s="20" t="s">
        <v>1338</v>
      </c>
      <c r="C55" s="22" t="s">
        <v>74</v>
      </c>
      <c r="D55" s="23" t="s">
        <v>75</v>
      </c>
      <c r="E55" s="22" t="s">
        <v>106</v>
      </c>
      <c r="F55" s="23" t="s">
        <v>131</v>
      </c>
      <c r="G55" s="24">
        <v>43101</v>
      </c>
      <c r="I55" s="23" t="s">
        <v>77</v>
      </c>
      <c r="J55" s="23" t="s">
        <v>1339</v>
      </c>
      <c r="K55" s="23" t="s">
        <v>223</v>
      </c>
      <c r="M55" s="23">
        <v>6000000</v>
      </c>
      <c r="N55" s="23">
        <v>10</v>
      </c>
      <c r="BM55" s="23">
        <v>1680</v>
      </c>
      <c r="BN55" s="23">
        <v>1680</v>
      </c>
      <c r="BO55" s="23">
        <v>1680</v>
      </c>
      <c r="BP55" s="23" t="s">
        <v>148</v>
      </c>
      <c r="CD55" s="23">
        <v>7000</v>
      </c>
      <c r="CE55" s="23">
        <v>40000</v>
      </c>
      <c r="CF55" s="23">
        <v>40000</v>
      </c>
      <c r="FB55" s="29"/>
    </row>
    <row r="56" spans="1:158" s="23" customFormat="1" x14ac:dyDescent="0.3">
      <c r="A56" s="20" t="s">
        <v>1340</v>
      </c>
      <c r="B56" s="20" t="s">
        <v>1341</v>
      </c>
      <c r="C56" s="22" t="s">
        <v>74</v>
      </c>
      <c r="D56" s="23" t="s">
        <v>75</v>
      </c>
      <c r="E56" s="22" t="s">
        <v>106</v>
      </c>
      <c r="F56" s="23" t="s">
        <v>131</v>
      </c>
      <c r="I56" s="23" t="s">
        <v>77</v>
      </c>
      <c r="J56" s="23" t="s">
        <v>88</v>
      </c>
      <c r="K56" s="23" t="s">
        <v>224</v>
      </c>
      <c r="BM56" s="23">
        <v>1500</v>
      </c>
      <c r="BN56" s="23">
        <v>900</v>
      </c>
      <c r="BP56" s="23" t="s">
        <v>148</v>
      </c>
      <c r="BT56" s="23">
        <v>0</v>
      </c>
      <c r="BU56" s="23">
        <v>0</v>
      </c>
      <c r="BW56" s="23">
        <v>10</v>
      </c>
      <c r="BX56" s="23">
        <v>50</v>
      </c>
      <c r="CD56" s="23">
        <v>15000</v>
      </c>
      <c r="FB56" s="29"/>
    </row>
    <row r="57" spans="1:158" s="23" customFormat="1" x14ac:dyDescent="0.3">
      <c r="A57" s="20" t="s">
        <v>1340</v>
      </c>
      <c r="B57" s="20" t="s">
        <v>1341</v>
      </c>
      <c r="C57" s="22" t="s">
        <v>74</v>
      </c>
      <c r="D57" s="23" t="s">
        <v>75</v>
      </c>
      <c r="E57" s="22" t="s">
        <v>106</v>
      </c>
      <c r="F57" s="23" t="s">
        <v>131</v>
      </c>
      <c r="I57" s="23" t="s">
        <v>77</v>
      </c>
      <c r="J57" s="23" t="s">
        <v>170</v>
      </c>
      <c r="K57" s="23" t="s">
        <v>224</v>
      </c>
      <c r="BN57" s="23">
        <v>120</v>
      </c>
      <c r="BP57" s="23" t="s">
        <v>148</v>
      </c>
      <c r="BU57" s="23">
        <v>50</v>
      </c>
      <c r="BX57" s="23">
        <v>1000</v>
      </c>
      <c r="BZ57" s="23">
        <v>5</v>
      </c>
      <c r="CD57" s="23">
        <v>15000</v>
      </c>
      <c r="FB57" s="29"/>
    </row>
    <row r="58" spans="1:158" s="23" customFormat="1" x14ac:dyDescent="0.3">
      <c r="A58" s="20" t="s">
        <v>1342</v>
      </c>
      <c r="B58" s="20" t="s">
        <v>1343</v>
      </c>
      <c r="C58" s="22" t="s">
        <v>74</v>
      </c>
      <c r="D58" s="23" t="s">
        <v>75</v>
      </c>
      <c r="E58" s="22" t="s">
        <v>106</v>
      </c>
      <c r="F58" s="23" t="s">
        <v>131</v>
      </c>
      <c r="I58" s="23" t="s">
        <v>77</v>
      </c>
      <c r="J58" s="23" t="s">
        <v>1344</v>
      </c>
      <c r="K58" s="23" t="s">
        <v>225</v>
      </c>
      <c r="R58" s="23">
        <v>1</v>
      </c>
      <c r="S58" s="23">
        <v>30</v>
      </c>
      <c r="BM58" s="23">
        <v>450</v>
      </c>
      <c r="BN58" s="23">
        <v>450</v>
      </c>
      <c r="BO58" s="23">
        <v>900</v>
      </c>
      <c r="BP58" s="23" t="s">
        <v>148</v>
      </c>
      <c r="CN58" s="23">
        <v>144</v>
      </c>
      <c r="CO58" s="23">
        <v>144</v>
      </c>
      <c r="CP58" s="23">
        <v>288</v>
      </c>
      <c r="FB58" s="29"/>
    </row>
    <row r="59" spans="1:158" s="23" customFormat="1" x14ac:dyDescent="0.3">
      <c r="A59" s="20" t="s">
        <v>1342</v>
      </c>
      <c r="B59" s="20" t="s">
        <v>1343</v>
      </c>
      <c r="C59" s="22" t="s">
        <v>74</v>
      </c>
      <c r="D59" s="23" t="s">
        <v>75</v>
      </c>
      <c r="E59" s="22" t="s">
        <v>106</v>
      </c>
      <c r="F59" s="23" t="s">
        <v>131</v>
      </c>
      <c r="I59" s="23" t="s">
        <v>77</v>
      </c>
      <c r="J59" s="23" t="s">
        <v>1344</v>
      </c>
      <c r="K59" s="23" t="s">
        <v>225</v>
      </c>
      <c r="R59" s="23">
        <v>30</v>
      </c>
      <c r="S59" s="23">
        <v>1000</v>
      </c>
      <c r="CN59" s="23">
        <v>144</v>
      </c>
      <c r="CO59" s="23">
        <v>144</v>
      </c>
      <c r="CP59" s="23">
        <v>288</v>
      </c>
      <c r="DL59" s="23">
        <v>5</v>
      </c>
      <c r="FB59" s="29"/>
    </row>
    <row r="60" spans="1:158" s="23" customFormat="1" x14ac:dyDescent="0.3">
      <c r="A60" s="20" t="s">
        <v>1345</v>
      </c>
      <c r="B60" s="20" t="s">
        <v>1346</v>
      </c>
      <c r="C60" s="22" t="s">
        <v>74</v>
      </c>
      <c r="D60" s="23" t="s">
        <v>75</v>
      </c>
      <c r="E60" s="22" t="s">
        <v>106</v>
      </c>
      <c r="F60" s="23" t="s">
        <v>131</v>
      </c>
      <c r="I60" s="23" t="s">
        <v>77</v>
      </c>
      <c r="J60" s="23" t="s">
        <v>1347</v>
      </c>
      <c r="K60" s="23" t="s">
        <v>226</v>
      </c>
      <c r="M60" s="23">
        <v>140000</v>
      </c>
      <c r="N60" s="23">
        <v>10</v>
      </c>
      <c r="S60" s="23">
        <v>25</v>
      </c>
      <c r="BM60" s="23">
        <v>1680</v>
      </c>
      <c r="BN60" s="23">
        <v>1680</v>
      </c>
      <c r="BO60" s="23">
        <v>1680</v>
      </c>
      <c r="BP60" s="23" t="s">
        <v>148</v>
      </c>
      <c r="CD60" s="23">
        <v>6000</v>
      </c>
      <c r="CE60" s="23">
        <v>12000</v>
      </c>
      <c r="CF60" s="23">
        <v>12000</v>
      </c>
      <c r="FB60" s="29"/>
    </row>
    <row r="61" spans="1:158" s="15" customFormat="1" x14ac:dyDescent="0.3">
      <c r="A61" s="19" t="s">
        <v>161</v>
      </c>
      <c r="B61" s="19" t="s">
        <v>162</v>
      </c>
      <c r="C61" s="16" t="s">
        <v>160</v>
      </c>
      <c r="D61" s="16" t="s">
        <v>75</v>
      </c>
      <c r="E61" s="16" t="s">
        <v>106</v>
      </c>
      <c r="F61" s="15" t="s">
        <v>131</v>
      </c>
      <c r="I61" s="15" t="s">
        <v>77</v>
      </c>
      <c r="J61" s="15" t="s">
        <v>1349</v>
      </c>
      <c r="K61" s="16" t="s">
        <v>163</v>
      </c>
      <c r="R61" s="23">
        <v>1</v>
      </c>
      <c r="S61" s="23"/>
      <c r="BN61" s="15">
        <v>500</v>
      </c>
      <c r="BO61" s="15">
        <v>1000</v>
      </c>
      <c r="CA61" s="15">
        <v>500</v>
      </c>
      <c r="CD61" s="15">
        <v>2800</v>
      </c>
      <c r="CE61" s="15">
        <v>50000</v>
      </c>
      <c r="CF61" s="15">
        <v>50000</v>
      </c>
      <c r="CZ61" s="15">
        <f>(500+2800)/2</f>
        <v>1650</v>
      </c>
      <c r="FB61" s="28"/>
    </row>
    <row r="62" spans="1:158" s="15" customFormat="1" x14ac:dyDescent="0.3">
      <c r="A62" s="19" t="s">
        <v>963</v>
      </c>
      <c r="B62" s="19" t="s">
        <v>1348</v>
      </c>
      <c r="C62" s="16" t="s">
        <v>160</v>
      </c>
      <c r="D62" s="16" t="s">
        <v>75</v>
      </c>
      <c r="E62" s="16" t="s">
        <v>106</v>
      </c>
      <c r="F62" s="15" t="s">
        <v>76</v>
      </c>
      <c r="I62" s="15" t="s">
        <v>77</v>
      </c>
      <c r="J62" s="15" t="s">
        <v>1350</v>
      </c>
      <c r="K62" s="15" t="s">
        <v>179</v>
      </c>
      <c r="O62" s="15">
        <v>50000</v>
      </c>
      <c r="R62" s="23"/>
      <c r="S62" s="23">
        <v>1000</v>
      </c>
      <c r="FB62" s="28"/>
    </row>
    <row r="63" spans="1:158" x14ac:dyDescent="0.3">
      <c r="A63" s="4" t="s">
        <v>279</v>
      </c>
      <c r="B63" s="4" t="s">
        <v>278</v>
      </c>
      <c r="C63" t="s">
        <v>0</v>
      </c>
      <c r="D63" t="s">
        <v>75</v>
      </c>
      <c r="E63" t="s">
        <v>266</v>
      </c>
      <c r="F63" t="s">
        <v>267</v>
      </c>
      <c r="G63" s="10">
        <v>41844</v>
      </c>
      <c r="H63" s="10">
        <v>46022</v>
      </c>
      <c r="I63" t="s">
        <v>280</v>
      </c>
      <c r="J63" t="s">
        <v>113</v>
      </c>
      <c r="K63" t="s">
        <v>265</v>
      </c>
      <c r="M63">
        <v>10000000</v>
      </c>
      <c r="Q63" t="s">
        <v>282</v>
      </c>
      <c r="W63">
        <v>5000000</v>
      </c>
      <c r="AA63">
        <v>10000000</v>
      </c>
      <c r="AL63">
        <v>20000</v>
      </c>
      <c r="AN63">
        <v>300000000</v>
      </c>
      <c r="BB63">
        <v>5</v>
      </c>
    </row>
    <row r="64" spans="1:158" x14ac:dyDescent="0.3">
      <c r="A64" s="4" t="s">
        <v>279</v>
      </c>
      <c r="B64" s="4" t="s">
        <v>278</v>
      </c>
      <c r="C64" t="s">
        <v>0</v>
      </c>
      <c r="D64" t="s">
        <v>75</v>
      </c>
      <c r="E64" t="s">
        <v>266</v>
      </c>
      <c r="F64" t="s">
        <v>267</v>
      </c>
      <c r="G64" s="10">
        <v>41844</v>
      </c>
      <c r="H64" s="10">
        <v>46022</v>
      </c>
      <c r="I64" t="s">
        <v>280</v>
      </c>
      <c r="J64" t="s">
        <v>113</v>
      </c>
      <c r="K64" t="s">
        <v>265</v>
      </c>
      <c r="M64">
        <v>10000000</v>
      </c>
      <c r="Q64" t="s">
        <v>283</v>
      </c>
      <c r="W64">
        <v>5000000</v>
      </c>
      <c r="AA64">
        <v>10000000</v>
      </c>
      <c r="AL64">
        <v>20000</v>
      </c>
      <c r="AN64">
        <v>100000000</v>
      </c>
      <c r="BB64">
        <v>5</v>
      </c>
    </row>
    <row r="65" spans="1:158" x14ac:dyDescent="0.3">
      <c r="A65" s="4" t="s">
        <v>281</v>
      </c>
      <c r="B65" s="4" t="s">
        <v>278</v>
      </c>
      <c r="C65" t="s">
        <v>0</v>
      </c>
      <c r="D65" t="s">
        <v>75</v>
      </c>
      <c r="E65" t="s">
        <v>266</v>
      </c>
      <c r="F65" t="s">
        <v>269</v>
      </c>
      <c r="G65" s="10">
        <v>41844</v>
      </c>
      <c r="H65" s="10">
        <v>46022</v>
      </c>
      <c r="I65" t="s">
        <v>280</v>
      </c>
      <c r="J65" t="s">
        <v>113</v>
      </c>
      <c r="K65" t="s">
        <v>268</v>
      </c>
      <c r="M65">
        <v>10000000</v>
      </c>
      <c r="Q65" t="s">
        <v>282</v>
      </c>
      <c r="W65">
        <v>5000000</v>
      </c>
      <c r="AA65">
        <v>10000000</v>
      </c>
      <c r="AL65">
        <v>20000</v>
      </c>
      <c r="AN65">
        <v>300000000</v>
      </c>
      <c r="BB65">
        <v>5</v>
      </c>
    </row>
    <row r="66" spans="1:158" x14ac:dyDescent="0.3">
      <c r="A66" s="4" t="s">
        <v>281</v>
      </c>
      <c r="B66" s="4" t="s">
        <v>278</v>
      </c>
      <c r="C66" t="s">
        <v>0</v>
      </c>
      <c r="D66" t="s">
        <v>75</v>
      </c>
      <c r="E66" t="s">
        <v>266</v>
      </c>
      <c r="F66" t="s">
        <v>269</v>
      </c>
      <c r="G66" s="10">
        <v>41844</v>
      </c>
      <c r="H66" s="10">
        <v>46022</v>
      </c>
      <c r="I66" t="s">
        <v>280</v>
      </c>
      <c r="J66" t="s">
        <v>113</v>
      </c>
      <c r="K66" t="s">
        <v>268</v>
      </c>
      <c r="M66">
        <v>10000000</v>
      </c>
      <c r="Q66" t="s">
        <v>283</v>
      </c>
      <c r="W66">
        <v>5000000</v>
      </c>
      <c r="AA66">
        <v>10000000</v>
      </c>
      <c r="AL66">
        <v>20000</v>
      </c>
      <c r="AN66">
        <v>100000000</v>
      </c>
      <c r="BB66">
        <v>5</v>
      </c>
    </row>
    <row r="67" spans="1:158" x14ac:dyDescent="0.3">
      <c r="A67" s="4" t="s">
        <v>289</v>
      </c>
      <c r="B67" s="4" t="s">
        <v>288</v>
      </c>
      <c r="C67" t="s">
        <v>0</v>
      </c>
      <c r="D67" t="s">
        <v>75</v>
      </c>
      <c r="E67" t="s">
        <v>266</v>
      </c>
      <c r="F67" t="s">
        <v>143</v>
      </c>
      <c r="G67" s="10">
        <v>35431</v>
      </c>
      <c r="H67" s="10">
        <v>42735</v>
      </c>
      <c r="I67" t="s">
        <v>290</v>
      </c>
      <c r="J67" t="s">
        <v>88</v>
      </c>
      <c r="K67" t="s">
        <v>270</v>
      </c>
      <c r="V67">
        <v>5.6</v>
      </c>
    </row>
    <row r="68" spans="1:158" x14ac:dyDescent="0.3">
      <c r="A68" s="4" t="s">
        <v>291</v>
      </c>
      <c r="C68" t="s">
        <v>0</v>
      </c>
      <c r="D68" t="s">
        <v>75</v>
      </c>
      <c r="E68" t="s">
        <v>266</v>
      </c>
      <c r="F68" t="s">
        <v>125</v>
      </c>
      <c r="I68" t="s">
        <v>292</v>
      </c>
      <c r="J68" t="s">
        <v>126</v>
      </c>
      <c r="K68" t="s">
        <v>271</v>
      </c>
      <c r="T68">
        <v>100</v>
      </c>
      <c r="V68">
        <v>100</v>
      </c>
    </row>
    <row r="69" spans="1:158" x14ac:dyDescent="0.3">
      <c r="A69" s="4" t="s">
        <v>294</v>
      </c>
      <c r="B69" s="4" t="s">
        <v>293</v>
      </c>
      <c r="C69" t="s">
        <v>0</v>
      </c>
      <c r="D69" t="s">
        <v>75</v>
      </c>
      <c r="E69" t="s">
        <v>266</v>
      </c>
      <c r="F69" t="s">
        <v>267</v>
      </c>
      <c r="G69" s="10">
        <v>34700</v>
      </c>
      <c r="I69" t="s">
        <v>295</v>
      </c>
      <c r="J69" t="s">
        <v>164</v>
      </c>
      <c r="K69" t="s">
        <v>272</v>
      </c>
      <c r="T69">
        <v>25</v>
      </c>
      <c r="U69">
        <v>1000</v>
      </c>
    </row>
    <row r="70" spans="1:158" s="16" customFormat="1" x14ac:dyDescent="0.3">
      <c r="A70" s="30" t="s">
        <v>296</v>
      </c>
      <c r="B70" s="30" t="s">
        <v>297</v>
      </c>
      <c r="C70" s="16" t="s">
        <v>0</v>
      </c>
      <c r="D70" s="16" t="s">
        <v>75</v>
      </c>
      <c r="E70" s="16" t="s">
        <v>266</v>
      </c>
      <c r="F70" s="16" t="s">
        <v>267</v>
      </c>
      <c r="G70" s="38">
        <v>40543</v>
      </c>
      <c r="H70" s="38">
        <v>44196</v>
      </c>
      <c r="I70" s="16" t="s">
        <v>298</v>
      </c>
      <c r="J70" s="16" t="s">
        <v>170</v>
      </c>
      <c r="K70" s="16" t="s">
        <v>273</v>
      </c>
      <c r="M70" s="16">
        <v>20000000</v>
      </c>
      <c r="Q70" s="16" t="s">
        <v>299</v>
      </c>
      <c r="R70" s="22">
        <v>5000</v>
      </c>
      <c r="S70" s="22"/>
      <c r="W70" s="16">
        <v>2000000</v>
      </c>
      <c r="AC70" s="16">
        <v>0.04</v>
      </c>
      <c r="AE70" s="16">
        <v>10</v>
      </c>
      <c r="FB70" s="31"/>
    </row>
    <row r="71" spans="1:158" s="16" customFormat="1" x14ac:dyDescent="0.3">
      <c r="A71" s="30" t="s">
        <v>300</v>
      </c>
      <c r="B71" s="30" t="s">
        <v>297</v>
      </c>
      <c r="C71" s="16" t="s">
        <v>0</v>
      </c>
      <c r="D71" s="16" t="s">
        <v>75</v>
      </c>
      <c r="E71" s="16" t="s">
        <v>266</v>
      </c>
      <c r="F71" s="16" t="s">
        <v>267</v>
      </c>
      <c r="G71" s="38">
        <v>40543</v>
      </c>
      <c r="H71" s="38">
        <v>44196</v>
      </c>
      <c r="I71" s="16" t="s">
        <v>298</v>
      </c>
      <c r="J71" s="16" t="s">
        <v>170</v>
      </c>
      <c r="K71" s="16" t="s">
        <v>274</v>
      </c>
      <c r="M71" s="16">
        <v>20000000</v>
      </c>
      <c r="Q71" s="16" t="s">
        <v>299</v>
      </c>
      <c r="R71" s="22">
        <v>5000</v>
      </c>
      <c r="S71" s="22"/>
      <c r="W71" s="16">
        <v>2000000</v>
      </c>
      <c r="AC71" s="16">
        <v>0.04</v>
      </c>
      <c r="AE71" s="16">
        <v>10</v>
      </c>
      <c r="FB71" s="31"/>
    </row>
    <row r="72" spans="1:158" s="23" customFormat="1" x14ac:dyDescent="0.3">
      <c r="A72" s="20" t="s">
        <v>302</v>
      </c>
      <c r="B72" s="20" t="s">
        <v>301</v>
      </c>
      <c r="C72" s="23" t="s">
        <v>0</v>
      </c>
      <c r="D72" s="23" t="s">
        <v>75</v>
      </c>
      <c r="E72" s="23" t="s">
        <v>266</v>
      </c>
      <c r="F72" s="23" t="s">
        <v>269</v>
      </c>
      <c r="G72" s="24">
        <v>38718</v>
      </c>
      <c r="H72" s="24">
        <v>43465</v>
      </c>
      <c r="I72" s="23" t="s">
        <v>303</v>
      </c>
      <c r="J72" s="23" t="s">
        <v>156</v>
      </c>
      <c r="K72" s="23" t="s">
        <v>275</v>
      </c>
      <c r="M72" s="23">
        <v>1000000</v>
      </c>
      <c r="N72" s="23">
        <v>1</v>
      </c>
      <c r="Q72" s="23" t="s">
        <v>307</v>
      </c>
      <c r="V72" s="23">
        <v>10</v>
      </c>
      <c r="W72" s="62">
        <v>50000</v>
      </c>
      <c r="X72" s="53"/>
      <c r="Y72" s="53"/>
      <c r="FB72" s="29"/>
    </row>
    <row r="73" spans="1:158" s="23" customFormat="1" x14ac:dyDescent="0.3">
      <c r="A73" s="20" t="s">
        <v>308</v>
      </c>
      <c r="B73" s="20" t="s">
        <v>301</v>
      </c>
      <c r="C73" s="23" t="s">
        <v>0</v>
      </c>
      <c r="D73" s="23" t="s">
        <v>75</v>
      </c>
      <c r="E73" s="23" t="s">
        <v>266</v>
      </c>
      <c r="F73" s="23" t="s">
        <v>267</v>
      </c>
      <c r="G73" s="24">
        <v>38718</v>
      </c>
      <c r="H73" s="24">
        <v>43465</v>
      </c>
      <c r="I73" s="23" t="s">
        <v>303</v>
      </c>
      <c r="J73" s="23" t="s">
        <v>304</v>
      </c>
      <c r="K73" s="23" t="s">
        <v>276</v>
      </c>
      <c r="M73" s="23">
        <v>1000000</v>
      </c>
      <c r="N73" s="23">
        <v>1</v>
      </c>
      <c r="Q73" s="23" t="s">
        <v>307</v>
      </c>
      <c r="V73" s="23">
        <v>10</v>
      </c>
      <c r="W73" s="23">
        <v>50000</v>
      </c>
      <c r="X73" s="23">
        <v>10</v>
      </c>
      <c r="Y73" s="23">
        <v>50000</v>
      </c>
      <c r="FB73" s="29"/>
    </row>
    <row r="74" spans="1:158" s="15" customFormat="1" x14ac:dyDescent="0.3">
      <c r="A74" s="19" t="s">
        <v>309</v>
      </c>
      <c r="C74" s="15" t="s">
        <v>0</v>
      </c>
      <c r="D74" s="15" t="s">
        <v>75</v>
      </c>
      <c r="E74" s="15" t="s">
        <v>266</v>
      </c>
      <c r="F74" s="15" t="s">
        <v>125</v>
      </c>
      <c r="H74" s="17">
        <v>51501</v>
      </c>
      <c r="I74" s="15" t="s">
        <v>310</v>
      </c>
      <c r="J74" s="15" t="s">
        <v>311</v>
      </c>
      <c r="K74" s="15" t="s">
        <v>277</v>
      </c>
      <c r="Q74" s="15" t="s">
        <v>1353</v>
      </c>
      <c r="R74" s="23"/>
      <c r="S74" s="23"/>
      <c r="BF74" s="15">
        <v>20</v>
      </c>
      <c r="FB74" s="28"/>
    </row>
    <row r="75" spans="1:158" x14ac:dyDescent="0.3">
      <c r="A75" s="4" t="s">
        <v>324</v>
      </c>
      <c r="B75" s="4" t="s">
        <v>325</v>
      </c>
      <c r="C75" t="s">
        <v>74</v>
      </c>
      <c r="D75" t="s">
        <v>75</v>
      </c>
      <c r="E75" t="s">
        <v>266</v>
      </c>
      <c r="F75" t="s">
        <v>131</v>
      </c>
      <c r="I75" t="s">
        <v>323</v>
      </c>
      <c r="J75" t="s">
        <v>188</v>
      </c>
      <c r="K75" t="s">
        <v>312</v>
      </c>
      <c r="U75">
        <v>2500</v>
      </c>
      <c r="W75">
        <v>5000</v>
      </c>
      <c r="AB75">
        <v>0.5</v>
      </c>
      <c r="AG75">
        <v>0.25</v>
      </c>
    </row>
    <row r="76" spans="1:158" x14ac:dyDescent="0.3">
      <c r="A76" s="4" t="s">
        <v>324</v>
      </c>
      <c r="B76" s="4" t="s">
        <v>325</v>
      </c>
      <c r="C76" t="s">
        <v>74</v>
      </c>
      <c r="D76" t="s">
        <v>75</v>
      </c>
      <c r="E76" t="s">
        <v>266</v>
      </c>
      <c r="F76" t="s">
        <v>131</v>
      </c>
      <c r="I76" t="s">
        <v>323</v>
      </c>
      <c r="J76" t="s">
        <v>188</v>
      </c>
      <c r="K76" t="s">
        <v>312</v>
      </c>
      <c r="U76">
        <v>1250</v>
      </c>
      <c r="W76">
        <v>1250</v>
      </c>
      <c r="AG76">
        <v>0.1</v>
      </c>
    </row>
    <row r="77" spans="1:158" x14ac:dyDescent="0.3">
      <c r="A77" s="4" t="s">
        <v>327</v>
      </c>
      <c r="B77" s="4" t="s">
        <v>326</v>
      </c>
      <c r="C77" t="s">
        <v>74</v>
      </c>
      <c r="D77" t="s">
        <v>75</v>
      </c>
      <c r="E77" t="s">
        <v>266</v>
      </c>
      <c r="F77" t="s">
        <v>131</v>
      </c>
      <c r="I77" t="s">
        <v>323</v>
      </c>
      <c r="J77" t="s">
        <v>88</v>
      </c>
      <c r="K77" t="s">
        <v>313</v>
      </c>
      <c r="R77" s="53"/>
      <c r="S77" s="23">
        <v>10</v>
      </c>
      <c r="BM77">
        <v>1000</v>
      </c>
      <c r="BN77">
        <v>1000</v>
      </c>
      <c r="BQ77">
        <v>40</v>
      </c>
      <c r="BR77">
        <v>40</v>
      </c>
      <c r="BT77">
        <v>1</v>
      </c>
      <c r="BU77">
        <v>1</v>
      </c>
      <c r="BW77">
        <v>10</v>
      </c>
      <c r="BX77">
        <v>10</v>
      </c>
      <c r="CD77">
        <v>10000</v>
      </c>
      <c r="CE77">
        <v>10000</v>
      </c>
    </row>
    <row r="78" spans="1:158" x14ac:dyDescent="0.3">
      <c r="A78" s="4" t="s">
        <v>329</v>
      </c>
      <c r="B78" s="4" t="s">
        <v>328</v>
      </c>
      <c r="C78" t="s">
        <v>74</v>
      </c>
      <c r="D78" t="s">
        <v>75</v>
      </c>
      <c r="E78" t="s">
        <v>266</v>
      </c>
      <c r="F78" t="s">
        <v>131</v>
      </c>
      <c r="I78" t="s">
        <v>185</v>
      </c>
      <c r="J78" t="s">
        <v>88</v>
      </c>
      <c r="K78" t="s">
        <v>314</v>
      </c>
      <c r="R78" s="53"/>
      <c r="S78" s="23">
        <v>10</v>
      </c>
      <c r="BM78">
        <v>100</v>
      </c>
      <c r="BN78">
        <v>100</v>
      </c>
      <c r="BQ78">
        <v>30</v>
      </c>
      <c r="BR78">
        <v>30</v>
      </c>
      <c r="BT78">
        <v>1</v>
      </c>
      <c r="BU78">
        <v>1</v>
      </c>
      <c r="BW78">
        <v>10</v>
      </c>
      <c r="BX78">
        <v>10</v>
      </c>
    </row>
    <row r="79" spans="1:158" ht="15" hidden="1" x14ac:dyDescent="0.25">
      <c r="A79" s="4" t="s">
        <v>331</v>
      </c>
      <c r="B79" s="4" t="s">
        <v>325</v>
      </c>
      <c r="C79" t="s">
        <v>74</v>
      </c>
      <c r="D79" t="s">
        <v>75</v>
      </c>
      <c r="E79" t="s">
        <v>266</v>
      </c>
      <c r="F79" t="s">
        <v>103</v>
      </c>
      <c r="I79" t="s">
        <v>330</v>
      </c>
      <c r="J79" t="s">
        <v>88</v>
      </c>
      <c r="K79" t="s">
        <v>315</v>
      </c>
      <c r="R79" s="53"/>
    </row>
    <row r="80" spans="1:158" x14ac:dyDescent="0.3">
      <c r="A80" s="4" t="s">
        <v>332</v>
      </c>
      <c r="B80" s="4" t="s">
        <v>333</v>
      </c>
      <c r="C80" t="s">
        <v>74</v>
      </c>
      <c r="D80" t="s">
        <v>75</v>
      </c>
      <c r="E80" t="s">
        <v>266</v>
      </c>
      <c r="F80" t="s">
        <v>131</v>
      </c>
      <c r="I80" t="s">
        <v>323</v>
      </c>
      <c r="J80" t="s">
        <v>88</v>
      </c>
      <c r="K80" t="s">
        <v>316</v>
      </c>
      <c r="R80" s="53"/>
      <c r="S80" s="23">
        <v>50</v>
      </c>
      <c r="BM80">
        <v>350</v>
      </c>
      <c r="BN80">
        <v>350</v>
      </c>
      <c r="BQ80">
        <v>40</v>
      </c>
      <c r="BR80">
        <v>40</v>
      </c>
      <c r="BT80">
        <v>1</v>
      </c>
      <c r="BU80">
        <v>1</v>
      </c>
      <c r="BW80">
        <v>50</v>
      </c>
      <c r="BX80">
        <v>50</v>
      </c>
      <c r="CD80">
        <v>25000</v>
      </c>
      <c r="CE80">
        <v>25000</v>
      </c>
    </row>
    <row r="81" spans="1:158" x14ac:dyDescent="0.3">
      <c r="A81" s="4" t="s">
        <v>335</v>
      </c>
      <c r="B81" s="4" t="s">
        <v>334</v>
      </c>
      <c r="C81" t="s">
        <v>74</v>
      </c>
      <c r="D81" t="s">
        <v>75</v>
      </c>
      <c r="E81" t="s">
        <v>266</v>
      </c>
      <c r="F81" t="s">
        <v>131</v>
      </c>
      <c r="I81" t="s">
        <v>77</v>
      </c>
      <c r="J81" t="s">
        <v>88</v>
      </c>
      <c r="K81" t="s">
        <v>317</v>
      </c>
      <c r="BM81">
        <v>200</v>
      </c>
      <c r="BN81">
        <v>200</v>
      </c>
      <c r="BQ81">
        <v>50</v>
      </c>
      <c r="BR81">
        <v>50</v>
      </c>
      <c r="BT81">
        <v>1</v>
      </c>
      <c r="BU81">
        <v>1</v>
      </c>
      <c r="BW81">
        <v>10</v>
      </c>
      <c r="BX81">
        <v>20</v>
      </c>
      <c r="CD81">
        <v>2000</v>
      </c>
      <c r="CE81">
        <v>4000</v>
      </c>
    </row>
    <row r="82" spans="1:158" s="15" customFormat="1" x14ac:dyDescent="0.3">
      <c r="A82" s="19" t="s">
        <v>349</v>
      </c>
      <c r="B82" s="19" t="s">
        <v>350</v>
      </c>
      <c r="C82" s="15" t="s">
        <v>74</v>
      </c>
      <c r="D82" s="15" t="s">
        <v>75</v>
      </c>
      <c r="E82" s="15" t="s">
        <v>342</v>
      </c>
      <c r="F82" s="15" t="s">
        <v>343</v>
      </c>
      <c r="G82" s="17">
        <v>38047</v>
      </c>
      <c r="H82" s="15">
        <v>2028</v>
      </c>
      <c r="I82" s="15" t="s">
        <v>77</v>
      </c>
      <c r="J82" s="15" t="s">
        <v>351</v>
      </c>
      <c r="K82" s="15" t="s">
        <v>341</v>
      </c>
      <c r="R82" s="23"/>
      <c r="S82" s="23"/>
      <c r="CG82" s="15">
        <v>0.32300000000000001</v>
      </c>
      <c r="CH82" s="15">
        <v>0.32300000000000001</v>
      </c>
      <c r="CI82" s="15">
        <v>0.32300000000000001</v>
      </c>
      <c r="FB82" s="28"/>
    </row>
    <row r="83" spans="1:158" x14ac:dyDescent="0.3">
      <c r="A83" s="4" t="s">
        <v>357</v>
      </c>
      <c r="C83" t="s">
        <v>74</v>
      </c>
      <c r="D83" t="s">
        <v>75</v>
      </c>
      <c r="E83" t="s">
        <v>342</v>
      </c>
      <c r="F83" t="s">
        <v>143</v>
      </c>
      <c r="G83" s="10">
        <v>41423</v>
      </c>
      <c r="I83" t="s">
        <v>358</v>
      </c>
      <c r="J83" t="s">
        <v>126</v>
      </c>
      <c r="K83" t="s">
        <v>346</v>
      </c>
      <c r="T83">
        <v>7</v>
      </c>
      <c r="V83">
        <v>7</v>
      </c>
    </row>
    <row r="84" spans="1:158" s="64" customFormat="1" x14ac:dyDescent="0.3">
      <c r="A84" s="63" t="s">
        <v>383</v>
      </c>
      <c r="B84" s="63" t="s">
        <v>382</v>
      </c>
      <c r="C84" s="64" t="s">
        <v>0</v>
      </c>
      <c r="D84" s="64" t="s">
        <v>131</v>
      </c>
      <c r="E84" s="64" t="s">
        <v>372</v>
      </c>
      <c r="F84" s="64" t="s">
        <v>75</v>
      </c>
      <c r="G84" s="65">
        <v>40402</v>
      </c>
      <c r="H84" s="65">
        <v>45289</v>
      </c>
      <c r="I84" s="64" t="s">
        <v>77</v>
      </c>
      <c r="J84" s="64" t="s">
        <v>384</v>
      </c>
      <c r="K84" s="64" t="s">
        <v>374</v>
      </c>
      <c r="M84" s="64">
        <v>762000000</v>
      </c>
      <c r="Q84" s="64" t="s">
        <v>385</v>
      </c>
      <c r="BM84" s="64">
        <v>300</v>
      </c>
      <c r="BN84" s="64">
        <v>450</v>
      </c>
      <c r="BT84" s="62">
        <v>1</v>
      </c>
      <c r="BU84" s="62">
        <v>1</v>
      </c>
      <c r="BV84" s="62"/>
      <c r="BW84" s="64">
        <v>25</v>
      </c>
      <c r="BX84" s="64">
        <v>200</v>
      </c>
      <c r="FB84" s="66"/>
    </row>
    <row r="85" spans="1:158" s="64" customFormat="1" x14ac:dyDescent="0.3">
      <c r="A85" s="63" t="s">
        <v>383</v>
      </c>
      <c r="B85" s="63" t="s">
        <v>382</v>
      </c>
      <c r="C85" s="64" t="s">
        <v>0</v>
      </c>
      <c r="D85" s="64" t="s">
        <v>131</v>
      </c>
      <c r="E85" s="64" t="s">
        <v>372</v>
      </c>
      <c r="F85" s="64" t="s">
        <v>75</v>
      </c>
      <c r="G85" s="65">
        <v>40402</v>
      </c>
      <c r="H85" s="65">
        <v>45289</v>
      </c>
      <c r="I85" s="64" t="s">
        <v>77</v>
      </c>
      <c r="J85" s="64" t="s">
        <v>384</v>
      </c>
      <c r="K85" s="64" t="s">
        <v>374</v>
      </c>
      <c r="M85" s="64">
        <v>762000000</v>
      </c>
      <c r="Q85" s="64" t="s">
        <v>386</v>
      </c>
      <c r="BM85" s="64">
        <v>700</v>
      </c>
      <c r="BN85" s="64">
        <v>900</v>
      </c>
      <c r="BT85" s="62">
        <v>1</v>
      </c>
      <c r="BU85" s="62">
        <v>1</v>
      </c>
      <c r="BV85" s="62"/>
      <c r="BW85" s="64">
        <v>25</v>
      </c>
      <c r="BX85" s="64">
        <v>200</v>
      </c>
      <c r="FB85" s="66"/>
    </row>
    <row r="86" spans="1:158" s="64" customFormat="1" x14ac:dyDescent="0.3">
      <c r="A86" s="63" t="s">
        <v>383</v>
      </c>
      <c r="B86" s="63" t="s">
        <v>382</v>
      </c>
      <c r="C86" s="64" t="s">
        <v>0</v>
      </c>
      <c r="D86" s="64" t="s">
        <v>131</v>
      </c>
      <c r="E86" s="64" t="s">
        <v>372</v>
      </c>
      <c r="F86" s="64" t="s">
        <v>75</v>
      </c>
      <c r="G86" s="65">
        <v>40402</v>
      </c>
      <c r="H86" s="65">
        <v>45289</v>
      </c>
      <c r="I86" s="64" t="s">
        <v>77</v>
      </c>
      <c r="J86" s="64" t="s">
        <v>384</v>
      </c>
      <c r="K86" s="64" t="s">
        <v>374</v>
      </c>
      <c r="M86" s="64">
        <v>762000000</v>
      </c>
      <c r="Q86" s="64" t="s">
        <v>387</v>
      </c>
      <c r="BM86" s="64">
        <v>700</v>
      </c>
      <c r="BN86" s="64">
        <v>600</v>
      </c>
      <c r="BT86" s="62">
        <v>1</v>
      </c>
      <c r="BU86" s="62">
        <v>1</v>
      </c>
      <c r="BV86" s="62"/>
      <c r="BW86" s="64">
        <v>25</v>
      </c>
      <c r="BX86" s="64">
        <v>200</v>
      </c>
      <c r="FB86" s="66"/>
    </row>
    <row r="87" spans="1:158" s="23" customFormat="1" x14ac:dyDescent="0.3">
      <c r="A87" s="20" t="s">
        <v>388</v>
      </c>
      <c r="B87" s="20" t="s">
        <v>389</v>
      </c>
      <c r="C87" s="23" t="s">
        <v>0</v>
      </c>
      <c r="D87" s="23" t="s">
        <v>125</v>
      </c>
      <c r="E87" s="23" t="s">
        <v>372</v>
      </c>
      <c r="F87" s="23" t="s">
        <v>75</v>
      </c>
      <c r="G87" s="24"/>
      <c r="I87" s="23" t="s">
        <v>402</v>
      </c>
      <c r="J87" s="23" t="s">
        <v>164</v>
      </c>
      <c r="K87" s="23" t="s">
        <v>375</v>
      </c>
      <c r="BD87" s="23">
        <v>100</v>
      </c>
      <c r="FB87" s="29"/>
    </row>
    <row r="88" spans="1:158" s="15" customFormat="1" x14ac:dyDescent="0.3">
      <c r="A88" s="19" t="s">
        <v>403</v>
      </c>
      <c r="B88" s="19" t="s">
        <v>392</v>
      </c>
      <c r="C88" s="15" t="s">
        <v>0</v>
      </c>
      <c r="D88" s="15" t="s">
        <v>125</v>
      </c>
      <c r="E88" s="15" t="s">
        <v>372</v>
      </c>
      <c r="F88" s="15" t="s">
        <v>75</v>
      </c>
      <c r="G88" s="17">
        <v>41275</v>
      </c>
      <c r="H88" s="17"/>
      <c r="I88" s="15" t="s">
        <v>390</v>
      </c>
      <c r="J88" s="15" t="s">
        <v>188</v>
      </c>
      <c r="K88" s="15" t="s">
        <v>376</v>
      </c>
      <c r="R88" s="23"/>
      <c r="S88" s="23"/>
      <c r="AM88" s="15">
        <v>10000</v>
      </c>
      <c r="AN88" s="15">
        <v>10000</v>
      </c>
      <c r="BC88" s="15">
        <v>20</v>
      </c>
      <c r="BD88" s="15">
        <v>100</v>
      </c>
      <c r="BE88" s="15">
        <v>20</v>
      </c>
      <c r="BF88" s="15">
        <v>100</v>
      </c>
      <c r="FB88" s="28"/>
    </row>
    <row r="89" spans="1:158" x14ac:dyDescent="0.3">
      <c r="A89" s="4" t="s">
        <v>391</v>
      </c>
      <c r="B89" s="4" t="s">
        <v>392</v>
      </c>
      <c r="C89" t="s">
        <v>0</v>
      </c>
      <c r="D89" t="s">
        <v>125</v>
      </c>
      <c r="E89" t="s">
        <v>372</v>
      </c>
      <c r="F89" t="s">
        <v>75</v>
      </c>
      <c r="G89" t="s">
        <v>393</v>
      </c>
      <c r="H89" s="10">
        <v>45658</v>
      </c>
      <c r="I89" t="s">
        <v>390</v>
      </c>
      <c r="J89" t="s">
        <v>188</v>
      </c>
      <c r="K89" t="s">
        <v>377</v>
      </c>
    </row>
    <row r="90" spans="1:158" x14ac:dyDescent="0.3">
      <c r="A90" s="4" t="s">
        <v>394</v>
      </c>
      <c r="B90" s="4" t="s">
        <v>392</v>
      </c>
      <c r="C90" t="s">
        <v>0</v>
      </c>
      <c r="D90" t="s">
        <v>267</v>
      </c>
      <c r="E90" t="s">
        <v>372</v>
      </c>
      <c r="F90" t="s">
        <v>75</v>
      </c>
      <c r="G90" s="10">
        <v>35796</v>
      </c>
      <c r="I90" t="s">
        <v>187</v>
      </c>
      <c r="J90" t="s">
        <v>164</v>
      </c>
      <c r="K90" t="s">
        <v>378</v>
      </c>
      <c r="Q90" t="s">
        <v>404</v>
      </c>
      <c r="R90" s="23">
        <v>1</v>
      </c>
      <c r="S90" s="23">
        <v>25</v>
      </c>
      <c r="T90">
        <v>25</v>
      </c>
      <c r="U90">
        <v>5000</v>
      </c>
    </row>
    <row r="91" spans="1:158" s="23" customFormat="1" x14ac:dyDescent="0.3">
      <c r="A91" s="20" t="s">
        <v>405</v>
      </c>
      <c r="C91" s="23" t="s">
        <v>0</v>
      </c>
      <c r="D91" s="23" t="s">
        <v>143</v>
      </c>
      <c r="E91" s="23" t="s">
        <v>372</v>
      </c>
      <c r="F91" s="23" t="s">
        <v>75</v>
      </c>
      <c r="G91" s="24">
        <v>38596</v>
      </c>
      <c r="I91" s="23" t="s">
        <v>395</v>
      </c>
      <c r="J91" s="23" t="s">
        <v>88</v>
      </c>
      <c r="K91" s="23" t="s">
        <v>379</v>
      </c>
      <c r="Q91" s="23" t="s">
        <v>406</v>
      </c>
      <c r="T91" s="53">
        <f>4+(1.5+4)/2</f>
        <v>6.75</v>
      </c>
      <c r="V91" s="53">
        <f>4+(1.5+4)/2</f>
        <v>6.75</v>
      </c>
      <c r="FB91" s="29"/>
    </row>
    <row r="92" spans="1:158" s="23" customFormat="1" x14ac:dyDescent="0.3">
      <c r="A92" s="20" t="s">
        <v>407</v>
      </c>
      <c r="C92" s="23" t="s">
        <v>0</v>
      </c>
      <c r="D92" s="23" t="s">
        <v>143</v>
      </c>
      <c r="E92" s="23" t="s">
        <v>372</v>
      </c>
      <c r="F92" s="23" t="s">
        <v>75</v>
      </c>
      <c r="G92" s="23" t="s">
        <v>396</v>
      </c>
      <c r="I92" s="23" t="s">
        <v>397</v>
      </c>
      <c r="J92" s="23" t="s">
        <v>126</v>
      </c>
      <c r="K92" s="23" t="s">
        <v>380</v>
      </c>
      <c r="T92" s="53">
        <f>4+(1.5+4)/2</f>
        <v>6.75</v>
      </c>
      <c r="V92" s="53">
        <f>4+(1.5+4)/2</f>
        <v>6.75</v>
      </c>
      <c r="FB92" s="29"/>
    </row>
    <row r="93" spans="1:158" x14ac:dyDescent="0.3">
      <c r="A93" s="4" t="s">
        <v>409</v>
      </c>
      <c r="C93" s="23" t="s">
        <v>74</v>
      </c>
      <c r="D93" s="23" t="s">
        <v>76</v>
      </c>
      <c r="E93" s="23" t="s">
        <v>372</v>
      </c>
      <c r="F93" s="23" t="s">
        <v>75</v>
      </c>
      <c r="G93" s="10">
        <v>41554</v>
      </c>
      <c r="H93" s="10">
        <v>41670</v>
      </c>
      <c r="I93" s="23" t="s">
        <v>77</v>
      </c>
      <c r="J93" s="23" t="s">
        <v>410</v>
      </c>
      <c r="K93" s="23" t="s">
        <v>408</v>
      </c>
      <c r="R93" s="23">
        <v>100</v>
      </c>
      <c r="S93" s="23">
        <v>2000</v>
      </c>
      <c r="CO93">
        <v>0.16880000000000001</v>
      </c>
      <c r="CP93">
        <v>0.16880000000000001</v>
      </c>
      <c r="DK93">
        <v>100000</v>
      </c>
    </row>
    <row r="94" spans="1:158" x14ac:dyDescent="0.3">
      <c r="A94" s="4" t="s">
        <v>416</v>
      </c>
      <c r="B94" s="4" t="s">
        <v>415</v>
      </c>
      <c r="C94" s="23" t="s">
        <v>160</v>
      </c>
      <c r="D94" t="s">
        <v>125</v>
      </c>
      <c r="E94" t="s">
        <v>372</v>
      </c>
      <c r="F94" t="s">
        <v>75</v>
      </c>
      <c r="G94" s="10">
        <v>39671</v>
      </c>
      <c r="H94" s="10">
        <v>42735</v>
      </c>
      <c r="I94" s="10" t="s">
        <v>77</v>
      </c>
      <c r="J94" s="24" t="s">
        <v>414</v>
      </c>
      <c r="K94" t="s">
        <v>411</v>
      </c>
      <c r="T94">
        <v>5</v>
      </c>
      <c r="U94" s="32">
        <v>62500</v>
      </c>
      <c r="V94">
        <v>5</v>
      </c>
      <c r="W94" s="32">
        <v>62500</v>
      </c>
      <c r="X94" s="32"/>
      <c r="Y94" s="32"/>
      <c r="AE94">
        <v>4</v>
      </c>
    </row>
    <row r="95" spans="1:158" x14ac:dyDescent="0.3">
      <c r="A95" s="4" t="s">
        <v>417</v>
      </c>
      <c r="C95" s="23" t="s">
        <v>160</v>
      </c>
      <c r="D95" t="s">
        <v>143</v>
      </c>
      <c r="E95" t="s">
        <v>372</v>
      </c>
      <c r="F95" t="s">
        <v>75</v>
      </c>
      <c r="G95" s="10">
        <v>38687</v>
      </c>
      <c r="I95" s="10" t="s">
        <v>395</v>
      </c>
      <c r="J95" s="23" t="s">
        <v>164</v>
      </c>
      <c r="K95" t="s">
        <v>412</v>
      </c>
      <c r="T95">
        <v>4.75</v>
      </c>
    </row>
    <row r="96" spans="1:158" x14ac:dyDescent="0.3">
      <c r="A96" s="4" t="s">
        <v>436</v>
      </c>
      <c r="B96" s="4" t="s">
        <v>437</v>
      </c>
      <c r="C96" s="23" t="s">
        <v>0</v>
      </c>
      <c r="D96" t="s">
        <v>343</v>
      </c>
      <c r="E96" t="s">
        <v>421</v>
      </c>
      <c r="F96" t="s">
        <v>75</v>
      </c>
      <c r="G96" s="10">
        <v>42095</v>
      </c>
      <c r="I96" t="s">
        <v>77</v>
      </c>
      <c r="J96" s="23" t="s">
        <v>432</v>
      </c>
      <c r="K96" t="s">
        <v>422</v>
      </c>
      <c r="BW96">
        <v>659000</v>
      </c>
      <c r="BX96">
        <v>659000</v>
      </c>
      <c r="CG96">
        <v>0.375</v>
      </c>
      <c r="CH96">
        <v>0.375</v>
      </c>
      <c r="CI96">
        <v>0.375</v>
      </c>
    </row>
    <row r="97" spans="1:158" x14ac:dyDescent="0.3">
      <c r="A97" s="4" t="s">
        <v>439</v>
      </c>
      <c r="B97" s="4" t="s">
        <v>438</v>
      </c>
      <c r="C97" s="23" t="s">
        <v>0</v>
      </c>
      <c r="D97" t="s">
        <v>343</v>
      </c>
      <c r="E97" t="s">
        <v>421</v>
      </c>
      <c r="F97" s="23" t="s">
        <v>75</v>
      </c>
      <c r="G97" s="10">
        <v>40179</v>
      </c>
      <c r="I97" t="s">
        <v>77</v>
      </c>
      <c r="J97" s="23" t="s">
        <v>432</v>
      </c>
      <c r="K97" t="s">
        <v>423</v>
      </c>
      <c r="S97" s="23">
        <v>6000</v>
      </c>
      <c r="BW97">
        <v>659000</v>
      </c>
      <c r="BX97">
        <v>659000</v>
      </c>
      <c r="CG97">
        <v>0.496</v>
      </c>
      <c r="CH97">
        <v>0.496</v>
      </c>
      <c r="CI97">
        <v>0.496</v>
      </c>
    </row>
    <row r="98" spans="1:158" s="23" customFormat="1" x14ac:dyDescent="0.3">
      <c r="A98" s="20" t="s">
        <v>1354</v>
      </c>
      <c r="B98" s="20" t="s">
        <v>438</v>
      </c>
      <c r="C98" s="23" t="s">
        <v>0</v>
      </c>
      <c r="D98" s="23" t="s">
        <v>125</v>
      </c>
      <c r="E98" s="23" t="s">
        <v>421</v>
      </c>
      <c r="F98" s="23" t="s">
        <v>75</v>
      </c>
      <c r="G98" s="24">
        <v>36526</v>
      </c>
      <c r="I98" s="23" t="s">
        <v>440</v>
      </c>
      <c r="J98" s="23" t="s">
        <v>188</v>
      </c>
      <c r="K98" s="23" t="s">
        <v>424</v>
      </c>
      <c r="BD98" s="23">
        <v>100</v>
      </c>
      <c r="BF98" s="23">
        <v>100</v>
      </c>
      <c r="BL98" s="23">
        <v>20</v>
      </c>
      <c r="FB98" s="29"/>
    </row>
    <row r="99" spans="1:158" x14ac:dyDescent="0.3">
      <c r="A99" s="4" t="s">
        <v>443</v>
      </c>
      <c r="B99" s="4" t="s">
        <v>442</v>
      </c>
      <c r="C99" s="23" t="s">
        <v>0</v>
      </c>
      <c r="D99" t="s">
        <v>267</v>
      </c>
      <c r="E99" t="s">
        <v>421</v>
      </c>
      <c r="F99" s="23" t="s">
        <v>75</v>
      </c>
      <c r="G99" s="10">
        <v>36526</v>
      </c>
      <c r="I99" t="s">
        <v>441</v>
      </c>
      <c r="J99" s="23" t="s">
        <v>164</v>
      </c>
      <c r="K99" t="s">
        <v>425</v>
      </c>
      <c r="T99">
        <v>15</v>
      </c>
      <c r="U99">
        <v>1000</v>
      </c>
    </row>
    <row r="100" spans="1:158" x14ac:dyDescent="0.3">
      <c r="A100" s="4" t="s">
        <v>443</v>
      </c>
      <c r="B100" s="4" t="s">
        <v>442</v>
      </c>
      <c r="C100" s="23" t="s">
        <v>0</v>
      </c>
      <c r="D100" t="s">
        <v>143</v>
      </c>
      <c r="E100" t="s">
        <v>421</v>
      </c>
      <c r="F100" t="s">
        <v>75</v>
      </c>
      <c r="G100" s="10">
        <v>36526</v>
      </c>
      <c r="I100" t="s">
        <v>444</v>
      </c>
      <c r="J100" s="23" t="s">
        <v>164</v>
      </c>
      <c r="K100" t="s">
        <v>426</v>
      </c>
      <c r="T100">
        <v>6.25</v>
      </c>
    </row>
    <row r="101" spans="1:158" x14ac:dyDescent="0.3">
      <c r="A101" s="4" t="s">
        <v>454</v>
      </c>
      <c r="B101" s="4" t="s">
        <v>453</v>
      </c>
      <c r="C101" s="23" t="s">
        <v>0</v>
      </c>
      <c r="D101" t="s">
        <v>143</v>
      </c>
      <c r="E101" t="s">
        <v>448</v>
      </c>
      <c r="F101" t="s">
        <v>75</v>
      </c>
      <c r="G101" s="10">
        <v>39840</v>
      </c>
      <c r="I101" s="23" t="s">
        <v>455</v>
      </c>
      <c r="J101" s="10" t="s">
        <v>456</v>
      </c>
      <c r="K101" t="s">
        <v>447</v>
      </c>
      <c r="R101" s="23">
        <v>10000</v>
      </c>
      <c r="T101">
        <f>7.25-2.25</f>
        <v>5</v>
      </c>
    </row>
    <row r="102" spans="1:158" x14ac:dyDescent="0.3">
      <c r="A102" s="4" t="s">
        <v>457</v>
      </c>
      <c r="B102" s="4" t="s">
        <v>458</v>
      </c>
      <c r="C102" s="23" t="s">
        <v>0</v>
      </c>
      <c r="D102" t="s">
        <v>125</v>
      </c>
      <c r="E102" t="s">
        <v>448</v>
      </c>
      <c r="F102" t="s">
        <v>75</v>
      </c>
      <c r="G102" s="10">
        <v>39420</v>
      </c>
      <c r="I102" s="23" t="s">
        <v>459</v>
      </c>
      <c r="J102" s="10" t="s">
        <v>159</v>
      </c>
      <c r="K102" t="s">
        <v>449</v>
      </c>
      <c r="Q102" t="s">
        <v>460</v>
      </c>
      <c r="V102">
        <f xml:space="preserve"> ((3.54+3.02+3.05+3.14+2.89+3.01+1.77+2.485+3.35+3.07+3.35+3.66+3.33+3.2+3.46+3.56+3.66)/17)*0.3</f>
        <v>0.94491176470588234</v>
      </c>
      <c r="W102">
        <v>100000</v>
      </c>
      <c r="BZ102">
        <v>5</v>
      </c>
    </row>
    <row r="103" spans="1:158" x14ac:dyDescent="0.3">
      <c r="A103" s="4" t="s">
        <v>462</v>
      </c>
      <c r="B103" s="4" t="s">
        <v>453</v>
      </c>
      <c r="C103" s="23" t="s">
        <v>0</v>
      </c>
      <c r="D103" t="s">
        <v>125</v>
      </c>
      <c r="E103" t="s">
        <v>448</v>
      </c>
      <c r="F103" t="s">
        <v>75</v>
      </c>
      <c r="G103" s="10">
        <v>36526</v>
      </c>
      <c r="I103" s="23" t="s">
        <v>455</v>
      </c>
      <c r="J103" s="10" t="s">
        <v>461</v>
      </c>
      <c r="K103" t="s">
        <v>450</v>
      </c>
      <c r="R103" s="23">
        <v>10000</v>
      </c>
      <c r="V103">
        <f xml:space="preserve"> ((3.54+3.02+3.05+3.14+2.89+3.01+1.77+2.485+3.35+3.07+3.35+3.66+3.33+3.2+3.46+3.56+3.66)/17)*0.55</f>
        <v>1.7323382352941179</v>
      </c>
      <c r="BZ103">
        <v>20</v>
      </c>
    </row>
    <row r="104" spans="1:158" x14ac:dyDescent="0.3">
      <c r="A104" s="4" t="s">
        <v>467</v>
      </c>
      <c r="C104" s="23" t="s">
        <v>0</v>
      </c>
      <c r="D104" t="s">
        <v>125</v>
      </c>
      <c r="E104" t="s">
        <v>448</v>
      </c>
      <c r="F104" t="s">
        <v>75</v>
      </c>
      <c r="G104" s="10">
        <v>36526</v>
      </c>
      <c r="I104" s="23" t="s">
        <v>468</v>
      </c>
      <c r="J104" s="10" t="s">
        <v>156</v>
      </c>
      <c r="K104" t="s">
        <v>452</v>
      </c>
      <c r="V104">
        <f>(3.54+3.02+3.05+3.14+2.89+3.01+1.77+2.485+3.35+3.07+3.35+3.66+3.33+3.2+3.46+3.56+3.66)/17</f>
        <v>3.1497058823529414</v>
      </c>
    </row>
    <row r="105" spans="1:158" x14ac:dyDescent="0.3">
      <c r="A105" s="4" t="s">
        <v>469</v>
      </c>
      <c r="B105" s="4" t="s">
        <v>470</v>
      </c>
      <c r="C105" s="23" t="s">
        <v>74</v>
      </c>
      <c r="D105" t="s">
        <v>131</v>
      </c>
      <c r="E105" t="s">
        <v>448</v>
      </c>
      <c r="F105" t="s">
        <v>75</v>
      </c>
      <c r="H105" s="10">
        <v>44561</v>
      </c>
      <c r="I105" s="23" t="s">
        <v>472</v>
      </c>
      <c r="J105" s="10" t="s">
        <v>471</v>
      </c>
      <c r="K105" t="s">
        <v>473</v>
      </c>
      <c r="M105" s="32">
        <v>255700000</v>
      </c>
      <c r="N105" s="32"/>
      <c r="O105" s="32"/>
      <c r="BM105">
        <v>245</v>
      </c>
      <c r="BN105">
        <v>245</v>
      </c>
      <c r="BO105">
        <v>490</v>
      </c>
      <c r="BP105" t="s">
        <v>148</v>
      </c>
      <c r="BT105">
        <v>1</v>
      </c>
      <c r="BU105">
        <v>1</v>
      </c>
      <c r="BW105">
        <v>25</v>
      </c>
      <c r="BX105">
        <v>25</v>
      </c>
      <c r="CN105">
        <v>2.64E-2</v>
      </c>
      <c r="CO105">
        <v>2.64E-2</v>
      </c>
      <c r="CP105">
        <v>5.2699999999999997E-2</v>
      </c>
      <c r="DA105">
        <v>25</v>
      </c>
      <c r="DB105">
        <v>25</v>
      </c>
      <c r="DC105">
        <v>25</v>
      </c>
      <c r="DD105">
        <v>500</v>
      </c>
      <c r="DE105">
        <v>500</v>
      </c>
      <c r="DF105">
        <v>500</v>
      </c>
    </row>
    <row r="106" spans="1:158" x14ac:dyDescent="0.3">
      <c r="A106" s="4" t="s">
        <v>469</v>
      </c>
      <c r="B106" s="4" t="s">
        <v>470</v>
      </c>
      <c r="C106" s="23" t="s">
        <v>74</v>
      </c>
      <c r="D106" t="s">
        <v>131</v>
      </c>
      <c r="E106" t="s">
        <v>448</v>
      </c>
      <c r="F106" t="s">
        <v>75</v>
      </c>
      <c r="H106" s="10">
        <v>44561</v>
      </c>
      <c r="I106" s="23" t="s">
        <v>472</v>
      </c>
      <c r="J106" s="10" t="s">
        <v>471</v>
      </c>
      <c r="K106" t="s">
        <v>473</v>
      </c>
      <c r="M106" s="32">
        <v>255700000</v>
      </c>
      <c r="N106" s="32"/>
      <c r="O106" s="32"/>
      <c r="CN106">
        <v>0.04</v>
      </c>
      <c r="CO106">
        <v>0.04</v>
      </c>
      <c r="CP106">
        <v>0.09</v>
      </c>
      <c r="DD106">
        <v>500</v>
      </c>
      <c r="DE106">
        <v>500</v>
      </c>
      <c r="DF106">
        <v>500</v>
      </c>
    </row>
    <row r="107" spans="1:158" s="15" customFormat="1" ht="15" hidden="1" x14ac:dyDescent="0.25">
      <c r="A107" s="19" t="s">
        <v>485</v>
      </c>
      <c r="C107" s="15" t="s">
        <v>0</v>
      </c>
      <c r="D107" s="15" t="s">
        <v>125</v>
      </c>
      <c r="E107" s="15" t="s">
        <v>479</v>
      </c>
      <c r="F107" s="15" t="s">
        <v>75</v>
      </c>
      <c r="G107" s="17">
        <v>39297</v>
      </c>
      <c r="H107" s="17">
        <v>42917</v>
      </c>
      <c r="I107" s="15" t="s">
        <v>486</v>
      </c>
      <c r="J107" s="17" t="s">
        <v>188</v>
      </c>
      <c r="K107" s="15" t="s">
        <v>478</v>
      </c>
      <c r="Q107" s="15" t="s">
        <v>487</v>
      </c>
      <c r="R107" s="23"/>
      <c r="S107" s="23"/>
      <c r="FB107" s="28"/>
    </row>
    <row r="108" spans="1:158" s="15" customFormat="1" ht="15" hidden="1" x14ac:dyDescent="0.25">
      <c r="A108" s="19" t="s">
        <v>489</v>
      </c>
      <c r="C108" s="15" t="s">
        <v>0</v>
      </c>
      <c r="D108" s="15" t="s">
        <v>143</v>
      </c>
      <c r="E108" s="15" t="s">
        <v>479</v>
      </c>
      <c r="F108" s="15" t="s">
        <v>75</v>
      </c>
      <c r="G108" s="17">
        <v>39298</v>
      </c>
      <c r="H108" s="17">
        <v>42918</v>
      </c>
      <c r="I108" s="15" t="s">
        <v>486</v>
      </c>
      <c r="J108" s="17" t="s">
        <v>188</v>
      </c>
      <c r="K108" s="15" t="s">
        <v>480</v>
      </c>
      <c r="Q108" s="15" t="s">
        <v>488</v>
      </c>
      <c r="R108" s="23"/>
      <c r="S108" s="23"/>
      <c r="FB108" s="28"/>
    </row>
    <row r="109" spans="1:158" s="15" customFormat="1" ht="15" hidden="1" x14ac:dyDescent="0.25">
      <c r="A109" s="19" t="s">
        <v>491</v>
      </c>
      <c r="B109" s="19" t="s">
        <v>490</v>
      </c>
      <c r="C109" s="15" t="s">
        <v>0</v>
      </c>
      <c r="D109" s="15" t="s">
        <v>125</v>
      </c>
      <c r="E109" s="15" t="s">
        <v>479</v>
      </c>
      <c r="F109" s="15" t="s">
        <v>75</v>
      </c>
      <c r="G109" s="17">
        <v>39814</v>
      </c>
      <c r="I109" s="15" t="s">
        <v>492</v>
      </c>
      <c r="J109" s="15" t="s">
        <v>170</v>
      </c>
      <c r="K109" s="15" t="s">
        <v>481</v>
      </c>
      <c r="R109" s="23"/>
      <c r="S109" s="23"/>
      <c r="FB109" s="28"/>
    </row>
    <row r="110" spans="1:158" s="23" customFormat="1" x14ac:dyDescent="0.3">
      <c r="A110" s="20" t="s">
        <v>494</v>
      </c>
      <c r="C110" s="23" t="s">
        <v>0</v>
      </c>
      <c r="D110" s="23" t="s">
        <v>125</v>
      </c>
      <c r="E110" s="23" t="s">
        <v>479</v>
      </c>
      <c r="F110" s="23" t="s">
        <v>75</v>
      </c>
      <c r="G110" s="24">
        <v>42005</v>
      </c>
      <c r="H110" s="24">
        <v>44196</v>
      </c>
      <c r="I110" s="23" t="s">
        <v>77</v>
      </c>
      <c r="J110" s="23" t="s">
        <v>493</v>
      </c>
      <c r="K110" s="23" t="s">
        <v>482</v>
      </c>
      <c r="BC110" s="23">
        <v>100</v>
      </c>
      <c r="BE110" s="23">
        <v>100</v>
      </c>
      <c r="BL110" s="23">
        <v>16</v>
      </c>
      <c r="FB110" s="29"/>
    </row>
    <row r="111" spans="1:158" s="23" customFormat="1" x14ac:dyDescent="0.3">
      <c r="A111" s="20" t="s">
        <v>496</v>
      </c>
      <c r="B111" s="20" t="s">
        <v>495</v>
      </c>
      <c r="C111" s="23" t="s">
        <v>0</v>
      </c>
      <c r="D111" s="23" t="s">
        <v>143</v>
      </c>
      <c r="E111" s="23" t="s">
        <v>479</v>
      </c>
      <c r="F111" s="23" t="s">
        <v>75</v>
      </c>
      <c r="G111" s="24">
        <v>39995</v>
      </c>
      <c r="H111" s="24">
        <v>42917</v>
      </c>
      <c r="I111" s="23" t="s">
        <v>497</v>
      </c>
      <c r="J111" s="23" t="s">
        <v>498</v>
      </c>
      <c r="K111" s="23" t="s">
        <v>483</v>
      </c>
      <c r="Q111" s="23" t="s">
        <v>499</v>
      </c>
      <c r="T111" s="23">
        <v>2.9</v>
      </c>
      <c r="V111" s="23">
        <v>2.9</v>
      </c>
      <c r="FB111" s="29"/>
    </row>
    <row r="112" spans="1:158" s="23" customFormat="1" x14ac:dyDescent="0.3">
      <c r="A112" s="20" t="s">
        <v>494</v>
      </c>
      <c r="C112" s="23" t="s">
        <v>0</v>
      </c>
      <c r="D112" s="23" t="s">
        <v>125</v>
      </c>
      <c r="E112" s="23" t="s">
        <v>479</v>
      </c>
      <c r="F112" s="23" t="s">
        <v>75</v>
      </c>
      <c r="I112" s="23" t="s">
        <v>77</v>
      </c>
      <c r="J112" s="23" t="s">
        <v>164</v>
      </c>
      <c r="K112" s="23" t="s">
        <v>484</v>
      </c>
      <c r="Q112" s="23" t="s">
        <v>500</v>
      </c>
      <c r="S112" s="23">
        <v>2000</v>
      </c>
      <c r="BC112" s="23">
        <v>100</v>
      </c>
      <c r="BE112" s="23">
        <v>100</v>
      </c>
      <c r="BL112" s="23">
        <v>16</v>
      </c>
      <c r="FB112" s="29"/>
    </row>
    <row r="113" spans="1:158" s="23" customFormat="1" x14ac:dyDescent="0.3">
      <c r="A113" s="20" t="s">
        <v>511</v>
      </c>
      <c r="B113" s="20" t="s">
        <v>510</v>
      </c>
      <c r="C113" s="23" t="s">
        <v>74</v>
      </c>
      <c r="D113" s="23" t="s">
        <v>131</v>
      </c>
      <c r="E113" s="23" t="s">
        <v>479</v>
      </c>
      <c r="F113" s="23" t="s">
        <v>75</v>
      </c>
      <c r="I113" s="23" t="s">
        <v>330</v>
      </c>
      <c r="J113" s="23" t="s">
        <v>164</v>
      </c>
      <c r="K113" s="23" t="s">
        <v>501</v>
      </c>
      <c r="S113" s="23">
        <v>10</v>
      </c>
      <c r="BM113" s="23">
        <v>750</v>
      </c>
      <c r="BQ113" s="23">
        <v>50</v>
      </c>
      <c r="BW113" s="23">
        <v>3</v>
      </c>
      <c r="CA113" s="23">
        <v>2250</v>
      </c>
      <c r="FB113" s="29"/>
    </row>
    <row r="114" spans="1:158" s="23" customFormat="1" x14ac:dyDescent="0.3">
      <c r="A114" s="20" t="s">
        <v>511</v>
      </c>
      <c r="B114" s="20" t="s">
        <v>510</v>
      </c>
      <c r="C114" s="23" t="s">
        <v>74</v>
      </c>
      <c r="D114" s="23" t="s">
        <v>131</v>
      </c>
      <c r="E114" s="23" t="s">
        <v>479</v>
      </c>
      <c r="F114" s="23" t="s">
        <v>75</v>
      </c>
      <c r="I114" s="23" t="s">
        <v>77</v>
      </c>
      <c r="J114" s="23" t="s">
        <v>186</v>
      </c>
      <c r="K114" s="23" t="s">
        <v>501</v>
      </c>
      <c r="S114" s="23">
        <v>25</v>
      </c>
      <c r="BM114" s="23">
        <v>750</v>
      </c>
      <c r="BR114" s="23">
        <v>50</v>
      </c>
      <c r="BS114" s="23">
        <v>50</v>
      </c>
      <c r="BX114" s="23">
        <v>10</v>
      </c>
      <c r="CB114" s="23">
        <v>7500</v>
      </c>
      <c r="FB114" s="29"/>
    </row>
    <row r="115" spans="1:158" s="23" customFormat="1" x14ac:dyDescent="0.3">
      <c r="A115" s="20" t="s">
        <v>513</v>
      </c>
      <c r="B115" s="20" t="s">
        <v>512</v>
      </c>
      <c r="C115" s="23" t="s">
        <v>74</v>
      </c>
      <c r="D115" s="23" t="s">
        <v>131</v>
      </c>
      <c r="E115" s="23" t="s">
        <v>479</v>
      </c>
      <c r="F115" s="23" t="s">
        <v>75</v>
      </c>
      <c r="I115" s="23" t="s">
        <v>77</v>
      </c>
      <c r="J115" s="23" t="s">
        <v>88</v>
      </c>
      <c r="K115" s="23" t="s">
        <v>502</v>
      </c>
      <c r="Q115" s="23" t="s">
        <v>514</v>
      </c>
      <c r="R115" s="23">
        <v>0.5</v>
      </c>
      <c r="S115" s="23">
        <v>25</v>
      </c>
      <c r="BM115" s="23">
        <v>200</v>
      </c>
      <c r="BW115" s="23">
        <v>3</v>
      </c>
      <c r="CD115" s="23">
        <v>1800</v>
      </c>
      <c r="FB115" s="29"/>
    </row>
    <row r="116" spans="1:158" s="23" customFormat="1" x14ac:dyDescent="0.3">
      <c r="A116" s="20" t="s">
        <v>513</v>
      </c>
      <c r="B116" s="20" t="s">
        <v>512</v>
      </c>
      <c r="C116" s="23" t="s">
        <v>74</v>
      </c>
      <c r="D116" s="23" t="s">
        <v>131</v>
      </c>
      <c r="E116" s="23" t="s">
        <v>479</v>
      </c>
      <c r="F116" s="23" t="s">
        <v>75</v>
      </c>
      <c r="I116" s="23" t="s">
        <v>77</v>
      </c>
      <c r="J116" s="23" t="s">
        <v>88</v>
      </c>
      <c r="K116" s="23" t="s">
        <v>502</v>
      </c>
      <c r="Q116" s="23" t="s">
        <v>515</v>
      </c>
      <c r="R116" s="23">
        <v>0.5</v>
      </c>
      <c r="S116" s="23">
        <v>25</v>
      </c>
      <c r="BM116" s="23">
        <v>100</v>
      </c>
      <c r="BW116" s="23">
        <v>3</v>
      </c>
      <c r="CD116" s="23">
        <v>1000</v>
      </c>
      <c r="FB116" s="29"/>
    </row>
    <row r="117" spans="1:158" s="23" customFormat="1" x14ac:dyDescent="0.3">
      <c r="A117" s="20" t="s">
        <v>513</v>
      </c>
      <c r="B117" s="20" t="s">
        <v>512</v>
      </c>
      <c r="C117" s="23" t="s">
        <v>74</v>
      </c>
      <c r="D117" s="23" t="s">
        <v>131</v>
      </c>
      <c r="E117" s="23" t="s">
        <v>479</v>
      </c>
      <c r="F117" s="23" t="s">
        <v>75</v>
      </c>
      <c r="I117" s="23" t="s">
        <v>516</v>
      </c>
      <c r="J117" s="23" t="s">
        <v>88</v>
      </c>
      <c r="K117" s="23" t="s">
        <v>502</v>
      </c>
      <c r="Q117" s="23" t="s">
        <v>517</v>
      </c>
      <c r="R117" s="23">
        <v>0.5</v>
      </c>
      <c r="S117" s="23">
        <v>25</v>
      </c>
      <c r="BM117" s="23">
        <v>200</v>
      </c>
      <c r="BW117" s="23">
        <v>3</v>
      </c>
      <c r="CD117" s="23">
        <v>600</v>
      </c>
      <c r="FB117" s="29"/>
    </row>
    <row r="118" spans="1:158" x14ac:dyDescent="0.3">
      <c r="A118" s="4" t="s">
        <v>520</v>
      </c>
      <c r="B118" s="4" t="s">
        <v>519</v>
      </c>
      <c r="C118" s="23" t="s">
        <v>74</v>
      </c>
      <c r="D118" t="s">
        <v>131</v>
      </c>
      <c r="E118" t="s">
        <v>479</v>
      </c>
      <c r="F118" t="s">
        <v>75</v>
      </c>
      <c r="G118" s="23"/>
      <c r="H118" s="24">
        <v>42124</v>
      </c>
      <c r="I118" s="23" t="s">
        <v>521</v>
      </c>
      <c r="J118" s="23" t="s">
        <v>522</v>
      </c>
      <c r="K118" t="s">
        <v>503</v>
      </c>
      <c r="Q118" s="23"/>
      <c r="S118" s="23">
        <v>25</v>
      </c>
      <c r="BQ118">
        <v>40</v>
      </c>
      <c r="BR118">
        <v>40</v>
      </c>
      <c r="BY118">
        <v>25</v>
      </c>
      <c r="CD118" s="23">
        <v>50000</v>
      </c>
      <c r="CE118" s="23">
        <v>50000</v>
      </c>
      <c r="DT118">
        <v>6</v>
      </c>
      <c r="DU118">
        <v>6</v>
      </c>
      <c r="DW118">
        <v>1250</v>
      </c>
      <c r="DX118">
        <v>1250</v>
      </c>
      <c r="DZ118">
        <v>6</v>
      </c>
      <c r="EA118">
        <v>6</v>
      </c>
      <c r="EC118">
        <v>1000</v>
      </c>
      <c r="ED118">
        <v>1000</v>
      </c>
      <c r="EF118">
        <v>13</v>
      </c>
      <c r="EG118">
        <v>13</v>
      </c>
      <c r="EH118">
        <v>500</v>
      </c>
      <c r="EI118">
        <v>500</v>
      </c>
    </row>
    <row r="119" spans="1:158" x14ac:dyDescent="0.3">
      <c r="A119" s="4" t="s">
        <v>520</v>
      </c>
      <c r="B119" s="4" t="s">
        <v>519</v>
      </c>
      <c r="C119" s="23" t="s">
        <v>74</v>
      </c>
      <c r="D119" t="s">
        <v>131</v>
      </c>
      <c r="E119" t="s">
        <v>479</v>
      </c>
      <c r="F119" t="s">
        <v>75</v>
      </c>
      <c r="G119" s="24">
        <v>42125</v>
      </c>
      <c r="H119" s="23"/>
      <c r="I119" s="23" t="s">
        <v>521</v>
      </c>
      <c r="J119" s="23" t="s">
        <v>522</v>
      </c>
      <c r="K119" t="s">
        <v>503</v>
      </c>
      <c r="Q119" s="23"/>
      <c r="S119" s="23">
        <v>25</v>
      </c>
      <c r="BQ119">
        <v>40</v>
      </c>
      <c r="BR119">
        <v>40</v>
      </c>
      <c r="BY119">
        <v>25</v>
      </c>
      <c r="CD119" s="23">
        <v>50000</v>
      </c>
      <c r="CE119" s="23">
        <v>50000</v>
      </c>
      <c r="DT119">
        <v>6</v>
      </c>
      <c r="DU119">
        <v>6</v>
      </c>
      <c r="DW119">
        <v>750</v>
      </c>
      <c r="DX119">
        <v>750</v>
      </c>
      <c r="DZ119">
        <v>6</v>
      </c>
      <c r="EA119">
        <v>6</v>
      </c>
      <c r="EC119">
        <v>500</v>
      </c>
      <c r="ED119">
        <v>500</v>
      </c>
      <c r="EF119">
        <v>13</v>
      </c>
      <c r="EG119">
        <v>13</v>
      </c>
      <c r="EH119">
        <v>200</v>
      </c>
      <c r="EI119">
        <v>200</v>
      </c>
    </row>
    <row r="120" spans="1:158" x14ac:dyDescent="0.3">
      <c r="A120" s="4" t="s">
        <v>520</v>
      </c>
      <c r="B120" s="4" t="s">
        <v>519</v>
      </c>
      <c r="C120" s="23" t="s">
        <v>74</v>
      </c>
      <c r="D120" t="s">
        <v>131</v>
      </c>
      <c r="E120" t="s">
        <v>479</v>
      </c>
      <c r="F120" t="s">
        <v>75</v>
      </c>
      <c r="G120" s="24"/>
      <c r="H120" s="23"/>
      <c r="I120" s="23" t="s">
        <v>521</v>
      </c>
      <c r="J120" s="23" t="s">
        <v>524</v>
      </c>
      <c r="K120" t="s">
        <v>503</v>
      </c>
      <c r="Q120" s="23"/>
      <c r="S120" s="23">
        <v>25</v>
      </c>
      <c r="BO120">
        <v>1500</v>
      </c>
      <c r="BS120">
        <v>40</v>
      </c>
      <c r="BW120" s="23"/>
      <c r="BY120">
        <v>25</v>
      </c>
      <c r="CF120" s="23">
        <v>50000</v>
      </c>
    </row>
    <row r="121" spans="1:158" x14ac:dyDescent="0.3">
      <c r="A121" s="4" t="s">
        <v>526</v>
      </c>
      <c r="B121" s="4" t="s">
        <v>525</v>
      </c>
      <c r="C121" s="23" t="s">
        <v>74</v>
      </c>
      <c r="D121" t="s">
        <v>131</v>
      </c>
      <c r="E121" t="s">
        <v>479</v>
      </c>
      <c r="F121" t="s">
        <v>75</v>
      </c>
      <c r="I121" s="23" t="s">
        <v>77</v>
      </c>
      <c r="J121" s="23" t="s">
        <v>164</v>
      </c>
      <c r="K121" t="s">
        <v>504</v>
      </c>
      <c r="M121">
        <v>42000</v>
      </c>
      <c r="N121">
        <v>1</v>
      </c>
      <c r="BM121">
        <v>1000</v>
      </c>
      <c r="CD121">
        <v>3000</v>
      </c>
    </row>
    <row r="122" spans="1:158" x14ac:dyDescent="0.3">
      <c r="A122" s="4" t="s">
        <v>528</v>
      </c>
      <c r="B122" s="4" t="s">
        <v>529</v>
      </c>
      <c r="C122" s="23" t="s">
        <v>74</v>
      </c>
      <c r="D122" t="s">
        <v>76</v>
      </c>
      <c r="E122" t="s">
        <v>479</v>
      </c>
      <c r="F122" t="s">
        <v>75</v>
      </c>
      <c r="G122" s="10">
        <v>38899</v>
      </c>
      <c r="I122" s="23" t="s">
        <v>77</v>
      </c>
      <c r="J122" s="23" t="s">
        <v>530</v>
      </c>
      <c r="K122" t="s">
        <v>505</v>
      </c>
      <c r="L122">
        <v>10</v>
      </c>
      <c r="R122" s="23">
        <v>0.05</v>
      </c>
      <c r="S122" s="23">
        <v>10</v>
      </c>
      <c r="CN122">
        <v>0.05</v>
      </c>
      <c r="CO122">
        <v>0.05</v>
      </c>
      <c r="CP122">
        <v>0.05</v>
      </c>
      <c r="DA122" s="45">
        <v>0.05</v>
      </c>
      <c r="DB122" s="45">
        <v>0.05</v>
      </c>
      <c r="DC122" s="45">
        <v>0.05</v>
      </c>
      <c r="DD122" s="45">
        <v>10</v>
      </c>
      <c r="DE122" s="45">
        <v>10</v>
      </c>
      <c r="DF122" s="45">
        <v>10</v>
      </c>
      <c r="DG122" s="45"/>
      <c r="DL122">
        <v>10</v>
      </c>
    </row>
    <row r="123" spans="1:158" x14ac:dyDescent="0.3">
      <c r="A123" s="4" t="s">
        <v>528</v>
      </c>
      <c r="B123" s="4" t="s">
        <v>529</v>
      </c>
      <c r="C123" s="23" t="s">
        <v>74</v>
      </c>
      <c r="D123" t="s">
        <v>76</v>
      </c>
      <c r="E123" t="s">
        <v>479</v>
      </c>
      <c r="F123" t="s">
        <v>75</v>
      </c>
      <c r="G123" s="10">
        <v>38899</v>
      </c>
      <c r="I123" s="23" t="s">
        <v>77</v>
      </c>
      <c r="J123" s="23" t="s">
        <v>530</v>
      </c>
      <c r="K123" t="s">
        <v>505</v>
      </c>
      <c r="L123">
        <v>10</v>
      </c>
      <c r="R123" s="23">
        <v>10.000999999999999</v>
      </c>
      <c r="S123" s="23">
        <v>30</v>
      </c>
      <c r="CN123">
        <v>0.05</v>
      </c>
      <c r="CO123">
        <v>0.05</v>
      </c>
      <c r="CP123">
        <v>0.05</v>
      </c>
      <c r="DA123" s="45">
        <v>10.000999999999999</v>
      </c>
      <c r="DB123" s="45">
        <v>10.000999999999999</v>
      </c>
      <c r="DC123" s="45">
        <v>10.000999999999999</v>
      </c>
      <c r="DD123" s="45">
        <v>30</v>
      </c>
      <c r="DE123" s="45">
        <v>30</v>
      </c>
      <c r="DF123" s="45">
        <v>30</v>
      </c>
      <c r="DG123" s="45"/>
      <c r="DL123">
        <v>10</v>
      </c>
    </row>
    <row r="124" spans="1:158" x14ac:dyDescent="0.3">
      <c r="A124" s="4" t="s">
        <v>528</v>
      </c>
      <c r="B124" s="4" t="s">
        <v>529</v>
      </c>
      <c r="C124" s="23" t="s">
        <v>74</v>
      </c>
      <c r="D124" t="s">
        <v>76</v>
      </c>
      <c r="E124" t="s">
        <v>479</v>
      </c>
      <c r="F124" t="s">
        <v>75</v>
      </c>
      <c r="G124" s="10">
        <v>38899</v>
      </c>
      <c r="I124" s="23" t="s">
        <v>77</v>
      </c>
      <c r="J124" s="23" t="s">
        <v>530</v>
      </c>
      <c r="K124" t="s">
        <v>505</v>
      </c>
      <c r="L124">
        <v>10</v>
      </c>
      <c r="R124" s="23">
        <v>30.001000000000001</v>
      </c>
      <c r="S124" s="23">
        <v>60</v>
      </c>
      <c r="CN124">
        <v>7.4999999999999997E-2</v>
      </c>
      <c r="CO124">
        <v>7.4999999999999997E-2</v>
      </c>
      <c r="CP124">
        <v>7.4999999999999997E-2</v>
      </c>
      <c r="DA124" s="45">
        <v>30.001000000000001</v>
      </c>
      <c r="DB124" s="45">
        <v>30.001000000000001</v>
      </c>
      <c r="DC124" s="45">
        <v>30.001000000000001</v>
      </c>
      <c r="DD124" s="45">
        <v>60</v>
      </c>
      <c r="DE124" s="45">
        <v>60</v>
      </c>
      <c r="DF124" s="45">
        <v>60</v>
      </c>
      <c r="DG124" s="45"/>
      <c r="DL124">
        <v>10</v>
      </c>
    </row>
    <row r="125" spans="1:158" x14ac:dyDescent="0.3">
      <c r="A125" s="4" t="s">
        <v>528</v>
      </c>
      <c r="B125" s="4" t="s">
        <v>529</v>
      </c>
      <c r="C125" s="23" t="s">
        <v>74</v>
      </c>
      <c r="D125" t="s">
        <v>76</v>
      </c>
      <c r="E125" t="s">
        <v>479</v>
      </c>
      <c r="F125" t="s">
        <v>75</v>
      </c>
      <c r="G125" s="10">
        <v>38899</v>
      </c>
      <c r="I125" s="23" t="s">
        <v>77</v>
      </c>
      <c r="J125" s="23" t="s">
        <v>530</v>
      </c>
      <c r="K125" t="s">
        <v>505</v>
      </c>
      <c r="L125">
        <v>10</v>
      </c>
      <c r="R125" s="23">
        <v>60.000999999999998</v>
      </c>
      <c r="S125" s="23">
        <v>100</v>
      </c>
      <c r="CN125">
        <v>7.4999999999999997E-2</v>
      </c>
      <c r="CO125">
        <v>7.4999999999999997E-2</v>
      </c>
      <c r="CP125">
        <v>7.4999999999999997E-2</v>
      </c>
      <c r="DA125" s="45">
        <v>60.000999999999998</v>
      </c>
      <c r="DB125" s="45">
        <v>60.000999999999998</v>
      </c>
      <c r="DC125" s="45">
        <v>60.000999999999998</v>
      </c>
      <c r="DD125" s="45">
        <v>100</v>
      </c>
      <c r="DE125" s="45">
        <v>100</v>
      </c>
      <c r="DF125" s="45">
        <v>100</v>
      </c>
      <c r="DG125" s="45"/>
      <c r="DL125">
        <v>10</v>
      </c>
    </row>
    <row r="126" spans="1:158" x14ac:dyDescent="0.3">
      <c r="A126" s="4" t="s">
        <v>531</v>
      </c>
      <c r="B126" s="4" t="s">
        <v>532</v>
      </c>
      <c r="C126" s="23" t="s">
        <v>74</v>
      </c>
      <c r="D126" t="s">
        <v>131</v>
      </c>
      <c r="E126" t="s">
        <v>479</v>
      </c>
      <c r="F126" t="s">
        <v>75</v>
      </c>
      <c r="I126" s="23" t="s">
        <v>472</v>
      </c>
      <c r="J126" s="23" t="s">
        <v>126</v>
      </c>
      <c r="K126" t="s">
        <v>506</v>
      </c>
      <c r="R126" s="23">
        <v>0.5</v>
      </c>
      <c r="S126" s="23">
        <v>10</v>
      </c>
      <c r="BP126" t="s">
        <v>533</v>
      </c>
      <c r="CZ126">
        <v>300</v>
      </c>
      <c r="DA126" s="45">
        <v>0.5</v>
      </c>
      <c r="DB126" s="45">
        <v>0.5</v>
      </c>
      <c r="DC126" s="45"/>
      <c r="DD126" s="45">
        <v>10</v>
      </c>
      <c r="DE126" s="45">
        <v>10</v>
      </c>
      <c r="DF126" s="45"/>
      <c r="DG126" s="45"/>
    </row>
    <row r="127" spans="1:158" x14ac:dyDescent="0.3">
      <c r="A127" s="4" t="s">
        <v>531</v>
      </c>
      <c r="B127" s="4" t="s">
        <v>532</v>
      </c>
      <c r="C127" s="23" t="s">
        <v>74</v>
      </c>
      <c r="D127" t="s">
        <v>131</v>
      </c>
      <c r="E127" t="s">
        <v>479</v>
      </c>
      <c r="F127" t="s">
        <v>75</v>
      </c>
      <c r="I127" s="23" t="s">
        <v>472</v>
      </c>
      <c r="J127" s="23" t="s">
        <v>126</v>
      </c>
      <c r="K127" t="s">
        <v>506</v>
      </c>
      <c r="R127" s="23">
        <v>10</v>
      </c>
      <c r="BP127" t="s">
        <v>533</v>
      </c>
      <c r="CN127">
        <v>4.4909999999999999E-2</v>
      </c>
      <c r="CO127">
        <v>4.4909999999999999E-2</v>
      </c>
      <c r="DA127" s="45">
        <v>10</v>
      </c>
      <c r="DB127" s="45">
        <v>10</v>
      </c>
      <c r="DC127" s="45"/>
      <c r="DD127" s="45"/>
      <c r="DE127" s="45"/>
      <c r="DF127" s="45"/>
      <c r="DG127" s="45"/>
    </row>
    <row r="128" spans="1:158" x14ac:dyDescent="0.3">
      <c r="A128" s="4" t="s">
        <v>534</v>
      </c>
      <c r="B128" s="4" t="s">
        <v>535</v>
      </c>
      <c r="C128" s="23" t="s">
        <v>74</v>
      </c>
      <c r="D128" t="s">
        <v>131</v>
      </c>
      <c r="E128" t="s">
        <v>479</v>
      </c>
      <c r="F128" t="s">
        <v>75</v>
      </c>
      <c r="G128" s="10">
        <v>38718</v>
      </c>
      <c r="H128" s="10">
        <v>42185</v>
      </c>
      <c r="I128" s="23" t="s">
        <v>77</v>
      </c>
      <c r="J128" s="23" t="s">
        <v>88</v>
      </c>
      <c r="K128" t="s">
        <v>507</v>
      </c>
      <c r="M128" s="32">
        <v>576242</v>
      </c>
      <c r="N128">
        <v>1</v>
      </c>
      <c r="Q128" t="s">
        <v>536</v>
      </c>
      <c r="BM128">
        <v>1000</v>
      </c>
      <c r="BT128">
        <v>0.5</v>
      </c>
      <c r="BU128">
        <v>0.5</v>
      </c>
      <c r="BW128">
        <v>10</v>
      </c>
      <c r="BX128">
        <v>25</v>
      </c>
    </row>
    <row r="129" spans="1:158" x14ac:dyDescent="0.3">
      <c r="A129" s="4" t="s">
        <v>534</v>
      </c>
      <c r="B129" s="4" t="s">
        <v>535</v>
      </c>
      <c r="C129" s="23" t="s">
        <v>74</v>
      </c>
      <c r="D129" t="s">
        <v>131</v>
      </c>
      <c r="E129" t="s">
        <v>479</v>
      </c>
      <c r="F129" t="s">
        <v>75</v>
      </c>
      <c r="G129" s="10">
        <v>42185</v>
      </c>
      <c r="I129" s="23" t="s">
        <v>77</v>
      </c>
      <c r="J129" s="23" t="s">
        <v>88</v>
      </c>
      <c r="K129" t="s">
        <v>507</v>
      </c>
      <c r="M129" s="32">
        <v>576242</v>
      </c>
      <c r="N129">
        <v>1</v>
      </c>
      <c r="Q129" t="s">
        <v>537</v>
      </c>
      <c r="BM129">
        <v>500</v>
      </c>
      <c r="BT129">
        <v>0.5</v>
      </c>
      <c r="BU129">
        <v>0.5</v>
      </c>
      <c r="BW129">
        <v>10</v>
      </c>
      <c r="BX129">
        <v>25</v>
      </c>
    </row>
    <row r="130" spans="1:158" s="15" customFormat="1" ht="15" hidden="1" x14ac:dyDescent="0.25">
      <c r="A130" s="19" t="s">
        <v>539</v>
      </c>
      <c r="B130" s="19" t="s">
        <v>538</v>
      </c>
      <c r="C130" s="15" t="s">
        <v>74</v>
      </c>
      <c r="D130" s="15" t="s">
        <v>76</v>
      </c>
      <c r="E130" s="15" t="s">
        <v>479</v>
      </c>
      <c r="F130" s="15" t="s">
        <v>75</v>
      </c>
      <c r="G130" s="17">
        <v>41136</v>
      </c>
      <c r="I130" s="15" t="s">
        <v>77</v>
      </c>
      <c r="J130" s="15" t="s">
        <v>540</v>
      </c>
      <c r="K130" s="15" t="s">
        <v>508</v>
      </c>
      <c r="O130" s="15">
        <v>30000</v>
      </c>
      <c r="R130" s="23"/>
      <c r="S130" s="23">
        <v>2000</v>
      </c>
      <c r="FB130" s="28"/>
    </row>
    <row r="131" spans="1:158" x14ac:dyDescent="0.3">
      <c r="A131" s="4" t="s">
        <v>542</v>
      </c>
      <c r="B131" s="4" t="s">
        <v>541</v>
      </c>
      <c r="C131" s="23" t="s">
        <v>74</v>
      </c>
      <c r="D131" t="s">
        <v>76</v>
      </c>
      <c r="E131" t="s">
        <v>479</v>
      </c>
      <c r="F131" t="s">
        <v>75</v>
      </c>
      <c r="G131" s="10">
        <v>38777</v>
      </c>
      <c r="I131" s="23" t="s">
        <v>77</v>
      </c>
      <c r="J131" s="23" t="s">
        <v>126</v>
      </c>
      <c r="K131" t="s">
        <v>509</v>
      </c>
      <c r="L131">
        <v>20</v>
      </c>
      <c r="R131" s="23">
        <v>0.5</v>
      </c>
      <c r="S131" s="23">
        <v>25</v>
      </c>
      <c r="CN131">
        <v>0.02</v>
      </c>
      <c r="CO131">
        <v>0.02</v>
      </c>
      <c r="DA131">
        <v>0.5</v>
      </c>
      <c r="DB131">
        <v>0.5</v>
      </c>
      <c r="DD131">
        <v>25</v>
      </c>
      <c r="DE131">
        <v>25</v>
      </c>
      <c r="DK131">
        <v>24000</v>
      </c>
      <c r="DL131">
        <v>10</v>
      </c>
      <c r="DT131">
        <v>10</v>
      </c>
      <c r="DU131">
        <v>10</v>
      </c>
    </row>
    <row r="132" spans="1:158" x14ac:dyDescent="0.3">
      <c r="A132" s="4" t="s">
        <v>542</v>
      </c>
      <c r="B132" s="4" t="s">
        <v>541</v>
      </c>
      <c r="C132" s="23" t="s">
        <v>74</v>
      </c>
      <c r="D132" t="s">
        <v>76</v>
      </c>
      <c r="E132" t="s">
        <v>479</v>
      </c>
      <c r="F132" t="s">
        <v>75</v>
      </c>
      <c r="G132" s="10">
        <v>38777</v>
      </c>
      <c r="I132" s="23" t="s">
        <v>77</v>
      </c>
      <c r="J132" s="23" t="s">
        <v>159</v>
      </c>
      <c r="K132" t="s">
        <v>509</v>
      </c>
      <c r="L132">
        <v>20</v>
      </c>
      <c r="R132" s="23">
        <v>25.1</v>
      </c>
      <c r="S132" s="23">
        <v>500</v>
      </c>
      <c r="CN132">
        <v>0.05</v>
      </c>
      <c r="CO132">
        <v>0.05</v>
      </c>
      <c r="DB132">
        <v>25.1</v>
      </c>
      <c r="DE132">
        <v>500</v>
      </c>
      <c r="DK132">
        <v>12000</v>
      </c>
      <c r="DL132">
        <v>20</v>
      </c>
      <c r="DT132">
        <v>10</v>
      </c>
      <c r="DU132">
        <v>10</v>
      </c>
    </row>
    <row r="133" spans="1:158" x14ac:dyDescent="0.3">
      <c r="A133" s="4" t="s">
        <v>551</v>
      </c>
      <c r="B133" s="4" t="s">
        <v>550</v>
      </c>
      <c r="C133" s="23" t="s">
        <v>160</v>
      </c>
      <c r="D133" t="s">
        <v>131</v>
      </c>
      <c r="E133" t="s">
        <v>479</v>
      </c>
      <c r="F133" t="s">
        <v>75</v>
      </c>
      <c r="I133" s="23" t="s">
        <v>77</v>
      </c>
      <c r="J133" s="23" t="s">
        <v>88</v>
      </c>
      <c r="K133" t="s">
        <v>543</v>
      </c>
      <c r="BQ133">
        <v>50</v>
      </c>
      <c r="BR133">
        <v>50</v>
      </c>
      <c r="CD133">
        <v>500</v>
      </c>
      <c r="CE133">
        <v>1500</v>
      </c>
    </row>
    <row r="134" spans="1:158" x14ac:dyDescent="0.3">
      <c r="A134" s="4" t="s">
        <v>553</v>
      </c>
      <c r="B134" s="4" t="s">
        <v>552</v>
      </c>
      <c r="C134" s="23" t="s">
        <v>160</v>
      </c>
      <c r="D134" t="s">
        <v>131</v>
      </c>
      <c r="E134" t="s">
        <v>479</v>
      </c>
      <c r="F134" t="s">
        <v>75</v>
      </c>
      <c r="I134" s="23" t="s">
        <v>554</v>
      </c>
      <c r="J134" s="23" t="s">
        <v>88</v>
      </c>
      <c r="K134" t="s">
        <v>544</v>
      </c>
    </row>
    <row r="135" spans="1:158" x14ac:dyDescent="0.3">
      <c r="A135" s="4" t="s">
        <v>553</v>
      </c>
      <c r="B135" s="4" t="s">
        <v>552</v>
      </c>
      <c r="C135" s="23" t="s">
        <v>160</v>
      </c>
      <c r="D135" t="s">
        <v>131</v>
      </c>
      <c r="E135" t="s">
        <v>479</v>
      </c>
      <c r="F135" t="s">
        <v>75</v>
      </c>
      <c r="I135" s="23" t="s">
        <v>554</v>
      </c>
      <c r="J135" s="23" t="s">
        <v>88</v>
      </c>
      <c r="K135" t="s">
        <v>545</v>
      </c>
      <c r="Q135" t="s">
        <v>555</v>
      </c>
      <c r="BM135">
        <v>1000</v>
      </c>
      <c r="BN135">
        <v>1000</v>
      </c>
      <c r="BW135">
        <v>3</v>
      </c>
      <c r="BX135">
        <v>3</v>
      </c>
      <c r="CD135">
        <v>3000</v>
      </c>
      <c r="CE135">
        <v>3000</v>
      </c>
    </row>
    <row r="136" spans="1:158" x14ac:dyDescent="0.3">
      <c r="A136" s="4" t="s">
        <v>553</v>
      </c>
      <c r="B136" s="4" t="s">
        <v>552</v>
      </c>
      <c r="C136" s="23" t="s">
        <v>160</v>
      </c>
      <c r="D136" t="s">
        <v>131</v>
      </c>
      <c r="E136" t="s">
        <v>479</v>
      </c>
      <c r="F136" t="s">
        <v>75</v>
      </c>
      <c r="I136" s="23" t="s">
        <v>554</v>
      </c>
      <c r="J136" s="23" t="s">
        <v>88</v>
      </c>
      <c r="K136" t="s">
        <v>545</v>
      </c>
      <c r="Q136" t="s">
        <v>556</v>
      </c>
      <c r="BM136">
        <v>500</v>
      </c>
      <c r="BN136">
        <v>500</v>
      </c>
      <c r="BW136">
        <v>3</v>
      </c>
      <c r="BX136">
        <v>3</v>
      </c>
      <c r="CD136">
        <v>3000</v>
      </c>
      <c r="CE136">
        <v>3000</v>
      </c>
    </row>
    <row r="137" spans="1:158" x14ac:dyDescent="0.3">
      <c r="A137" s="4" t="s">
        <v>557</v>
      </c>
      <c r="B137" s="4" t="s">
        <v>558</v>
      </c>
      <c r="C137" s="23" t="s">
        <v>160</v>
      </c>
      <c r="D137" t="s">
        <v>131</v>
      </c>
      <c r="E137" t="s">
        <v>479</v>
      </c>
      <c r="F137" t="s">
        <v>75</v>
      </c>
      <c r="I137" s="23" t="s">
        <v>560</v>
      </c>
      <c r="J137" s="23" t="s">
        <v>559</v>
      </c>
      <c r="K137" t="s">
        <v>546</v>
      </c>
      <c r="BM137">
        <v>1000</v>
      </c>
      <c r="BN137">
        <v>1000</v>
      </c>
      <c r="BO137">
        <v>1000</v>
      </c>
      <c r="CD137">
        <v>10000</v>
      </c>
      <c r="CE137">
        <v>10000</v>
      </c>
      <c r="CF137">
        <v>10000</v>
      </c>
    </row>
    <row r="138" spans="1:158" x14ac:dyDescent="0.3">
      <c r="A138" s="4" t="s">
        <v>561</v>
      </c>
      <c r="B138" s="4" t="s">
        <v>562</v>
      </c>
      <c r="C138" s="23" t="s">
        <v>160</v>
      </c>
      <c r="D138" t="s">
        <v>131</v>
      </c>
      <c r="E138" t="s">
        <v>479</v>
      </c>
      <c r="F138" t="s">
        <v>75</v>
      </c>
      <c r="I138" s="23" t="s">
        <v>185</v>
      </c>
      <c r="J138" s="23" t="s">
        <v>88</v>
      </c>
      <c r="K138" t="s">
        <v>547</v>
      </c>
      <c r="Q138" t="s">
        <v>563</v>
      </c>
      <c r="BQ138">
        <v>50</v>
      </c>
      <c r="BR138">
        <v>50</v>
      </c>
      <c r="CD138">
        <v>500</v>
      </c>
      <c r="CE138">
        <v>2500</v>
      </c>
    </row>
    <row r="139" spans="1:158" x14ac:dyDescent="0.3">
      <c r="A139" s="4" t="s">
        <v>564</v>
      </c>
      <c r="B139" s="4" t="s">
        <v>550</v>
      </c>
      <c r="C139" s="23" t="s">
        <v>160</v>
      </c>
      <c r="D139" t="s">
        <v>131</v>
      </c>
      <c r="E139" t="s">
        <v>479</v>
      </c>
      <c r="F139" t="s">
        <v>75</v>
      </c>
      <c r="I139" s="23" t="s">
        <v>565</v>
      </c>
      <c r="J139" s="23" t="s">
        <v>88</v>
      </c>
      <c r="K139" t="s">
        <v>548</v>
      </c>
      <c r="BQ139">
        <v>25</v>
      </c>
      <c r="BR139">
        <v>25</v>
      </c>
      <c r="CD139">
        <v>10000</v>
      </c>
      <c r="CE139">
        <v>2500</v>
      </c>
    </row>
    <row r="140" spans="1:158" x14ac:dyDescent="0.3">
      <c r="A140" s="4" t="s">
        <v>567</v>
      </c>
      <c r="B140" s="4" t="s">
        <v>566</v>
      </c>
      <c r="C140" s="23" t="s">
        <v>160</v>
      </c>
      <c r="D140" t="s">
        <v>143</v>
      </c>
      <c r="E140" t="s">
        <v>479</v>
      </c>
      <c r="F140" t="s">
        <v>75</v>
      </c>
      <c r="I140" s="23" t="s">
        <v>568</v>
      </c>
      <c r="J140" s="23" t="s">
        <v>88</v>
      </c>
      <c r="K140" t="s">
        <v>549</v>
      </c>
      <c r="Q140" t="s">
        <v>569</v>
      </c>
      <c r="T140">
        <v>1.3</v>
      </c>
      <c r="V140">
        <v>1.3</v>
      </c>
    </row>
    <row r="141" spans="1:158" x14ac:dyDescent="0.3">
      <c r="A141" s="4" t="s">
        <v>576</v>
      </c>
      <c r="B141" s="4" t="s">
        <v>577</v>
      </c>
      <c r="C141" s="23" t="s">
        <v>0</v>
      </c>
      <c r="D141" t="s">
        <v>112</v>
      </c>
      <c r="E141" t="s">
        <v>571</v>
      </c>
      <c r="F141" t="s">
        <v>75</v>
      </c>
      <c r="G141" s="10">
        <v>29977</v>
      </c>
      <c r="I141" s="23" t="s">
        <v>574</v>
      </c>
      <c r="J141" s="23" t="s">
        <v>159</v>
      </c>
      <c r="K141" t="s">
        <v>570</v>
      </c>
      <c r="Q141" t="s">
        <v>575</v>
      </c>
      <c r="V141">
        <v>1</v>
      </c>
    </row>
    <row r="142" spans="1:158" s="23" customFormat="1" x14ac:dyDescent="0.3">
      <c r="A142" s="20" t="s">
        <v>578</v>
      </c>
      <c r="B142" s="20" t="s">
        <v>577</v>
      </c>
      <c r="C142" s="23" t="s">
        <v>0</v>
      </c>
      <c r="D142" s="23" t="s">
        <v>573</v>
      </c>
      <c r="E142" s="23" t="s">
        <v>571</v>
      </c>
      <c r="F142" s="23" t="s">
        <v>75</v>
      </c>
      <c r="I142" s="23" t="s">
        <v>574</v>
      </c>
      <c r="J142" s="23" t="s">
        <v>159</v>
      </c>
      <c r="K142" s="23" t="s">
        <v>572</v>
      </c>
      <c r="AT142" s="23">
        <v>10</v>
      </c>
      <c r="FB142" s="29"/>
    </row>
    <row r="143" spans="1:158" s="23" customFormat="1" x14ac:dyDescent="0.3">
      <c r="A143" s="20" t="s">
        <v>580</v>
      </c>
      <c r="B143" s="20" t="s">
        <v>579</v>
      </c>
      <c r="C143" s="23" t="s">
        <v>0</v>
      </c>
      <c r="D143" s="23" t="s">
        <v>125</v>
      </c>
      <c r="E143" s="23" t="s">
        <v>571</v>
      </c>
      <c r="F143" s="23" t="s">
        <v>75</v>
      </c>
      <c r="I143" s="23" t="s">
        <v>581</v>
      </c>
      <c r="J143" s="23" t="s">
        <v>126</v>
      </c>
      <c r="K143" s="23" t="s">
        <v>452</v>
      </c>
      <c r="BD143" s="23">
        <v>100</v>
      </c>
      <c r="BF143" s="23">
        <v>100</v>
      </c>
      <c r="FB143" s="29"/>
    </row>
    <row r="144" spans="1:158" x14ac:dyDescent="0.3">
      <c r="A144" s="4" t="s">
        <v>597</v>
      </c>
      <c r="B144" s="4" t="s">
        <v>596</v>
      </c>
      <c r="C144" t="s">
        <v>74</v>
      </c>
      <c r="D144" t="s">
        <v>76</v>
      </c>
      <c r="E144" t="s">
        <v>571</v>
      </c>
      <c r="F144" t="s">
        <v>75</v>
      </c>
      <c r="I144" t="s">
        <v>77</v>
      </c>
      <c r="J144" t="s">
        <v>598</v>
      </c>
      <c r="K144" t="s">
        <v>582</v>
      </c>
      <c r="L144">
        <v>10</v>
      </c>
      <c r="S144" s="23">
        <v>200</v>
      </c>
      <c r="BP144" t="s">
        <v>148</v>
      </c>
      <c r="BR144">
        <v>80</v>
      </c>
      <c r="BS144">
        <v>80</v>
      </c>
      <c r="CO144">
        <v>0.09</v>
      </c>
      <c r="CP144">
        <v>0.09</v>
      </c>
      <c r="DE144">
        <v>200</v>
      </c>
      <c r="DF144">
        <v>200</v>
      </c>
      <c r="DL144">
        <v>10</v>
      </c>
    </row>
    <row r="145" spans="1:158" x14ac:dyDescent="0.3">
      <c r="A145" s="4" t="s">
        <v>599</v>
      </c>
      <c r="B145" s="4" t="s">
        <v>600</v>
      </c>
      <c r="C145" t="s">
        <v>74</v>
      </c>
      <c r="D145" t="s">
        <v>131</v>
      </c>
      <c r="E145" t="s">
        <v>571</v>
      </c>
      <c r="F145" t="s">
        <v>75</v>
      </c>
      <c r="G145" s="10">
        <v>40026</v>
      </c>
      <c r="I145" t="s">
        <v>77</v>
      </c>
      <c r="J145" t="s">
        <v>432</v>
      </c>
      <c r="K145" t="s">
        <v>583</v>
      </c>
      <c r="M145" s="32">
        <v>360000</v>
      </c>
      <c r="N145">
        <v>1</v>
      </c>
      <c r="BM145">
        <v>1050</v>
      </c>
      <c r="BN145">
        <v>1000</v>
      </c>
      <c r="BO145">
        <v>1000</v>
      </c>
      <c r="BW145">
        <v>10</v>
      </c>
      <c r="BX145">
        <v>25</v>
      </c>
      <c r="BY145">
        <v>25</v>
      </c>
      <c r="CD145">
        <v>10500</v>
      </c>
    </row>
    <row r="146" spans="1:158" s="15" customFormat="1" x14ac:dyDescent="0.3">
      <c r="A146" s="19" t="s">
        <v>601</v>
      </c>
      <c r="B146" s="19" t="s">
        <v>602</v>
      </c>
      <c r="C146" s="15" t="s">
        <v>74</v>
      </c>
      <c r="D146" s="15" t="s">
        <v>131</v>
      </c>
      <c r="E146" s="15" t="s">
        <v>571</v>
      </c>
      <c r="F146" s="15" t="s">
        <v>75</v>
      </c>
      <c r="I146" s="15" t="s">
        <v>603</v>
      </c>
      <c r="J146" s="15" t="s">
        <v>604</v>
      </c>
      <c r="K146" s="15" t="s">
        <v>584</v>
      </c>
      <c r="M146" s="15">
        <f>409033+70000+90000+305200+50000</f>
        <v>924233</v>
      </c>
      <c r="R146" s="23"/>
      <c r="S146" s="23"/>
      <c r="BM146" s="15">
        <v>385</v>
      </c>
      <c r="CA146" s="15" t="s">
        <v>1355</v>
      </c>
      <c r="CD146" s="15" t="s">
        <v>1356</v>
      </c>
      <c r="CN146" s="15">
        <v>115</v>
      </c>
      <c r="FB146" s="28"/>
    </row>
    <row r="147" spans="1:158" s="23" customFormat="1" x14ac:dyDescent="0.3">
      <c r="A147" s="20" t="s">
        <v>605</v>
      </c>
      <c r="B147" s="20" t="s">
        <v>606</v>
      </c>
      <c r="C147" s="23" t="s">
        <v>74</v>
      </c>
      <c r="D147" s="23" t="s">
        <v>131</v>
      </c>
      <c r="E147" s="23" t="s">
        <v>571</v>
      </c>
      <c r="F147" s="23" t="s">
        <v>75</v>
      </c>
      <c r="G147" s="24">
        <v>41262</v>
      </c>
      <c r="I147" s="23" t="s">
        <v>77</v>
      </c>
      <c r="J147" s="23" t="s">
        <v>607</v>
      </c>
      <c r="K147" s="23" t="s">
        <v>585</v>
      </c>
      <c r="R147" s="23">
        <v>1</v>
      </c>
      <c r="S147" s="23">
        <v>10</v>
      </c>
      <c r="BM147" s="23">
        <v>538.79999999999995</v>
      </c>
      <c r="BN147" s="23">
        <v>538.79999999999995</v>
      </c>
      <c r="BO147" s="23">
        <v>538.79999999999995</v>
      </c>
      <c r="BP147" s="23" t="s">
        <v>608</v>
      </c>
      <c r="BQ147" s="53"/>
      <c r="BR147" s="53"/>
      <c r="BS147" s="53"/>
      <c r="BT147" s="23">
        <v>1</v>
      </c>
      <c r="BU147" s="23">
        <v>1</v>
      </c>
      <c r="BW147" s="23">
        <v>10</v>
      </c>
      <c r="CN147" s="23">
        <v>0.34620000000000001</v>
      </c>
      <c r="CO147" s="23">
        <v>0.34620000000000001</v>
      </c>
      <c r="CP147" s="23">
        <v>0.34620000000000001</v>
      </c>
      <c r="FB147" s="29"/>
    </row>
    <row r="148" spans="1:158" x14ac:dyDescent="0.3">
      <c r="A148" s="4" t="s">
        <v>609</v>
      </c>
      <c r="B148" s="4" t="s">
        <v>610</v>
      </c>
      <c r="C148" t="s">
        <v>74</v>
      </c>
      <c r="D148" t="s">
        <v>131</v>
      </c>
      <c r="E148" t="s">
        <v>571</v>
      </c>
      <c r="F148" t="s">
        <v>75</v>
      </c>
      <c r="I148" s="23" t="s">
        <v>323</v>
      </c>
      <c r="J148" s="23" t="s">
        <v>611</v>
      </c>
      <c r="K148" t="s">
        <v>586</v>
      </c>
      <c r="S148" s="23">
        <v>20</v>
      </c>
      <c r="BN148">
        <v>1000</v>
      </c>
      <c r="BO148">
        <v>1000</v>
      </c>
      <c r="BX148">
        <v>20</v>
      </c>
      <c r="BY148">
        <v>20</v>
      </c>
      <c r="CE148">
        <v>4000</v>
      </c>
      <c r="CF148">
        <v>4000</v>
      </c>
    </row>
    <row r="149" spans="1:158" x14ac:dyDescent="0.3">
      <c r="A149" s="4" t="s">
        <v>613</v>
      </c>
      <c r="B149" s="4" t="s">
        <v>612</v>
      </c>
      <c r="C149" t="s">
        <v>74</v>
      </c>
      <c r="D149" t="s">
        <v>131</v>
      </c>
      <c r="E149" t="s">
        <v>571</v>
      </c>
      <c r="F149" t="s">
        <v>75</v>
      </c>
      <c r="I149" s="23" t="s">
        <v>185</v>
      </c>
      <c r="J149" s="23" t="s">
        <v>137</v>
      </c>
      <c r="K149" t="s">
        <v>587</v>
      </c>
      <c r="BM149">
        <v>1500</v>
      </c>
      <c r="BP149" t="s">
        <v>148</v>
      </c>
      <c r="BQ149">
        <v>50</v>
      </c>
      <c r="CD149">
        <v>30000</v>
      </c>
    </row>
    <row r="150" spans="1:158" x14ac:dyDescent="0.3">
      <c r="A150" s="4" t="s">
        <v>615</v>
      </c>
      <c r="B150" s="4" t="s">
        <v>614</v>
      </c>
      <c r="C150" t="s">
        <v>74</v>
      </c>
      <c r="D150" t="s">
        <v>131</v>
      </c>
      <c r="E150" t="s">
        <v>571</v>
      </c>
      <c r="F150" t="s">
        <v>75</v>
      </c>
      <c r="G150" s="10">
        <v>40544</v>
      </c>
      <c r="I150" s="23" t="s">
        <v>77</v>
      </c>
      <c r="J150" s="23" t="s">
        <v>88</v>
      </c>
      <c r="K150" t="s">
        <v>588</v>
      </c>
      <c r="M150">
        <v>450000</v>
      </c>
      <c r="R150" s="23">
        <v>2</v>
      </c>
      <c r="S150" s="23">
        <v>50</v>
      </c>
      <c r="BT150">
        <v>2</v>
      </c>
      <c r="BU150">
        <v>2</v>
      </c>
      <c r="BW150">
        <v>50</v>
      </c>
      <c r="BX150">
        <v>50</v>
      </c>
      <c r="CD150">
        <v>1000</v>
      </c>
      <c r="CE150">
        <v>1000</v>
      </c>
      <c r="CZ150">
        <v>1000</v>
      </c>
    </row>
    <row r="151" spans="1:158" x14ac:dyDescent="0.3">
      <c r="A151" s="4" t="s">
        <v>616</v>
      </c>
      <c r="B151" s="4" t="s">
        <v>617</v>
      </c>
      <c r="C151" t="s">
        <v>74</v>
      </c>
      <c r="D151" t="s">
        <v>131</v>
      </c>
      <c r="E151" t="s">
        <v>571</v>
      </c>
      <c r="F151" t="s">
        <v>75</v>
      </c>
      <c r="I151" s="23" t="s">
        <v>77</v>
      </c>
      <c r="J151" s="23" t="s">
        <v>164</v>
      </c>
      <c r="K151" t="s">
        <v>589</v>
      </c>
      <c r="R151" s="23">
        <v>1</v>
      </c>
      <c r="S151" s="23">
        <v>10</v>
      </c>
      <c r="BM151">
        <v>1100</v>
      </c>
      <c r="BP151" t="s">
        <v>148</v>
      </c>
      <c r="BT151">
        <v>1</v>
      </c>
      <c r="BW151">
        <v>10</v>
      </c>
    </row>
    <row r="152" spans="1:158" x14ac:dyDescent="0.3">
      <c r="A152" s="4" t="s">
        <v>619</v>
      </c>
      <c r="B152" s="4" t="s">
        <v>618</v>
      </c>
      <c r="C152" t="s">
        <v>74</v>
      </c>
      <c r="D152" t="s">
        <v>131</v>
      </c>
      <c r="E152" t="s">
        <v>571</v>
      </c>
      <c r="F152" t="s">
        <v>75</v>
      </c>
      <c r="I152" s="23" t="s">
        <v>77</v>
      </c>
      <c r="J152" s="23" t="s">
        <v>414</v>
      </c>
      <c r="K152" t="s">
        <v>590</v>
      </c>
      <c r="BQ152">
        <v>50</v>
      </c>
      <c r="BT152">
        <v>1</v>
      </c>
      <c r="BU152">
        <v>1</v>
      </c>
      <c r="BV152">
        <v>1</v>
      </c>
      <c r="BW152">
        <v>100</v>
      </c>
      <c r="BX152">
        <v>100</v>
      </c>
      <c r="BY152">
        <v>100</v>
      </c>
      <c r="CD152">
        <v>25000</v>
      </c>
      <c r="CE152">
        <v>800000</v>
      </c>
      <c r="CF152">
        <v>80000</v>
      </c>
      <c r="DT152">
        <v>25</v>
      </c>
      <c r="DU152">
        <v>25</v>
      </c>
      <c r="DV152">
        <v>25</v>
      </c>
      <c r="DW152">
        <v>1600</v>
      </c>
      <c r="DX152">
        <v>1600</v>
      </c>
      <c r="DY152">
        <v>2000</v>
      </c>
      <c r="ED152">
        <v>1300</v>
      </c>
      <c r="EE152">
        <v>1300</v>
      </c>
    </row>
    <row r="153" spans="1:158" x14ac:dyDescent="0.3">
      <c r="A153" s="4" t="s">
        <v>623</v>
      </c>
      <c r="B153" s="4" t="s">
        <v>624</v>
      </c>
      <c r="C153" t="s">
        <v>74</v>
      </c>
      <c r="D153" t="s">
        <v>131</v>
      </c>
      <c r="E153" t="s">
        <v>571</v>
      </c>
      <c r="F153" t="s">
        <v>75</v>
      </c>
      <c r="G153" s="10">
        <v>40238</v>
      </c>
      <c r="I153" s="23" t="s">
        <v>77</v>
      </c>
      <c r="J153" s="23" t="s">
        <v>625</v>
      </c>
      <c r="K153" t="s">
        <v>591</v>
      </c>
      <c r="M153" s="32">
        <v>212500</v>
      </c>
      <c r="N153">
        <v>1</v>
      </c>
      <c r="BM153">
        <v>750</v>
      </c>
      <c r="BN153">
        <v>750</v>
      </c>
      <c r="BO153">
        <v>750</v>
      </c>
      <c r="BP153" t="s">
        <v>533</v>
      </c>
      <c r="BT153">
        <v>1</v>
      </c>
      <c r="BU153">
        <v>1</v>
      </c>
      <c r="BV153">
        <v>1</v>
      </c>
      <c r="BW153">
        <v>10</v>
      </c>
      <c r="BX153">
        <v>10</v>
      </c>
      <c r="BY153">
        <v>10</v>
      </c>
      <c r="CD153">
        <v>7500</v>
      </c>
      <c r="CE153">
        <v>7500</v>
      </c>
      <c r="CF153">
        <v>7500</v>
      </c>
    </row>
    <row r="154" spans="1:158" x14ac:dyDescent="0.3">
      <c r="A154" s="4" t="s">
        <v>627</v>
      </c>
      <c r="B154" s="4" t="s">
        <v>626</v>
      </c>
      <c r="C154" t="s">
        <v>74</v>
      </c>
      <c r="D154" t="s">
        <v>131</v>
      </c>
      <c r="E154" t="s">
        <v>571</v>
      </c>
      <c r="F154" t="s">
        <v>75</v>
      </c>
      <c r="G154" s="10">
        <v>40830</v>
      </c>
      <c r="I154" s="23" t="s">
        <v>77</v>
      </c>
      <c r="J154" s="23" t="s">
        <v>628</v>
      </c>
      <c r="K154" t="s">
        <v>592</v>
      </c>
      <c r="BM154">
        <v>2500</v>
      </c>
      <c r="BN154">
        <v>2500</v>
      </c>
      <c r="BO154">
        <v>2500</v>
      </c>
      <c r="BQ154">
        <v>50</v>
      </c>
      <c r="BR154">
        <v>50</v>
      </c>
      <c r="BS154">
        <v>50</v>
      </c>
      <c r="CD154">
        <v>5000</v>
      </c>
      <c r="CE154">
        <v>5000</v>
      </c>
      <c r="CF154">
        <v>5000</v>
      </c>
    </row>
    <row r="155" spans="1:158" x14ac:dyDescent="0.3">
      <c r="A155" s="4" t="s">
        <v>627</v>
      </c>
      <c r="B155" s="4" t="s">
        <v>626</v>
      </c>
      <c r="C155" t="s">
        <v>74</v>
      </c>
      <c r="D155" t="s">
        <v>131</v>
      </c>
      <c r="E155" t="s">
        <v>571</v>
      </c>
      <c r="F155" t="s">
        <v>75</v>
      </c>
      <c r="G155" s="10">
        <v>40830</v>
      </c>
      <c r="I155" s="23" t="s">
        <v>629</v>
      </c>
      <c r="J155" s="23" t="s">
        <v>628</v>
      </c>
      <c r="K155" t="s">
        <v>592</v>
      </c>
      <c r="BM155">
        <v>1500</v>
      </c>
      <c r="BN155">
        <v>1500</v>
      </c>
      <c r="BO155">
        <v>1500</v>
      </c>
      <c r="BQ155">
        <v>50</v>
      </c>
      <c r="BR155">
        <v>50</v>
      </c>
      <c r="BS155">
        <v>50</v>
      </c>
      <c r="CD155">
        <v>5000</v>
      </c>
      <c r="CE155">
        <v>5000</v>
      </c>
      <c r="CF155">
        <v>5000</v>
      </c>
    </row>
    <row r="156" spans="1:158" x14ac:dyDescent="0.3">
      <c r="A156" s="4" t="s">
        <v>631</v>
      </c>
      <c r="B156" s="4" t="s">
        <v>630</v>
      </c>
      <c r="C156" t="s">
        <v>74</v>
      </c>
      <c r="D156" t="s">
        <v>131</v>
      </c>
      <c r="E156" t="s">
        <v>571</v>
      </c>
      <c r="F156" t="s">
        <v>75</v>
      </c>
      <c r="I156" s="23" t="s">
        <v>632</v>
      </c>
      <c r="J156" s="23" t="s">
        <v>184</v>
      </c>
      <c r="K156" t="s">
        <v>593</v>
      </c>
      <c r="BM156">
        <v>1500</v>
      </c>
      <c r="BN156">
        <v>1500</v>
      </c>
      <c r="CD156">
        <v>30000</v>
      </c>
      <c r="CE156">
        <v>30000</v>
      </c>
    </row>
    <row r="157" spans="1:158" x14ac:dyDescent="0.3">
      <c r="A157" t="s">
        <v>633</v>
      </c>
      <c r="B157" s="4" t="s">
        <v>634</v>
      </c>
      <c r="C157" t="s">
        <v>74</v>
      </c>
      <c r="D157" t="s">
        <v>131</v>
      </c>
      <c r="E157" t="s">
        <v>571</v>
      </c>
      <c r="F157" t="s">
        <v>75</v>
      </c>
      <c r="I157" t="s">
        <v>636</v>
      </c>
      <c r="J157" s="23" t="s">
        <v>635</v>
      </c>
      <c r="K157" t="s">
        <v>594</v>
      </c>
      <c r="CD157">
        <v>1000</v>
      </c>
    </row>
    <row r="158" spans="1:158" s="6" customFormat="1" x14ac:dyDescent="0.3">
      <c r="A158" s="6" t="s">
        <v>637</v>
      </c>
      <c r="B158" s="5" t="s">
        <v>600</v>
      </c>
      <c r="C158" s="6" t="s">
        <v>74</v>
      </c>
      <c r="D158" s="6" t="s">
        <v>131</v>
      </c>
      <c r="E158" s="6" t="s">
        <v>571</v>
      </c>
      <c r="F158" s="6" t="s">
        <v>75</v>
      </c>
      <c r="H158" s="7">
        <v>41821</v>
      </c>
      <c r="I158" s="22" t="s">
        <v>77</v>
      </c>
      <c r="J158" s="22" t="s">
        <v>432</v>
      </c>
      <c r="K158" s="6" t="s">
        <v>595</v>
      </c>
      <c r="M158" s="46">
        <v>162900</v>
      </c>
      <c r="N158" s="6">
        <v>1</v>
      </c>
      <c r="Q158" s="6" t="s">
        <v>638</v>
      </c>
      <c r="R158" s="22"/>
      <c r="S158" s="22"/>
      <c r="BM158" s="6">
        <v>1200</v>
      </c>
      <c r="BN158" s="6">
        <v>1050</v>
      </c>
      <c r="BO158" s="6">
        <v>1050</v>
      </c>
      <c r="BP158" s="6" t="s">
        <v>533</v>
      </c>
      <c r="CD158" s="6">
        <v>12000</v>
      </c>
      <c r="CE158" s="6">
        <v>26250</v>
      </c>
      <c r="CF158" s="6">
        <v>26250</v>
      </c>
      <c r="FB158" s="26"/>
    </row>
    <row r="159" spans="1:158" s="6" customFormat="1" x14ac:dyDescent="0.3">
      <c r="A159" s="5" t="s">
        <v>642</v>
      </c>
      <c r="C159" s="6" t="s">
        <v>160</v>
      </c>
      <c r="D159" s="6" t="s">
        <v>125</v>
      </c>
      <c r="E159" s="6" t="s">
        <v>571</v>
      </c>
      <c r="F159" s="6" t="s">
        <v>75</v>
      </c>
      <c r="H159" s="7">
        <v>42455</v>
      </c>
      <c r="I159" s="22" t="s">
        <v>641</v>
      </c>
      <c r="J159" s="22" t="s">
        <v>170</v>
      </c>
      <c r="K159" s="6" t="s">
        <v>639</v>
      </c>
      <c r="Q159" s="6" t="s">
        <v>643</v>
      </c>
      <c r="R159" s="22"/>
      <c r="S159" s="22"/>
      <c r="V159" s="6">
        <v>1</v>
      </c>
      <c r="AN159" s="6">
        <v>10000000</v>
      </c>
      <c r="FB159" s="26"/>
    </row>
    <row r="160" spans="1:158" x14ac:dyDescent="0.3">
      <c r="A160" s="4" t="s">
        <v>645</v>
      </c>
      <c r="B160" s="4" t="s">
        <v>644</v>
      </c>
      <c r="C160" s="6" t="s">
        <v>160</v>
      </c>
      <c r="D160" t="s">
        <v>131</v>
      </c>
      <c r="E160" t="s">
        <v>571</v>
      </c>
      <c r="F160" t="s">
        <v>75</v>
      </c>
      <c r="I160" s="22" t="s">
        <v>77</v>
      </c>
      <c r="J160" s="22" t="s">
        <v>164</v>
      </c>
      <c r="K160" t="s">
        <v>640</v>
      </c>
      <c r="M160" s="32">
        <v>30000</v>
      </c>
      <c r="Q160" t="s">
        <v>646</v>
      </c>
      <c r="S160" s="23">
        <v>3</v>
      </c>
      <c r="BM160" s="6">
        <v>1000</v>
      </c>
      <c r="BX160">
        <v>3</v>
      </c>
      <c r="CD160" s="6">
        <v>3000</v>
      </c>
    </row>
    <row r="161" spans="1:158" x14ac:dyDescent="0.3">
      <c r="A161" s="4" t="s">
        <v>660</v>
      </c>
      <c r="B161" s="4" t="s">
        <v>658</v>
      </c>
      <c r="C161" s="6" t="s">
        <v>0</v>
      </c>
      <c r="D161" t="s">
        <v>269</v>
      </c>
      <c r="E161" t="s">
        <v>648</v>
      </c>
      <c r="F161" t="s">
        <v>75</v>
      </c>
      <c r="G161" s="10">
        <v>39995</v>
      </c>
      <c r="H161" s="10">
        <v>42369</v>
      </c>
      <c r="I161" s="22" t="s">
        <v>659</v>
      </c>
      <c r="J161" s="22" t="s">
        <v>170</v>
      </c>
      <c r="K161" t="s">
        <v>647</v>
      </c>
      <c r="R161" s="23">
        <v>1000</v>
      </c>
      <c r="V161">
        <v>6</v>
      </c>
      <c r="AL161">
        <v>1000</v>
      </c>
      <c r="AU161">
        <v>60000000</v>
      </c>
    </row>
    <row r="162" spans="1:158" x14ac:dyDescent="0.3">
      <c r="A162" s="4" t="s">
        <v>660</v>
      </c>
      <c r="B162" s="4" t="s">
        <v>658</v>
      </c>
      <c r="C162" s="6" t="s">
        <v>0</v>
      </c>
      <c r="D162" t="s">
        <v>267</v>
      </c>
      <c r="E162" t="s">
        <v>648</v>
      </c>
      <c r="F162" t="s">
        <v>75</v>
      </c>
      <c r="G162" s="10">
        <v>39995</v>
      </c>
      <c r="H162" s="10">
        <v>42369</v>
      </c>
      <c r="I162" s="22" t="s">
        <v>659</v>
      </c>
      <c r="J162" s="22" t="s">
        <v>170</v>
      </c>
      <c r="K162" t="s">
        <v>649</v>
      </c>
      <c r="R162" s="23">
        <v>1000</v>
      </c>
      <c r="V162">
        <v>6</v>
      </c>
      <c r="AL162">
        <v>1000</v>
      </c>
      <c r="AU162">
        <v>60000000</v>
      </c>
    </row>
    <row r="163" spans="1:158" s="23" customFormat="1" x14ac:dyDescent="0.3">
      <c r="A163" s="20" t="s">
        <v>662</v>
      </c>
      <c r="B163" s="20" t="s">
        <v>663</v>
      </c>
      <c r="C163" s="22" t="s">
        <v>0</v>
      </c>
      <c r="D163" s="23" t="s">
        <v>267</v>
      </c>
      <c r="E163" s="23" t="s">
        <v>648</v>
      </c>
      <c r="F163" s="23" t="s">
        <v>75</v>
      </c>
      <c r="G163" s="24">
        <v>39448</v>
      </c>
      <c r="H163" s="24">
        <v>43101</v>
      </c>
      <c r="I163" s="22" t="s">
        <v>661</v>
      </c>
      <c r="J163" s="22" t="s">
        <v>159</v>
      </c>
      <c r="K163" s="23" t="s">
        <v>273</v>
      </c>
      <c r="R163" s="23">
        <v>1000</v>
      </c>
      <c r="AC163" s="23">
        <v>2.7E-2</v>
      </c>
      <c r="AE163" s="23">
        <v>10</v>
      </c>
      <c r="DG163" s="23">
        <v>200000</v>
      </c>
      <c r="FB163" s="29"/>
    </row>
    <row r="164" spans="1:158" x14ac:dyDescent="0.3">
      <c r="A164" s="4" t="s">
        <v>666</v>
      </c>
      <c r="B164" s="4" t="s">
        <v>663</v>
      </c>
      <c r="C164" s="6" t="s">
        <v>0</v>
      </c>
      <c r="D164" t="s">
        <v>269</v>
      </c>
      <c r="E164" t="s">
        <v>648</v>
      </c>
      <c r="F164" t="s">
        <v>75</v>
      </c>
      <c r="G164" s="10">
        <v>37438</v>
      </c>
      <c r="H164" s="10">
        <v>43101</v>
      </c>
      <c r="I164" s="22" t="s">
        <v>661</v>
      </c>
      <c r="J164" s="22" t="s">
        <v>159</v>
      </c>
      <c r="K164" t="s">
        <v>274</v>
      </c>
      <c r="R164" s="23">
        <v>1000</v>
      </c>
      <c r="AC164">
        <v>2.7E-2</v>
      </c>
      <c r="AE164">
        <v>10</v>
      </c>
      <c r="DG164">
        <v>200000</v>
      </c>
    </row>
    <row r="165" spans="1:158" s="23" customFormat="1" x14ac:dyDescent="0.3">
      <c r="A165" s="20" t="s">
        <v>668</v>
      </c>
      <c r="B165" s="20" t="s">
        <v>667</v>
      </c>
      <c r="C165" s="22" t="s">
        <v>0</v>
      </c>
      <c r="D165" s="23" t="s">
        <v>267</v>
      </c>
      <c r="E165" s="23" t="s">
        <v>648</v>
      </c>
      <c r="F165" s="23" t="s">
        <v>75</v>
      </c>
      <c r="G165" s="24">
        <v>39814</v>
      </c>
      <c r="H165" s="24">
        <v>42735</v>
      </c>
      <c r="I165" s="22" t="s">
        <v>185</v>
      </c>
      <c r="J165" s="22" t="s">
        <v>635</v>
      </c>
      <c r="K165" s="23" t="s">
        <v>650</v>
      </c>
      <c r="M165" s="23">
        <v>3000000</v>
      </c>
      <c r="N165" s="23">
        <v>1</v>
      </c>
      <c r="R165" s="23">
        <v>0.1</v>
      </c>
      <c r="T165" s="23">
        <v>10</v>
      </c>
      <c r="U165" s="23">
        <v>9000</v>
      </c>
      <c r="AE165" s="23">
        <v>10</v>
      </c>
      <c r="AL165" s="23">
        <v>0.1</v>
      </c>
      <c r="FB165" s="29"/>
    </row>
    <row r="166" spans="1:158" s="15" customFormat="1" x14ac:dyDescent="0.3">
      <c r="A166" s="19" t="s">
        <v>670</v>
      </c>
      <c r="B166" s="19" t="s">
        <v>671</v>
      </c>
      <c r="C166" s="16" t="s">
        <v>0</v>
      </c>
      <c r="D166" s="15" t="s">
        <v>269</v>
      </c>
      <c r="E166" s="15" t="s">
        <v>648</v>
      </c>
      <c r="F166" s="15" t="s">
        <v>75</v>
      </c>
      <c r="G166" s="17">
        <v>39083</v>
      </c>
      <c r="H166" s="17">
        <v>42735</v>
      </c>
      <c r="I166" s="16" t="s">
        <v>669</v>
      </c>
      <c r="J166" s="16" t="s">
        <v>88</v>
      </c>
      <c r="K166" s="15" t="s">
        <v>651</v>
      </c>
      <c r="M166" s="15">
        <f>8750000</f>
        <v>8750000</v>
      </c>
      <c r="R166" s="23"/>
      <c r="S166" s="23"/>
      <c r="AV166" s="15">
        <v>2.5</v>
      </c>
      <c r="AW166" s="15">
        <v>0.3</v>
      </c>
      <c r="AX166" s="15">
        <v>9</v>
      </c>
      <c r="AY166" s="15">
        <v>6.25</v>
      </c>
      <c r="AZ166" s="15">
        <v>500000</v>
      </c>
      <c r="BI166" s="15">
        <v>100000</v>
      </c>
      <c r="BJ166" s="15">
        <v>100000</v>
      </c>
      <c r="FB166" s="28"/>
    </row>
    <row r="167" spans="1:158" s="15" customFormat="1" x14ac:dyDescent="0.3">
      <c r="A167" s="19" t="s">
        <v>676</v>
      </c>
      <c r="B167" s="19" t="s">
        <v>671</v>
      </c>
      <c r="C167" s="16" t="s">
        <v>0</v>
      </c>
      <c r="D167" s="15" t="s">
        <v>267</v>
      </c>
      <c r="E167" s="15" t="s">
        <v>648</v>
      </c>
      <c r="F167" s="15" t="s">
        <v>75</v>
      </c>
      <c r="G167" s="17">
        <v>39083</v>
      </c>
      <c r="H167" s="17">
        <v>42735</v>
      </c>
      <c r="I167" s="16" t="s">
        <v>669</v>
      </c>
      <c r="J167" s="16" t="s">
        <v>88</v>
      </c>
      <c r="K167" s="15" t="s">
        <v>652</v>
      </c>
      <c r="M167" s="15">
        <f>8750000</f>
        <v>8750000</v>
      </c>
      <c r="R167" s="23"/>
      <c r="S167" s="23"/>
      <c r="AV167" s="15">
        <v>2.5</v>
      </c>
      <c r="AW167" s="15">
        <v>0.3</v>
      </c>
      <c r="AZ167" s="15">
        <v>500000</v>
      </c>
      <c r="FB167" s="28"/>
    </row>
    <row r="168" spans="1:158" s="23" customFormat="1" x14ac:dyDescent="0.3">
      <c r="A168" s="20" t="s">
        <v>677</v>
      </c>
      <c r="B168" s="20" t="s">
        <v>678</v>
      </c>
      <c r="C168" s="22" t="s">
        <v>0</v>
      </c>
      <c r="D168" s="23" t="s">
        <v>112</v>
      </c>
      <c r="E168" s="23" t="s">
        <v>648</v>
      </c>
      <c r="F168" s="23" t="s">
        <v>75</v>
      </c>
      <c r="G168" s="24">
        <v>38899</v>
      </c>
      <c r="I168" s="22" t="s">
        <v>679</v>
      </c>
      <c r="J168" s="22" t="s">
        <v>159</v>
      </c>
      <c r="K168" s="23" t="s">
        <v>653</v>
      </c>
      <c r="Q168" s="23" t="s">
        <v>680</v>
      </c>
      <c r="V168" s="23">
        <v>5</v>
      </c>
      <c r="FB168" s="29"/>
    </row>
    <row r="169" spans="1:158" s="23" customFormat="1" x14ac:dyDescent="0.3">
      <c r="A169" s="20" t="s">
        <v>685</v>
      </c>
      <c r="B169" s="20" t="s">
        <v>686</v>
      </c>
      <c r="C169" s="22" t="s">
        <v>0</v>
      </c>
      <c r="D169" s="23" t="s">
        <v>143</v>
      </c>
      <c r="E169" s="23" t="s">
        <v>648</v>
      </c>
      <c r="F169" s="23" t="s">
        <v>75</v>
      </c>
      <c r="I169" s="22" t="s">
        <v>681</v>
      </c>
      <c r="J169" s="22" t="s">
        <v>682</v>
      </c>
      <c r="K169" s="23" t="s">
        <v>654</v>
      </c>
      <c r="T169" s="23">
        <f>(5.125+8.8675)/2</f>
        <v>6.9962499999999999</v>
      </c>
      <c r="V169" s="23">
        <f>(5.125+8.8675)/2</f>
        <v>6.9962499999999999</v>
      </c>
      <c r="FB169" s="29"/>
    </row>
    <row r="170" spans="1:158" s="23" customFormat="1" x14ac:dyDescent="0.3">
      <c r="A170" s="20" t="s">
        <v>687</v>
      </c>
      <c r="C170" s="22" t="s">
        <v>0</v>
      </c>
      <c r="D170" s="23" t="s">
        <v>143</v>
      </c>
      <c r="E170" s="23" t="s">
        <v>648</v>
      </c>
      <c r="F170" s="23" t="s">
        <v>75</v>
      </c>
      <c r="G170" s="57">
        <v>39264</v>
      </c>
      <c r="I170" s="23" t="s">
        <v>688</v>
      </c>
      <c r="J170" s="23" t="s">
        <v>689</v>
      </c>
      <c r="K170" s="23" t="s">
        <v>655</v>
      </c>
      <c r="T170" s="23">
        <f>(5.125+8.8675)/2</f>
        <v>6.9962499999999999</v>
      </c>
      <c r="V170" s="23">
        <f>(5.125+8.8675)/2</f>
        <v>6.9962499999999999</v>
      </c>
      <c r="FB170" s="29"/>
    </row>
    <row r="171" spans="1:158" s="23" customFormat="1" x14ac:dyDescent="0.3">
      <c r="A171" s="20" t="s">
        <v>691</v>
      </c>
      <c r="C171" s="22" t="s">
        <v>0</v>
      </c>
      <c r="D171" s="23" t="s">
        <v>143</v>
      </c>
      <c r="E171" s="23" t="s">
        <v>648</v>
      </c>
      <c r="F171" s="23" t="s">
        <v>75</v>
      </c>
      <c r="I171" s="23" t="s">
        <v>659</v>
      </c>
      <c r="J171" s="23" t="s">
        <v>1357</v>
      </c>
      <c r="K171" s="23" t="s">
        <v>656</v>
      </c>
      <c r="R171" s="23">
        <v>1000</v>
      </c>
      <c r="V171" s="23">
        <f>(5.125+8.8675)/2</f>
        <v>6.9962499999999999</v>
      </c>
      <c r="FB171" s="29"/>
    </row>
    <row r="172" spans="1:158" s="23" customFormat="1" x14ac:dyDescent="0.3">
      <c r="A172" s="20" t="s">
        <v>690</v>
      </c>
      <c r="C172" s="22" t="s">
        <v>0</v>
      </c>
      <c r="D172" s="23" t="s">
        <v>125</v>
      </c>
      <c r="E172" s="23" t="s">
        <v>648</v>
      </c>
      <c r="F172" s="23" t="s">
        <v>75</v>
      </c>
      <c r="I172" s="23" t="s">
        <v>187</v>
      </c>
      <c r="J172" s="23" t="s">
        <v>164</v>
      </c>
      <c r="K172" s="23" t="s">
        <v>657</v>
      </c>
      <c r="BD172" s="23">
        <v>100</v>
      </c>
      <c r="FB172" s="29"/>
    </row>
    <row r="173" spans="1:158" s="23" customFormat="1" x14ac:dyDescent="0.3">
      <c r="A173" s="20" t="s">
        <v>694</v>
      </c>
      <c r="B173" s="20" t="s">
        <v>695</v>
      </c>
      <c r="C173" s="22" t="s">
        <v>74</v>
      </c>
      <c r="D173" s="23" t="s">
        <v>76</v>
      </c>
      <c r="E173" s="23" t="s">
        <v>648</v>
      </c>
      <c r="F173" s="23" t="s">
        <v>75</v>
      </c>
      <c r="G173" s="24">
        <v>38777</v>
      </c>
      <c r="I173" s="23" t="s">
        <v>77</v>
      </c>
      <c r="J173" s="23" t="s">
        <v>88</v>
      </c>
      <c r="K173" s="23" t="s">
        <v>692</v>
      </c>
      <c r="R173" s="23">
        <v>1</v>
      </c>
      <c r="S173" s="23">
        <v>10</v>
      </c>
      <c r="CG173" s="23">
        <v>2.5000000000000001E-2</v>
      </c>
      <c r="CH173" s="23">
        <v>2.5000000000000001E-2</v>
      </c>
      <c r="FB173" s="29"/>
    </row>
    <row r="174" spans="1:158" s="23" customFormat="1" x14ac:dyDescent="0.3">
      <c r="A174" s="20" t="s">
        <v>694</v>
      </c>
      <c r="B174" s="20" t="s">
        <v>695</v>
      </c>
      <c r="C174" s="22" t="s">
        <v>74</v>
      </c>
      <c r="D174" s="23" t="s">
        <v>76</v>
      </c>
      <c r="E174" s="23" t="s">
        <v>648</v>
      </c>
      <c r="F174" s="23" t="s">
        <v>75</v>
      </c>
      <c r="G174" s="24">
        <v>38777</v>
      </c>
      <c r="I174" s="23" t="s">
        <v>77</v>
      </c>
      <c r="J174" s="23" t="s">
        <v>88</v>
      </c>
      <c r="K174" s="23" t="s">
        <v>692</v>
      </c>
      <c r="R174" s="23">
        <v>10.000999999999999</v>
      </c>
      <c r="S174" s="23">
        <v>100</v>
      </c>
      <c r="CG174" s="23">
        <v>0.04</v>
      </c>
      <c r="CH174" s="23">
        <v>0.04</v>
      </c>
      <c r="FB174" s="29"/>
    </row>
    <row r="175" spans="1:158" s="23" customFormat="1" x14ac:dyDescent="0.3">
      <c r="A175" s="20" t="s">
        <v>694</v>
      </c>
      <c r="B175" s="20" t="s">
        <v>695</v>
      </c>
      <c r="C175" s="22" t="s">
        <v>74</v>
      </c>
      <c r="D175" s="23" t="s">
        <v>76</v>
      </c>
      <c r="E175" s="23" t="s">
        <v>648</v>
      </c>
      <c r="F175" s="23" t="s">
        <v>75</v>
      </c>
      <c r="G175" s="24">
        <v>38777</v>
      </c>
      <c r="H175" s="24">
        <v>44196</v>
      </c>
      <c r="I175" s="23" t="s">
        <v>77</v>
      </c>
      <c r="J175" s="23" t="s">
        <v>88</v>
      </c>
      <c r="K175" s="23" t="s">
        <v>692</v>
      </c>
      <c r="R175" s="23">
        <v>100.001</v>
      </c>
      <c r="S175" s="23">
        <v>1000</v>
      </c>
      <c r="CG175" s="23">
        <v>0.02</v>
      </c>
      <c r="CH175" s="23">
        <v>0.02</v>
      </c>
      <c r="FB175" s="29"/>
    </row>
    <row r="176" spans="1:158" x14ac:dyDescent="0.3">
      <c r="A176" s="4" t="s">
        <v>697</v>
      </c>
      <c r="B176" s="4" t="s">
        <v>696</v>
      </c>
      <c r="C176" s="22" t="s">
        <v>74</v>
      </c>
      <c r="D176" t="s">
        <v>76</v>
      </c>
      <c r="E176" t="s">
        <v>648</v>
      </c>
      <c r="F176" t="s">
        <v>75</v>
      </c>
      <c r="I176" s="23" t="s">
        <v>77</v>
      </c>
      <c r="J176" s="23" t="s">
        <v>126</v>
      </c>
      <c r="K176" t="s">
        <v>509</v>
      </c>
      <c r="R176" s="23">
        <v>0.5</v>
      </c>
      <c r="S176" s="23">
        <v>10</v>
      </c>
      <c r="BZ176">
        <v>12</v>
      </c>
      <c r="CG176" s="23">
        <v>0.08</v>
      </c>
      <c r="CH176" s="23">
        <v>0.08</v>
      </c>
    </row>
    <row r="177" spans="1:158" x14ac:dyDescent="0.3">
      <c r="A177" s="4" t="s">
        <v>697</v>
      </c>
      <c r="B177" s="4" t="s">
        <v>696</v>
      </c>
      <c r="C177" s="22" t="s">
        <v>74</v>
      </c>
      <c r="D177" t="s">
        <v>76</v>
      </c>
      <c r="E177" t="s">
        <v>648</v>
      </c>
      <c r="F177" t="s">
        <v>75</v>
      </c>
      <c r="I177" s="23" t="s">
        <v>77</v>
      </c>
      <c r="J177" s="23" t="s">
        <v>126</v>
      </c>
      <c r="K177" t="s">
        <v>509</v>
      </c>
      <c r="R177" s="23">
        <v>10.1</v>
      </c>
      <c r="S177" s="23">
        <v>100</v>
      </c>
      <c r="BZ177">
        <v>10</v>
      </c>
      <c r="CQ177" s="23">
        <v>0.05</v>
      </c>
      <c r="CR177" s="23">
        <v>0.05</v>
      </c>
      <c r="DL177">
        <v>10</v>
      </c>
    </row>
    <row r="178" spans="1:158" s="15" customFormat="1" x14ac:dyDescent="0.3">
      <c r="A178" s="19" t="s">
        <v>697</v>
      </c>
      <c r="B178" s="19" t="s">
        <v>696</v>
      </c>
      <c r="C178" s="16" t="s">
        <v>74</v>
      </c>
      <c r="D178" s="15" t="s">
        <v>76</v>
      </c>
      <c r="E178" s="15" t="s">
        <v>648</v>
      </c>
      <c r="F178" s="15" t="s">
        <v>75</v>
      </c>
      <c r="I178" s="15" t="s">
        <v>77</v>
      </c>
      <c r="J178" s="15" t="s">
        <v>126</v>
      </c>
      <c r="K178" s="15" t="s">
        <v>509</v>
      </c>
      <c r="R178" s="23">
        <v>100.1</v>
      </c>
      <c r="S178" s="23">
        <v>2000</v>
      </c>
      <c r="CG178" s="58"/>
      <c r="FB178" s="28"/>
    </row>
    <row r="179" spans="1:158" x14ac:dyDescent="0.3">
      <c r="A179" s="4" t="s">
        <v>698</v>
      </c>
      <c r="B179" s="4" t="s">
        <v>699</v>
      </c>
      <c r="C179" s="22" t="s">
        <v>74</v>
      </c>
      <c r="D179" t="s">
        <v>76</v>
      </c>
      <c r="E179" t="s">
        <v>648</v>
      </c>
      <c r="F179" t="s">
        <v>75</v>
      </c>
      <c r="G179" s="10">
        <v>39873</v>
      </c>
      <c r="I179" s="23" t="s">
        <v>700</v>
      </c>
      <c r="J179" s="23" t="s">
        <v>701</v>
      </c>
      <c r="K179" t="s">
        <v>693</v>
      </c>
      <c r="S179" s="23">
        <v>10</v>
      </c>
      <c r="BZ179">
        <v>8</v>
      </c>
      <c r="CG179" s="23">
        <v>0.02</v>
      </c>
      <c r="CH179" s="23">
        <v>0.02</v>
      </c>
      <c r="CI179" s="23">
        <v>0.02</v>
      </c>
      <c r="CJ179" s="23"/>
      <c r="CK179" s="23"/>
      <c r="CL179" s="23"/>
      <c r="CM179" s="23"/>
    </row>
    <row r="180" spans="1:158" x14ac:dyDescent="0.3">
      <c r="A180" s="4" t="s">
        <v>698</v>
      </c>
      <c r="B180" s="4" t="s">
        <v>699</v>
      </c>
      <c r="C180" s="22" t="s">
        <v>74</v>
      </c>
      <c r="D180" t="s">
        <v>76</v>
      </c>
      <c r="E180" t="s">
        <v>648</v>
      </c>
      <c r="F180" t="s">
        <v>75</v>
      </c>
      <c r="G180" s="10">
        <v>39873</v>
      </c>
      <c r="I180" s="23" t="s">
        <v>700</v>
      </c>
      <c r="J180" s="23" t="s">
        <v>701</v>
      </c>
      <c r="K180" t="s">
        <v>693</v>
      </c>
      <c r="R180" s="23">
        <v>10.000999999999999</v>
      </c>
      <c r="S180" s="23">
        <v>100</v>
      </c>
      <c r="BZ180">
        <v>8</v>
      </c>
      <c r="CG180" s="23">
        <v>0.02</v>
      </c>
      <c r="CH180" s="23">
        <v>0.02</v>
      </c>
      <c r="CI180" s="23">
        <v>0.02</v>
      </c>
      <c r="CJ180" s="23"/>
      <c r="CK180" s="23"/>
      <c r="CL180" s="23"/>
      <c r="CM180" s="23"/>
    </row>
    <row r="181" spans="1:158" s="15" customFormat="1" x14ac:dyDescent="0.3">
      <c r="A181" s="19" t="s">
        <v>698</v>
      </c>
      <c r="B181" s="19" t="s">
        <v>699</v>
      </c>
      <c r="C181" s="16" t="s">
        <v>74</v>
      </c>
      <c r="D181" s="15" t="s">
        <v>76</v>
      </c>
      <c r="E181" s="15" t="s">
        <v>648</v>
      </c>
      <c r="F181" s="15" t="s">
        <v>75</v>
      </c>
      <c r="G181" s="17">
        <v>39873</v>
      </c>
      <c r="I181" s="15" t="s">
        <v>700</v>
      </c>
      <c r="J181" s="15" t="s">
        <v>701</v>
      </c>
      <c r="K181" s="15" t="s">
        <v>693</v>
      </c>
      <c r="R181" s="23">
        <v>100.001</v>
      </c>
      <c r="S181" s="23">
        <v>1000</v>
      </c>
      <c r="BZ181" s="15">
        <v>8</v>
      </c>
      <c r="CG181" s="15">
        <v>0.02</v>
      </c>
      <c r="CH181" s="15">
        <v>0.02</v>
      </c>
      <c r="CI181" s="15">
        <v>0.02</v>
      </c>
      <c r="FB181" s="28"/>
    </row>
    <row r="182" spans="1:158" x14ac:dyDescent="0.3">
      <c r="A182" s="4" t="s">
        <v>705</v>
      </c>
      <c r="B182" s="4" t="s">
        <v>704</v>
      </c>
      <c r="C182" t="s">
        <v>0</v>
      </c>
      <c r="D182" t="s">
        <v>343</v>
      </c>
      <c r="E182" t="s">
        <v>703</v>
      </c>
      <c r="F182" t="s">
        <v>75</v>
      </c>
      <c r="I182" t="s">
        <v>77</v>
      </c>
      <c r="J182" t="s">
        <v>706</v>
      </c>
      <c r="K182" t="s">
        <v>702</v>
      </c>
      <c r="CG182">
        <v>3.2000000000000001E-2</v>
      </c>
      <c r="CH182">
        <v>3.2000000000000001E-2</v>
      </c>
      <c r="CI182">
        <v>3.2000000000000001E-2</v>
      </c>
    </row>
    <row r="183" spans="1:158" x14ac:dyDescent="0.3">
      <c r="A183" s="4" t="s">
        <v>721</v>
      </c>
      <c r="B183" s="4" t="s">
        <v>720</v>
      </c>
      <c r="C183" t="s">
        <v>0</v>
      </c>
      <c r="D183" t="s">
        <v>267</v>
      </c>
      <c r="E183" t="s">
        <v>711</v>
      </c>
      <c r="F183" t="s">
        <v>75</v>
      </c>
      <c r="G183" s="10">
        <v>38718</v>
      </c>
      <c r="H183" s="10">
        <v>42369</v>
      </c>
      <c r="I183" t="s">
        <v>722</v>
      </c>
      <c r="J183" t="s">
        <v>522</v>
      </c>
      <c r="K183" t="s">
        <v>710</v>
      </c>
      <c r="U183">
        <v>2500000</v>
      </c>
      <c r="W183">
        <v>2500000</v>
      </c>
      <c r="AB183">
        <v>8.5000000000000006E-3</v>
      </c>
      <c r="AC183">
        <v>8.5000000000000006E-3</v>
      </c>
    </row>
    <row r="184" spans="1:158" x14ac:dyDescent="0.3">
      <c r="A184" s="4" t="s">
        <v>723</v>
      </c>
      <c r="B184" s="4" t="s">
        <v>724</v>
      </c>
      <c r="C184" t="s">
        <v>0</v>
      </c>
      <c r="D184" t="s">
        <v>343</v>
      </c>
      <c r="E184" t="s">
        <v>711</v>
      </c>
      <c r="F184" t="s">
        <v>75</v>
      </c>
      <c r="I184" t="s">
        <v>185</v>
      </c>
      <c r="J184" t="s">
        <v>725</v>
      </c>
      <c r="K184" t="s">
        <v>712</v>
      </c>
      <c r="CG184">
        <v>0.16</v>
      </c>
      <c r="CH184">
        <v>0.16</v>
      </c>
      <c r="CI184">
        <v>0.16</v>
      </c>
      <c r="CJ184">
        <v>0.4</v>
      </c>
      <c r="CK184">
        <v>0.4</v>
      </c>
      <c r="CL184">
        <v>0.4</v>
      </c>
      <c r="DL184">
        <v>3</v>
      </c>
    </row>
    <row r="185" spans="1:158" x14ac:dyDescent="0.3">
      <c r="A185" s="4" t="s">
        <v>730</v>
      </c>
      <c r="B185" s="4" t="s">
        <v>729</v>
      </c>
      <c r="C185" t="s">
        <v>0</v>
      </c>
      <c r="D185" t="s">
        <v>131</v>
      </c>
      <c r="E185" t="s">
        <v>711</v>
      </c>
      <c r="F185" t="s">
        <v>75</v>
      </c>
      <c r="G185" s="10">
        <v>38353</v>
      </c>
      <c r="I185" t="s">
        <v>185</v>
      </c>
      <c r="J185" t="s">
        <v>164</v>
      </c>
      <c r="K185" t="s">
        <v>713</v>
      </c>
      <c r="S185" s="23">
        <v>20</v>
      </c>
      <c r="CD185">
        <v>1000</v>
      </c>
      <c r="CZ185">
        <v>1000</v>
      </c>
    </row>
    <row r="186" spans="1:158" x14ac:dyDescent="0.3">
      <c r="A186" s="4" t="s">
        <v>731</v>
      </c>
      <c r="B186" s="4" t="s">
        <v>732</v>
      </c>
      <c r="C186" t="s">
        <v>0</v>
      </c>
      <c r="D186" t="s">
        <v>131</v>
      </c>
      <c r="E186" t="s">
        <v>711</v>
      </c>
      <c r="F186" t="s">
        <v>75</v>
      </c>
      <c r="G186" s="10">
        <v>40123</v>
      </c>
      <c r="I186" t="s">
        <v>185</v>
      </c>
      <c r="J186" t="s">
        <v>733</v>
      </c>
      <c r="K186" t="s">
        <v>714</v>
      </c>
      <c r="R186" s="23">
        <v>1</v>
      </c>
      <c r="S186" s="23">
        <v>99.99</v>
      </c>
      <c r="BN186">
        <v>60</v>
      </c>
      <c r="BO186">
        <v>60</v>
      </c>
      <c r="BU186">
        <v>1</v>
      </c>
      <c r="BV186">
        <v>1</v>
      </c>
      <c r="BX186">
        <v>99.99</v>
      </c>
      <c r="BY186">
        <v>99.99</v>
      </c>
      <c r="CE186">
        <v>6000</v>
      </c>
      <c r="CF186">
        <v>6000</v>
      </c>
    </row>
    <row r="187" spans="1:158" x14ac:dyDescent="0.3">
      <c r="A187" s="4" t="s">
        <v>731</v>
      </c>
      <c r="B187" s="4" t="s">
        <v>732</v>
      </c>
      <c r="C187" t="s">
        <v>0</v>
      </c>
      <c r="D187" t="s">
        <v>131</v>
      </c>
      <c r="E187" t="s">
        <v>711</v>
      </c>
      <c r="F187" t="s">
        <v>75</v>
      </c>
      <c r="G187" s="10">
        <v>40123</v>
      </c>
      <c r="I187" t="s">
        <v>185</v>
      </c>
      <c r="J187" t="s">
        <v>733</v>
      </c>
      <c r="K187" t="s">
        <v>714</v>
      </c>
      <c r="R187" s="23">
        <v>100</v>
      </c>
      <c r="S187" s="23">
        <v>200</v>
      </c>
      <c r="BN187">
        <v>30</v>
      </c>
      <c r="BO187">
        <v>30</v>
      </c>
      <c r="BU187">
        <v>100</v>
      </c>
      <c r="BV187">
        <v>100</v>
      </c>
      <c r="BX187">
        <v>200</v>
      </c>
      <c r="BY187">
        <v>200</v>
      </c>
      <c r="CE187">
        <v>6000</v>
      </c>
      <c r="CF187">
        <v>6000</v>
      </c>
    </row>
    <row r="188" spans="1:158" x14ac:dyDescent="0.3">
      <c r="A188" s="4" t="s">
        <v>735</v>
      </c>
      <c r="C188" t="s">
        <v>0</v>
      </c>
      <c r="D188" t="s">
        <v>143</v>
      </c>
      <c r="E188" t="s">
        <v>711</v>
      </c>
      <c r="F188" t="s">
        <v>75</v>
      </c>
      <c r="G188" s="10">
        <v>39630</v>
      </c>
      <c r="I188" t="s">
        <v>734</v>
      </c>
      <c r="J188" t="s">
        <v>188</v>
      </c>
      <c r="K188" t="s">
        <v>483</v>
      </c>
      <c r="V188">
        <v>6</v>
      </c>
    </row>
    <row r="189" spans="1:158" s="23" customFormat="1" x14ac:dyDescent="0.3">
      <c r="A189" s="20" t="s">
        <v>737</v>
      </c>
      <c r="C189" s="23" t="s">
        <v>0</v>
      </c>
      <c r="D189" s="23" t="s">
        <v>125</v>
      </c>
      <c r="E189" s="23" t="s">
        <v>711</v>
      </c>
      <c r="F189" s="23" t="s">
        <v>75</v>
      </c>
      <c r="G189" s="24">
        <v>39630</v>
      </c>
      <c r="I189" s="23" t="s">
        <v>736</v>
      </c>
      <c r="J189" s="23" t="s">
        <v>126</v>
      </c>
      <c r="K189" s="23" t="s">
        <v>715</v>
      </c>
      <c r="BD189" s="23">
        <v>100</v>
      </c>
      <c r="BF189" s="23">
        <v>100</v>
      </c>
      <c r="FB189" s="29"/>
    </row>
    <row r="190" spans="1:158" x14ac:dyDescent="0.3">
      <c r="A190" s="4" t="s">
        <v>738</v>
      </c>
      <c r="C190" t="s">
        <v>0</v>
      </c>
      <c r="D190" t="s">
        <v>143</v>
      </c>
      <c r="E190" t="s">
        <v>711</v>
      </c>
      <c r="F190" t="s">
        <v>75</v>
      </c>
      <c r="G190" s="10">
        <v>40725</v>
      </c>
      <c r="I190" t="s">
        <v>330</v>
      </c>
      <c r="J190" t="s">
        <v>164</v>
      </c>
      <c r="K190" t="s">
        <v>716</v>
      </c>
      <c r="T190">
        <v>6</v>
      </c>
    </row>
    <row r="191" spans="1:158" x14ac:dyDescent="0.3">
      <c r="A191" s="4" t="s">
        <v>739</v>
      </c>
      <c r="B191" s="4" t="s">
        <v>720</v>
      </c>
      <c r="C191" t="s">
        <v>0</v>
      </c>
      <c r="D191" t="s">
        <v>269</v>
      </c>
      <c r="E191" t="s">
        <v>711</v>
      </c>
      <c r="F191" t="s">
        <v>75</v>
      </c>
      <c r="G191" s="10">
        <v>38718</v>
      </c>
      <c r="H191" s="10">
        <v>42369</v>
      </c>
      <c r="I191" t="s">
        <v>741</v>
      </c>
      <c r="J191" t="s">
        <v>740</v>
      </c>
      <c r="K191" t="s">
        <v>717</v>
      </c>
      <c r="U191">
        <v>2500000</v>
      </c>
      <c r="W191">
        <v>2500000</v>
      </c>
      <c r="AB191">
        <v>8.5000000000000006E-3</v>
      </c>
      <c r="AC191">
        <v>8.5000000000000006E-3</v>
      </c>
      <c r="AH191">
        <v>1000</v>
      </c>
      <c r="AI191">
        <v>1000</v>
      </c>
    </row>
    <row r="192" spans="1:158" x14ac:dyDescent="0.3">
      <c r="A192" s="4" t="s">
        <v>756</v>
      </c>
      <c r="C192" t="s">
        <v>160</v>
      </c>
      <c r="D192" t="s">
        <v>125</v>
      </c>
      <c r="E192" t="s">
        <v>711</v>
      </c>
      <c r="F192" t="s">
        <v>75</v>
      </c>
      <c r="G192" s="10">
        <v>38954</v>
      </c>
      <c r="H192" s="10"/>
      <c r="I192" t="s">
        <v>757</v>
      </c>
      <c r="J192" t="s">
        <v>126</v>
      </c>
      <c r="K192" t="s">
        <v>747</v>
      </c>
      <c r="M192">
        <v>250000</v>
      </c>
      <c r="N192">
        <v>1</v>
      </c>
      <c r="BD192">
        <v>100</v>
      </c>
      <c r="BF192">
        <v>100</v>
      </c>
      <c r="BI192">
        <v>5000</v>
      </c>
      <c r="BJ192">
        <v>5000</v>
      </c>
    </row>
    <row r="193" spans="1:158" x14ac:dyDescent="0.3">
      <c r="A193" s="4" t="s">
        <v>759</v>
      </c>
      <c r="C193" t="s">
        <v>160</v>
      </c>
      <c r="D193" t="s">
        <v>125</v>
      </c>
      <c r="E193" t="s">
        <v>711</v>
      </c>
      <c r="F193" t="s">
        <v>75</v>
      </c>
      <c r="G193" s="10">
        <v>40854</v>
      </c>
      <c r="H193" s="10"/>
      <c r="I193" t="s">
        <v>758</v>
      </c>
      <c r="J193" t="s">
        <v>164</v>
      </c>
      <c r="K193" t="s">
        <v>748</v>
      </c>
      <c r="T193">
        <v>50</v>
      </c>
      <c r="U193">
        <v>5000</v>
      </c>
    </row>
    <row r="194" spans="1:158" x14ac:dyDescent="0.3">
      <c r="A194" s="4" t="s">
        <v>761</v>
      </c>
      <c r="C194" t="s">
        <v>160</v>
      </c>
      <c r="D194" t="s">
        <v>125</v>
      </c>
      <c r="E194" t="s">
        <v>711</v>
      </c>
      <c r="F194" t="s">
        <v>75</v>
      </c>
      <c r="G194" s="10">
        <v>39671</v>
      </c>
      <c r="H194" s="10"/>
      <c r="I194" t="s">
        <v>760</v>
      </c>
      <c r="J194" t="s">
        <v>164</v>
      </c>
      <c r="K194" t="s">
        <v>749</v>
      </c>
      <c r="M194">
        <v>250000</v>
      </c>
      <c r="N194">
        <v>1</v>
      </c>
      <c r="T194">
        <v>50</v>
      </c>
      <c r="U194">
        <v>5000</v>
      </c>
    </row>
    <row r="195" spans="1:158" x14ac:dyDescent="0.3">
      <c r="A195" s="4" t="s">
        <v>762</v>
      </c>
      <c r="B195" s="4" t="s">
        <v>763</v>
      </c>
      <c r="C195" t="s">
        <v>160</v>
      </c>
      <c r="D195" t="s">
        <v>125</v>
      </c>
      <c r="E195" t="s">
        <v>711</v>
      </c>
      <c r="F195" t="s">
        <v>75</v>
      </c>
      <c r="G195" s="10">
        <v>39083</v>
      </c>
      <c r="H195" s="10"/>
      <c r="I195" t="s">
        <v>760</v>
      </c>
      <c r="J195" t="s">
        <v>164</v>
      </c>
      <c r="K195" t="s">
        <v>750</v>
      </c>
      <c r="Q195" t="s">
        <v>764</v>
      </c>
      <c r="T195">
        <v>50</v>
      </c>
      <c r="U195">
        <v>2500</v>
      </c>
    </row>
    <row r="196" spans="1:158" x14ac:dyDescent="0.3">
      <c r="A196" s="4" t="s">
        <v>765</v>
      </c>
      <c r="B196" s="4" t="s">
        <v>766</v>
      </c>
      <c r="C196" t="s">
        <v>160</v>
      </c>
      <c r="D196" t="s">
        <v>125</v>
      </c>
      <c r="E196" t="s">
        <v>711</v>
      </c>
      <c r="F196" t="s">
        <v>75</v>
      </c>
      <c r="G196" s="10">
        <v>39524</v>
      </c>
      <c r="H196" s="10"/>
      <c r="I196" t="s">
        <v>181</v>
      </c>
      <c r="J196" t="s">
        <v>159</v>
      </c>
      <c r="K196" t="s">
        <v>751</v>
      </c>
      <c r="BE196">
        <v>10</v>
      </c>
      <c r="BF196">
        <v>75</v>
      </c>
      <c r="BJ196">
        <v>5000000</v>
      </c>
      <c r="BK196">
        <v>3</v>
      </c>
      <c r="BL196">
        <v>5</v>
      </c>
    </row>
    <row r="197" spans="1:158" x14ac:dyDescent="0.3">
      <c r="A197" s="4" t="s">
        <v>771</v>
      </c>
      <c r="B197" s="4" t="s">
        <v>772</v>
      </c>
      <c r="C197" t="s">
        <v>160</v>
      </c>
      <c r="D197" t="s">
        <v>125</v>
      </c>
      <c r="E197" t="s">
        <v>711</v>
      </c>
      <c r="F197" t="s">
        <v>75</v>
      </c>
      <c r="G197" s="10">
        <v>40436</v>
      </c>
      <c r="H197" s="10"/>
      <c r="I197" t="s">
        <v>773</v>
      </c>
      <c r="J197" t="s">
        <v>88</v>
      </c>
      <c r="K197" t="s">
        <v>752</v>
      </c>
      <c r="BE197">
        <v>10</v>
      </c>
      <c r="BF197">
        <v>75</v>
      </c>
      <c r="BJ197">
        <v>5000000</v>
      </c>
      <c r="BK197">
        <v>3</v>
      </c>
      <c r="BL197">
        <v>5</v>
      </c>
    </row>
    <row r="198" spans="1:158" x14ac:dyDescent="0.3">
      <c r="A198" s="4" t="s">
        <v>771</v>
      </c>
      <c r="B198" s="4" t="s">
        <v>772</v>
      </c>
      <c r="C198" t="s">
        <v>160</v>
      </c>
      <c r="D198" t="s">
        <v>125</v>
      </c>
      <c r="E198" t="s">
        <v>711</v>
      </c>
      <c r="F198" t="s">
        <v>75</v>
      </c>
      <c r="G198" s="10">
        <v>40436</v>
      </c>
      <c r="H198" s="10"/>
      <c r="I198" t="s">
        <v>773</v>
      </c>
      <c r="J198" t="s">
        <v>88</v>
      </c>
      <c r="K198" t="s">
        <v>752</v>
      </c>
      <c r="M198">
        <v>1000000</v>
      </c>
      <c r="BC198">
        <v>10</v>
      </c>
      <c r="BD198">
        <v>80</v>
      </c>
      <c r="BK198">
        <v>3</v>
      </c>
      <c r="BL198">
        <v>5</v>
      </c>
    </row>
    <row r="199" spans="1:158" x14ac:dyDescent="0.3">
      <c r="A199" s="4" t="s">
        <v>774</v>
      </c>
      <c r="B199" s="4" t="s">
        <v>775</v>
      </c>
      <c r="C199" t="s">
        <v>160</v>
      </c>
      <c r="D199" t="s">
        <v>125</v>
      </c>
      <c r="E199" t="s">
        <v>711</v>
      </c>
      <c r="F199" t="s">
        <v>75</v>
      </c>
      <c r="G199" s="10">
        <v>39938</v>
      </c>
      <c r="H199" s="10">
        <v>41820</v>
      </c>
      <c r="I199" t="s">
        <v>181</v>
      </c>
      <c r="J199" t="s">
        <v>159</v>
      </c>
      <c r="K199" t="s">
        <v>753</v>
      </c>
      <c r="Q199" t="s">
        <v>776</v>
      </c>
      <c r="BE199">
        <v>25</v>
      </c>
      <c r="BF199">
        <v>75</v>
      </c>
      <c r="BL199">
        <v>5</v>
      </c>
    </row>
    <row r="200" spans="1:158" s="16" customFormat="1" x14ac:dyDescent="0.3">
      <c r="A200" s="30" t="s">
        <v>777</v>
      </c>
      <c r="B200" s="30" t="s">
        <v>778</v>
      </c>
      <c r="C200" s="16" t="s">
        <v>160</v>
      </c>
      <c r="D200" s="16" t="s">
        <v>125</v>
      </c>
      <c r="E200" s="16" t="s">
        <v>711</v>
      </c>
      <c r="F200" s="16" t="s">
        <v>75</v>
      </c>
      <c r="G200" s="38">
        <v>40018</v>
      </c>
      <c r="H200" s="38"/>
      <c r="I200" s="16" t="s">
        <v>181</v>
      </c>
      <c r="J200" s="16" t="s">
        <v>88</v>
      </c>
      <c r="K200" s="16" t="s">
        <v>754</v>
      </c>
      <c r="Q200" s="16" t="s">
        <v>779</v>
      </c>
      <c r="R200" s="22"/>
      <c r="S200" s="22"/>
      <c r="BC200" s="16">
        <v>19</v>
      </c>
      <c r="BD200" s="16">
        <v>100</v>
      </c>
      <c r="BE200" s="16">
        <v>10</v>
      </c>
      <c r="BF200" s="16">
        <v>75</v>
      </c>
      <c r="BK200" s="16">
        <v>3</v>
      </c>
      <c r="BL200" s="16">
        <v>5</v>
      </c>
      <c r="FB200" s="31"/>
    </row>
    <row r="201" spans="1:158" x14ac:dyDescent="0.3">
      <c r="A201" s="4" t="s">
        <v>784</v>
      </c>
      <c r="B201" s="4" t="s">
        <v>763</v>
      </c>
      <c r="C201" t="s">
        <v>160</v>
      </c>
      <c r="D201" t="s">
        <v>125</v>
      </c>
      <c r="E201" t="s">
        <v>711</v>
      </c>
      <c r="F201" t="s">
        <v>75</v>
      </c>
      <c r="G201" s="10">
        <v>40360</v>
      </c>
      <c r="H201" s="10"/>
      <c r="I201" t="s">
        <v>181</v>
      </c>
      <c r="J201" t="s">
        <v>164</v>
      </c>
      <c r="K201" t="s">
        <v>755</v>
      </c>
      <c r="BC201">
        <v>40</v>
      </c>
      <c r="BD201">
        <v>80</v>
      </c>
      <c r="BI201">
        <v>3000</v>
      </c>
      <c r="BL201">
        <v>5</v>
      </c>
    </row>
    <row r="202" spans="1:158" x14ac:dyDescent="0.3">
      <c r="A202" s="4" t="s">
        <v>792</v>
      </c>
      <c r="B202" s="4" t="s">
        <v>791</v>
      </c>
      <c r="C202" t="s">
        <v>74</v>
      </c>
      <c r="D202" t="s">
        <v>131</v>
      </c>
      <c r="E202" t="s">
        <v>786</v>
      </c>
      <c r="F202" t="s">
        <v>75</v>
      </c>
      <c r="G202" s="10">
        <v>39890</v>
      </c>
      <c r="H202" s="10"/>
      <c r="I202" t="s">
        <v>77</v>
      </c>
      <c r="J202" t="s">
        <v>164</v>
      </c>
      <c r="K202" t="s">
        <v>785</v>
      </c>
      <c r="BM202">
        <v>450</v>
      </c>
      <c r="BW202">
        <v>10</v>
      </c>
      <c r="CD202">
        <v>4500</v>
      </c>
      <c r="DA202">
        <v>50</v>
      </c>
      <c r="DD202">
        <v>20000</v>
      </c>
    </row>
    <row r="203" spans="1:158" s="23" customFormat="1" x14ac:dyDescent="0.3">
      <c r="A203" s="20" t="s">
        <v>793</v>
      </c>
      <c r="B203" s="20" t="s">
        <v>94</v>
      </c>
      <c r="C203" s="23" t="s">
        <v>74</v>
      </c>
      <c r="D203" s="23" t="s">
        <v>76</v>
      </c>
      <c r="E203" s="23" t="s">
        <v>786</v>
      </c>
      <c r="F203" s="23" t="s">
        <v>75</v>
      </c>
      <c r="G203" s="24">
        <v>40461</v>
      </c>
      <c r="H203" s="24"/>
      <c r="I203" s="23" t="s">
        <v>95</v>
      </c>
      <c r="J203" s="23" t="s">
        <v>96</v>
      </c>
      <c r="K203" s="23" t="s">
        <v>97</v>
      </c>
      <c r="Q203" s="23" t="s">
        <v>794</v>
      </c>
      <c r="R203" s="23">
        <v>50</v>
      </c>
      <c r="S203" s="23">
        <v>20000</v>
      </c>
      <c r="CO203" s="53">
        <f>0.036</f>
        <v>3.5999999999999997E-2</v>
      </c>
      <c r="DL203" s="23">
        <v>20</v>
      </c>
      <c r="FB203" s="29"/>
    </row>
    <row r="204" spans="1:158" x14ac:dyDescent="0.3">
      <c r="A204" s="4" t="s">
        <v>798</v>
      </c>
      <c r="B204" s="4" t="s">
        <v>799</v>
      </c>
      <c r="C204" t="s">
        <v>74</v>
      </c>
      <c r="D204" t="s">
        <v>76</v>
      </c>
      <c r="E204" t="s">
        <v>786</v>
      </c>
      <c r="F204" t="s">
        <v>75</v>
      </c>
      <c r="G204" s="10">
        <v>40940</v>
      </c>
      <c r="H204" s="10"/>
      <c r="I204" t="s">
        <v>77</v>
      </c>
      <c r="J204" t="s">
        <v>795</v>
      </c>
      <c r="K204" t="s">
        <v>79</v>
      </c>
      <c r="O204">
        <v>20000</v>
      </c>
      <c r="Q204" t="s">
        <v>796</v>
      </c>
      <c r="R204" s="23">
        <v>50</v>
      </c>
      <c r="S204" s="23">
        <v>1000</v>
      </c>
      <c r="CO204">
        <v>0.04</v>
      </c>
      <c r="DB204">
        <v>50</v>
      </c>
      <c r="DE204">
        <v>1000</v>
      </c>
      <c r="DL204">
        <v>10</v>
      </c>
    </row>
    <row r="205" spans="1:158" s="6" customFormat="1" x14ac:dyDescent="0.3">
      <c r="A205" s="5" t="s">
        <v>800</v>
      </c>
      <c r="B205" s="5" t="s">
        <v>801</v>
      </c>
      <c r="C205" s="6" t="s">
        <v>74</v>
      </c>
      <c r="D205" s="6" t="s">
        <v>76</v>
      </c>
      <c r="E205" s="6" t="s">
        <v>786</v>
      </c>
      <c r="F205" s="6" t="s">
        <v>75</v>
      </c>
      <c r="G205" s="7">
        <v>39831</v>
      </c>
      <c r="H205" s="7"/>
      <c r="I205" s="6" t="s">
        <v>77</v>
      </c>
      <c r="J205" s="6" t="s">
        <v>126</v>
      </c>
      <c r="K205" s="6" t="s">
        <v>787</v>
      </c>
      <c r="L205" s="6">
        <v>5</v>
      </c>
      <c r="O205" s="6">
        <v>4400</v>
      </c>
      <c r="P205" s="6" t="s">
        <v>802</v>
      </c>
      <c r="Q205" s="6" t="s">
        <v>803</v>
      </c>
      <c r="R205" s="22"/>
      <c r="S205" s="22">
        <v>25</v>
      </c>
      <c r="CN205" s="6">
        <v>0.17</v>
      </c>
      <c r="CO205" s="6">
        <v>0.17</v>
      </c>
      <c r="DL205" s="6">
        <v>5</v>
      </c>
      <c r="FB205" s="26"/>
    </row>
    <row r="206" spans="1:158" s="6" customFormat="1" x14ac:dyDescent="0.3">
      <c r="A206" s="5" t="s">
        <v>805</v>
      </c>
      <c r="B206" s="5" t="s">
        <v>804</v>
      </c>
      <c r="C206" s="6" t="s">
        <v>74</v>
      </c>
      <c r="D206" s="6" t="s">
        <v>76</v>
      </c>
      <c r="E206" s="6" t="s">
        <v>786</v>
      </c>
      <c r="F206" s="6" t="s">
        <v>75</v>
      </c>
      <c r="G206" s="7">
        <v>41183</v>
      </c>
      <c r="H206" s="7"/>
      <c r="I206" s="6" t="s">
        <v>806</v>
      </c>
      <c r="J206" s="6" t="s">
        <v>807</v>
      </c>
      <c r="K206" s="6" t="s">
        <v>102</v>
      </c>
      <c r="O206" s="6">
        <v>11330</v>
      </c>
      <c r="Q206" s="6" t="s">
        <v>808</v>
      </c>
      <c r="R206" s="22">
        <v>0.5</v>
      </c>
      <c r="S206" s="22">
        <v>50</v>
      </c>
      <c r="CN206" s="6">
        <v>0.04</v>
      </c>
      <c r="CO206" s="6">
        <v>0.04</v>
      </c>
      <c r="CP206" s="6">
        <v>0.04</v>
      </c>
      <c r="CZ206" s="6">
        <v>1000</v>
      </c>
      <c r="DA206" s="6">
        <v>0.5</v>
      </c>
      <c r="DB206" s="6">
        <v>0.5</v>
      </c>
      <c r="DC206" s="6">
        <v>0.5</v>
      </c>
      <c r="DD206" s="6">
        <v>50</v>
      </c>
      <c r="DE206" s="6">
        <v>50</v>
      </c>
      <c r="DF206" s="6">
        <v>50</v>
      </c>
      <c r="DL206" s="6">
        <v>20</v>
      </c>
      <c r="FB206" s="26"/>
    </row>
    <row r="207" spans="1:158" x14ac:dyDescent="0.3">
      <c r="A207" s="4" t="s">
        <v>809</v>
      </c>
      <c r="B207" s="4" t="s">
        <v>810</v>
      </c>
      <c r="C207" t="s">
        <v>74</v>
      </c>
      <c r="D207" t="s">
        <v>131</v>
      </c>
      <c r="E207" t="s">
        <v>786</v>
      </c>
      <c r="F207" t="s">
        <v>75</v>
      </c>
      <c r="G207" s="10"/>
      <c r="H207" s="10"/>
      <c r="I207" s="6" t="s">
        <v>77</v>
      </c>
      <c r="J207" s="6" t="s">
        <v>164</v>
      </c>
      <c r="K207" t="s">
        <v>788</v>
      </c>
      <c r="S207" s="23">
        <v>10</v>
      </c>
      <c r="BM207">
        <v>300</v>
      </c>
      <c r="BQ207" t="s">
        <v>533</v>
      </c>
      <c r="BW207">
        <v>10</v>
      </c>
      <c r="CD207">
        <v>3000</v>
      </c>
    </row>
    <row r="208" spans="1:158" x14ac:dyDescent="0.3">
      <c r="A208" s="4" t="s">
        <v>812</v>
      </c>
      <c r="B208" s="4" t="s">
        <v>811</v>
      </c>
      <c r="C208" t="s">
        <v>74</v>
      </c>
      <c r="D208" t="s">
        <v>131</v>
      </c>
      <c r="E208" t="s">
        <v>786</v>
      </c>
      <c r="F208" t="s">
        <v>75</v>
      </c>
      <c r="G208" s="10">
        <v>39600</v>
      </c>
      <c r="H208" s="10"/>
      <c r="I208" s="6" t="s">
        <v>77</v>
      </c>
      <c r="J208" s="6" t="s">
        <v>164</v>
      </c>
      <c r="K208" t="s">
        <v>789</v>
      </c>
      <c r="S208" s="23">
        <v>10</v>
      </c>
      <c r="BM208">
        <v>450</v>
      </c>
      <c r="BW208">
        <v>10</v>
      </c>
      <c r="CD208">
        <v>4500</v>
      </c>
    </row>
    <row r="209" spans="1:137" x14ac:dyDescent="0.3">
      <c r="A209" s="4" t="s">
        <v>814</v>
      </c>
      <c r="B209" s="4" t="s">
        <v>813</v>
      </c>
      <c r="C209" t="s">
        <v>74</v>
      </c>
      <c r="D209" t="s">
        <v>131</v>
      </c>
      <c r="E209" t="s">
        <v>786</v>
      </c>
      <c r="F209" t="s">
        <v>75</v>
      </c>
      <c r="G209" s="10">
        <v>39797</v>
      </c>
      <c r="H209" s="10"/>
      <c r="I209" s="6" t="s">
        <v>77</v>
      </c>
      <c r="J209" s="6" t="s">
        <v>164</v>
      </c>
      <c r="K209" t="s">
        <v>790</v>
      </c>
      <c r="S209" s="23">
        <v>10</v>
      </c>
      <c r="BM209">
        <v>450</v>
      </c>
      <c r="BQ209" t="s">
        <v>533</v>
      </c>
      <c r="BW209">
        <v>10</v>
      </c>
      <c r="CD209">
        <v>4500</v>
      </c>
    </row>
    <row r="210" spans="1:137" x14ac:dyDescent="0.3">
      <c r="A210" s="4" t="s">
        <v>821</v>
      </c>
      <c r="C210" t="s">
        <v>0</v>
      </c>
      <c r="D210" t="s">
        <v>125</v>
      </c>
      <c r="E210" t="s">
        <v>816</v>
      </c>
      <c r="F210" t="s">
        <v>75</v>
      </c>
      <c r="G210" s="10">
        <v>41456</v>
      </c>
      <c r="H210" s="10"/>
      <c r="I210" t="s">
        <v>175</v>
      </c>
      <c r="J210" t="s">
        <v>164</v>
      </c>
      <c r="K210" t="s">
        <v>817</v>
      </c>
      <c r="Q210" t="s">
        <v>822</v>
      </c>
      <c r="BD210">
        <v>100</v>
      </c>
    </row>
    <row r="211" spans="1:137" x14ac:dyDescent="0.3">
      <c r="A211" s="4" t="s">
        <v>823</v>
      </c>
      <c r="B211" s="4" t="s">
        <v>824</v>
      </c>
      <c r="C211" t="s">
        <v>0</v>
      </c>
      <c r="D211" t="s">
        <v>269</v>
      </c>
      <c r="E211" t="s">
        <v>816</v>
      </c>
      <c r="F211" t="s">
        <v>75</v>
      </c>
      <c r="G211" s="10">
        <v>41091</v>
      </c>
      <c r="H211" s="10">
        <v>42551</v>
      </c>
      <c r="I211" t="s">
        <v>825</v>
      </c>
      <c r="J211" t="s">
        <v>170</v>
      </c>
      <c r="K211" t="s">
        <v>818</v>
      </c>
      <c r="M211">
        <v>10000000</v>
      </c>
      <c r="AC211">
        <v>0.01</v>
      </c>
      <c r="AU211">
        <v>1000000</v>
      </c>
    </row>
    <row r="212" spans="1:137" x14ac:dyDescent="0.3">
      <c r="A212" s="4" t="s">
        <v>834</v>
      </c>
      <c r="B212" s="4" t="s">
        <v>833</v>
      </c>
      <c r="C212" t="s">
        <v>74</v>
      </c>
      <c r="D212" t="s">
        <v>131</v>
      </c>
      <c r="E212" t="s">
        <v>816</v>
      </c>
      <c r="F212" t="s">
        <v>75</v>
      </c>
      <c r="G212" s="10">
        <v>40651</v>
      </c>
      <c r="H212" s="10">
        <v>42369</v>
      </c>
      <c r="I212" t="s">
        <v>185</v>
      </c>
      <c r="J212" t="s">
        <v>126</v>
      </c>
      <c r="K212" t="s">
        <v>826</v>
      </c>
      <c r="M212">
        <v>1500000</v>
      </c>
      <c r="N212">
        <v>1</v>
      </c>
      <c r="BM212">
        <v>2000</v>
      </c>
      <c r="BN212">
        <v>2000</v>
      </c>
      <c r="CD212">
        <v>20000</v>
      </c>
      <c r="CE212">
        <v>20000</v>
      </c>
    </row>
    <row r="213" spans="1:137" x14ac:dyDescent="0.3">
      <c r="A213" s="4" t="s">
        <v>835</v>
      </c>
      <c r="B213" s="4" t="s">
        <v>836</v>
      </c>
      <c r="C213" t="s">
        <v>74</v>
      </c>
      <c r="D213" t="s">
        <v>131</v>
      </c>
      <c r="E213" t="s">
        <v>816</v>
      </c>
      <c r="F213" t="s">
        <v>75</v>
      </c>
      <c r="H213" s="10">
        <v>42369</v>
      </c>
      <c r="I213" t="s">
        <v>77</v>
      </c>
      <c r="J213" t="s">
        <v>88</v>
      </c>
      <c r="K213" t="s">
        <v>827</v>
      </c>
      <c r="M213">
        <v>435000</v>
      </c>
      <c r="N213">
        <v>1</v>
      </c>
      <c r="BM213">
        <v>2000</v>
      </c>
      <c r="BN213">
        <v>2000</v>
      </c>
      <c r="CD213">
        <v>10000</v>
      </c>
      <c r="CE213">
        <v>10000</v>
      </c>
    </row>
    <row r="214" spans="1:137" x14ac:dyDescent="0.3">
      <c r="A214" s="4" t="s">
        <v>837</v>
      </c>
      <c r="B214" s="4" t="s">
        <v>838</v>
      </c>
      <c r="C214" t="s">
        <v>74</v>
      </c>
      <c r="D214" t="s">
        <v>131</v>
      </c>
      <c r="E214" t="s">
        <v>816</v>
      </c>
      <c r="F214" t="s">
        <v>75</v>
      </c>
      <c r="G214" s="10">
        <v>38838</v>
      </c>
      <c r="H214" s="10">
        <v>42369</v>
      </c>
      <c r="I214" t="s">
        <v>185</v>
      </c>
      <c r="J214" t="s">
        <v>164</v>
      </c>
      <c r="K214" t="s">
        <v>828</v>
      </c>
      <c r="M214">
        <v>15500000</v>
      </c>
      <c r="BM214">
        <v>2000</v>
      </c>
      <c r="DU214">
        <v>10</v>
      </c>
      <c r="DX214">
        <v>2000</v>
      </c>
      <c r="EA214">
        <v>15</v>
      </c>
      <c r="ED214">
        <v>1500</v>
      </c>
      <c r="EG214">
        <v>1000</v>
      </c>
    </row>
    <row r="215" spans="1:137" x14ac:dyDescent="0.3">
      <c r="A215" s="4" t="s">
        <v>840</v>
      </c>
      <c r="B215" s="4" t="s">
        <v>839</v>
      </c>
      <c r="C215" t="s">
        <v>74</v>
      </c>
      <c r="D215" t="s">
        <v>131</v>
      </c>
      <c r="E215" t="s">
        <v>816</v>
      </c>
      <c r="F215" t="s">
        <v>75</v>
      </c>
      <c r="G215" s="10">
        <v>40583</v>
      </c>
      <c r="H215" s="10">
        <v>42369</v>
      </c>
      <c r="I215" t="s">
        <v>77</v>
      </c>
      <c r="J215" t="s">
        <v>170</v>
      </c>
      <c r="K215" t="s">
        <v>829</v>
      </c>
      <c r="M215">
        <v>1300000</v>
      </c>
      <c r="N215">
        <v>1</v>
      </c>
      <c r="R215" s="23">
        <v>2</v>
      </c>
      <c r="BU215">
        <v>2</v>
      </c>
      <c r="CE215">
        <v>130000</v>
      </c>
      <c r="DU215">
        <v>10</v>
      </c>
      <c r="DX215">
        <v>2000</v>
      </c>
      <c r="EA215">
        <v>40</v>
      </c>
      <c r="ED215">
        <v>1500</v>
      </c>
      <c r="EF215">
        <v>50</v>
      </c>
      <c r="EG215">
        <v>10000</v>
      </c>
    </row>
    <row r="216" spans="1:137" x14ac:dyDescent="0.3">
      <c r="A216" s="4" t="s">
        <v>842</v>
      </c>
      <c r="B216" s="4" t="s">
        <v>843</v>
      </c>
      <c r="C216" t="s">
        <v>74</v>
      </c>
      <c r="D216" t="s">
        <v>131</v>
      </c>
      <c r="E216" t="s">
        <v>816</v>
      </c>
      <c r="F216" t="s">
        <v>75</v>
      </c>
      <c r="G216" s="10">
        <v>40793</v>
      </c>
      <c r="H216" s="10">
        <v>42030</v>
      </c>
      <c r="I216" t="s">
        <v>77</v>
      </c>
      <c r="J216" t="s">
        <v>164</v>
      </c>
      <c r="K216" t="s">
        <v>830</v>
      </c>
      <c r="M216">
        <v>1900000</v>
      </c>
      <c r="R216" s="23">
        <v>2</v>
      </c>
      <c r="BT216">
        <v>2</v>
      </c>
      <c r="CD216">
        <v>20000</v>
      </c>
    </row>
    <row r="217" spans="1:137" x14ac:dyDescent="0.3">
      <c r="A217" s="4" t="s">
        <v>845</v>
      </c>
      <c r="B217" s="4" t="s">
        <v>844</v>
      </c>
      <c r="C217" t="s">
        <v>74</v>
      </c>
      <c r="D217" t="s">
        <v>76</v>
      </c>
      <c r="E217" t="s">
        <v>816</v>
      </c>
      <c r="F217" t="s">
        <v>75</v>
      </c>
      <c r="G217" s="10">
        <v>39486</v>
      </c>
      <c r="H217" s="10">
        <v>41908</v>
      </c>
      <c r="I217" t="s">
        <v>185</v>
      </c>
      <c r="J217" t="s">
        <v>88</v>
      </c>
      <c r="K217" t="s">
        <v>831</v>
      </c>
      <c r="CN217">
        <v>0.05</v>
      </c>
      <c r="CO217">
        <v>0.05</v>
      </c>
    </row>
    <row r="218" spans="1:137" x14ac:dyDescent="0.3">
      <c r="A218" s="4" t="s">
        <v>851</v>
      </c>
      <c r="B218" s="4" t="s">
        <v>850</v>
      </c>
      <c r="C218" t="s">
        <v>160</v>
      </c>
      <c r="D218" t="s">
        <v>131</v>
      </c>
      <c r="E218" t="s">
        <v>816</v>
      </c>
      <c r="F218" t="s">
        <v>75</v>
      </c>
      <c r="G218" s="10">
        <v>40926</v>
      </c>
      <c r="H218" s="10"/>
      <c r="I218" t="s">
        <v>568</v>
      </c>
      <c r="J218" t="s">
        <v>164</v>
      </c>
      <c r="K218" t="s">
        <v>849</v>
      </c>
      <c r="BQ218">
        <v>10</v>
      </c>
      <c r="CD218">
        <v>500</v>
      </c>
    </row>
    <row r="219" spans="1:137" x14ac:dyDescent="0.3">
      <c r="A219" s="4" t="s">
        <v>855</v>
      </c>
      <c r="B219" s="4" t="s">
        <v>856</v>
      </c>
      <c r="C219" t="s">
        <v>0</v>
      </c>
      <c r="D219" t="s">
        <v>269</v>
      </c>
      <c r="E219" t="s">
        <v>853</v>
      </c>
      <c r="F219" t="s">
        <v>75</v>
      </c>
      <c r="G219" s="10">
        <v>38718</v>
      </c>
      <c r="H219" s="10"/>
      <c r="I219" t="s">
        <v>857</v>
      </c>
      <c r="J219" t="s">
        <v>88</v>
      </c>
      <c r="K219" t="s">
        <v>852</v>
      </c>
      <c r="Q219" t="s">
        <v>858</v>
      </c>
      <c r="T219">
        <v>25</v>
      </c>
      <c r="U219">
        <v>3500</v>
      </c>
      <c r="V219">
        <v>25</v>
      </c>
      <c r="W219">
        <v>3500</v>
      </c>
    </row>
    <row r="220" spans="1:137" x14ac:dyDescent="0.3">
      <c r="A220" s="4" t="s">
        <v>859</v>
      </c>
      <c r="B220" s="4" t="s">
        <v>856</v>
      </c>
      <c r="C220" t="s">
        <v>0</v>
      </c>
      <c r="D220" t="s">
        <v>267</v>
      </c>
      <c r="E220" t="s">
        <v>853</v>
      </c>
      <c r="F220" t="s">
        <v>75</v>
      </c>
      <c r="G220" s="10">
        <v>38718</v>
      </c>
      <c r="H220" s="10"/>
      <c r="I220" t="s">
        <v>857</v>
      </c>
      <c r="J220" t="s">
        <v>88</v>
      </c>
      <c r="K220" t="s">
        <v>854</v>
      </c>
      <c r="T220">
        <v>25</v>
      </c>
      <c r="U220">
        <v>3500</v>
      </c>
      <c r="V220">
        <v>25</v>
      </c>
      <c r="W220">
        <v>3500</v>
      </c>
    </row>
  </sheetData>
  <hyperlinks>
    <hyperlink ref="A3" r:id="rId1"/>
    <hyperlink ref="A4" r:id="rId2"/>
    <hyperlink ref="B4" r:id="rId3"/>
    <hyperlink ref="B3" r:id="rId4"/>
    <hyperlink ref="A5" r:id="rId5"/>
    <hyperlink ref="B5" r:id="rId6"/>
    <hyperlink ref="A8" r:id="rId7"/>
    <hyperlink ref="A10" r:id="rId8"/>
    <hyperlink ref="A11" r:id="rId9"/>
    <hyperlink ref="B12" r:id="rId10"/>
    <hyperlink ref="A13" r:id="rId11"/>
    <hyperlink ref="B13" r:id="rId12"/>
    <hyperlink ref="A14" r:id="rId13"/>
    <hyperlink ref="B14" r:id="rId14"/>
    <hyperlink ref="B15" r:id="rId15"/>
    <hyperlink ref="A15" r:id="rId16"/>
    <hyperlink ref="A16" r:id="rId17"/>
    <hyperlink ref="B16" r:id="rId18"/>
    <hyperlink ref="B22" r:id="rId19"/>
    <hyperlink ref="A22" r:id="rId20"/>
    <hyperlink ref="B23" r:id="rId21"/>
    <hyperlink ref="A23" r:id="rId22"/>
    <hyperlink ref="A19" r:id="rId23"/>
    <hyperlink ref="B19" r:id="rId24"/>
    <hyperlink ref="B25" r:id="rId25"/>
    <hyperlink ref="A25" r:id="rId26"/>
    <hyperlink ref="A27" r:id="rId27"/>
    <hyperlink ref="B27" r:id="rId28"/>
    <hyperlink ref="A29" r:id="rId29"/>
    <hyperlink ref="B29" r:id="rId30"/>
    <hyperlink ref="A30" r:id="rId31"/>
    <hyperlink ref="B30" r:id="rId32"/>
    <hyperlink ref="A31" r:id="rId33"/>
    <hyperlink ref="B31" r:id="rId34"/>
    <hyperlink ref="A32" r:id="rId35"/>
    <hyperlink ref="B32" r:id="rId36"/>
    <hyperlink ref="A33" r:id="rId37"/>
    <hyperlink ref="B33" r:id="rId38"/>
    <hyperlink ref="A63" r:id="rId39"/>
    <hyperlink ref="B63" r:id="rId40"/>
    <hyperlink ref="B65" r:id="rId41"/>
    <hyperlink ref="A65" r:id="rId42"/>
    <hyperlink ref="A64" r:id="rId43"/>
    <hyperlink ref="B64" r:id="rId44"/>
    <hyperlink ref="B66" r:id="rId45"/>
    <hyperlink ref="A66" r:id="rId46"/>
    <hyperlink ref="B67" r:id="rId47" location="resi-3"/>
    <hyperlink ref="A67" r:id="rId48"/>
    <hyperlink ref="A68" r:id="rId49"/>
    <hyperlink ref="B69" r:id="rId50"/>
    <hyperlink ref="A69" r:id="rId51"/>
    <hyperlink ref="A70" r:id="rId52"/>
    <hyperlink ref="B70" r:id="rId53"/>
    <hyperlink ref="B72" r:id="rId54"/>
    <hyperlink ref="A72" r:id="rId55"/>
    <hyperlink ref="A73" r:id="rId56"/>
    <hyperlink ref="B73" r:id="rId57"/>
    <hyperlink ref="A74" r:id="rId58"/>
    <hyperlink ref="A75" r:id="rId59"/>
    <hyperlink ref="B75" r:id="rId60"/>
    <hyperlink ref="A76" r:id="rId61"/>
    <hyperlink ref="B76" r:id="rId62"/>
    <hyperlink ref="B77" r:id="rId63"/>
    <hyperlink ref="A77" r:id="rId64"/>
    <hyperlink ref="B78" r:id="rId65"/>
    <hyperlink ref="A78" r:id="rId66"/>
    <hyperlink ref="B79" r:id="rId67"/>
    <hyperlink ref="A79" r:id="rId68"/>
    <hyperlink ref="A80" r:id="rId69"/>
    <hyperlink ref="B80" r:id="rId70"/>
    <hyperlink ref="B81" r:id="rId71"/>
    <hyperlink ref="A81" r:id="rId72"/>
    <hyperlink ref="A82" r:id="rId73"/>
    <hyperlink ref="B82" r:id="rId74"/>
    <hyperlink ref="A83" r:id="rId75"/>
    <hyperlink ref="B84" r:id="rId76"/>
    <hyperlink ref="A84" r:id="rId77"/>
    <hyperlink ref="B86" r:id="rId78"/>
    <hyperlink ref="A86" r:id="rId79"/>
    <hyperlink ref="B85" r:id="rId80"/>
    <hyperlink ref="A85" r:id="rId81"/>
    <hyperlink ref="A87" r:id="rId82"/>
    <hyperlink ref="B87" r:id="rId83"/>
    <hyperlink ref="B88" r:id="rId84"/>
    <hyperlink ref="A90" r:id="rId85"/>
    <hyperlink ref="A88" r:id="rId86"/>
    <hyperlink ref="A89" r:id="rId87"/>
    <hyperlink ref="B90" r:id="rId88"/>
    <hyperlink ref="B89" r:id="rId89"/>
    <hyperlink ref="A91" r:id="rId90"/>
    <hyperlink ref="A92" r:id="rId91"/>
    <hyperlink ref="A93" r:id="rId92"/>
    <hyperlink ref="B94" r:id="rId93"/>
    <hyperlink ref="A94" r:id="rId94"/>
    <hyperlink ref="A95" r:id="rId95"/>
    <hyperlink ref="A96" r:id="rId96"/>
    <hyperlink ref="B96" r:id="rId97"/>
    <hyperlink ref="B97" r:id="rId98"/>
    <hyperlink ref="A97" r:id="rId99"/>
    <hyperlink ref="B98" r:id="rId100"/>
    <hyperlink ref="A98" r:id="rId101"/>
    <hyperlink ref="B99" r:id="rId102"/>
    <hyperlink ref="A99" r:id="rId103"/>
    <hyperlink ref="B100" r:id="rId104"/>
    <hyperlink ref="A100" r:id="rId105"/>
    <hyperlink ref="B101" r:id="rId106"/>
    <hyperlink ref="A101" r:id="rId107"/>
    <hyperlink ref="A102" r:id="rId108"/>
    <hyperlink ref="B102" r:id="rId109"/>
    <hyperlink ref="A103" r:id="rId110"/>
    <hyperlink ref="B103" r:id="rId111"/>
    <hyperlink ref="A104" r:id="rId112"/>
    <hyperlink ref="A105" r:id="rId113"/>
    <hyperlink ref="B105" r:id="rId114"/>
    <hyperlink ref="A106" r:id="rId115"/>
    <hyperlink ref="B106" r:id="rId116"/>
    <hyperlink ref="A107" r:id="rId117"/>
    <hyperlink ref="A108" r:id="rId118"/>
    <hyperlink ref="B109" r:id="rId119"/>
    <hyperlink ref="A109" r:id="rId120"/>
    <hyperlink ref="A110" r:id="rId121"/>
    <hyperlink ref="B111" r:id="rId122"/>
    <hyperlink ref="A111" r:id="rId123"/>
    <hyperlink ref="B113" r:id="rId124"/>
    <hyperlink ref="A113" r:id="rId125"/>
    <hyperlink ref="B114" r:id="rId126"/>
    <hyperlink ref="A114" r:id="rId127"/>
    <hyperlink ref="B116" r:id="rId128"/>
    <hyperlink ref="A116" r:id="rId129"/>
    <hyperlink ref="B115" r:id="rId130"/>
    <hyperlink ref="A115" r:id="rId131"/>
    <hyperlink ref="B117" r:id="rId132"/>
    <hyperlink ref="A117" r:id="rId133"/>
    <hyperlink ref="B119" r:id="rId134"/>
    <hyperlink ref="A119" r:id="rId135"/>
    <hyperlink ref="B118" r:id="rId136"/>
    <hyperlink ref="A118" r:id="rId137"/>
    <hyperlink ref="B120" r:id="rId138"/>
    <hyperlink ref="A120" r:id="rId139"/>
    <hyperlink ref="B121" r:id="rId140"/>
    <hyperlink ref="A121" r:id="rId141"/>
    <hyperlink ref="A122" r:id="rId142"/>
    <hyperlink ref="B122" r:id="rId143"/>
    <hyperlink ref="A123" r:id="rId144"/>
    <hyperlink ref="B123" r:id="rId145"/>
    <hyperlink ref="A124" r:id="rId146"/>
    <hyperlink ref="B124" r:id="rId147"/>
    <hyperlink ref="A125" r:id="rId148"/>
    <hyperlink ref="B125" r:id="rId149"/>
    <hyperlink ref="A126" r:id="rId150"/>
    <hyperlink ref="B126" r:id="rId151"/>
    <hyperlink ref="A127" r:id="rId152"/>
    <hyperlink ref="B127" r:id="rId153"/>
    <hyperlink ref="A128" r:id="rId154"/>
    <hyperlink ref="B128" r:id="rId155"/>
    <hyperlink ref="A129" r:id="rId156"/>
    <hyperlink ref="B129" r:id="rId157"/>
    <hyperlink ref="B130" r:id="rId158"/>
    <hyperlink ref="A130" r:id="rId159"/>
    <hyperlink ref="B131" r:id="rId160"/>
    <hyperlink ref="A131" r:id="rId161"/>
    <hyperlink ref="B132" r:id="rId162"/>
    <hyperlink ref="A132" r:id="rId163"/>
    <hyperlink ref="B133" r:id="rId164"/>
    <hyperlink ref="A133" r:id="rId165"/>
    <hyperlink ref="B134" r:id="rId166"/>
    <hyperlink ref="A134" r:id="rId167"/>
    <hyperlink ref="A135" r:id="rId168"/>
    <hyperlink ref="A136" r:id="rId169"/>
    <hyperlink ref="B135" r:id="rId170"/>
    <hyperlink ref="B136" r:id="rId171"/>
    <hyperlink ref="A137" r:id="rId172"/>
    <hyperlink ref="B137" r:id="rId173"/>
    <hyperlink ref="A138" r:id="rId174"/>
    <hyperlink ref="B138" r:id="rId175"/>
    <hyperlink ref="B139" r:id="rId176"/>
    <hyperlink ref="A139" r:id="rId177"/>
    <hyperlink ref="B140" r:id="rId178"/>
    <hyperlink ref="A140" r:id="rId179"/>
    <hyperlink ref="A141" r:id="rId180"/>
    <hyperlink ref="B141" r:id="rId181"/>
    <hyperlink ref="B142" r:id="rId182"/>
    <hyperlink ref="A142" r:id="rId183"/>
    <hyperlink ref="B143" r:id="rId184"/>
    <hyperlink ref="A143" r:id="rId185"/>
    <hyperlink ref="B144" r:id="rId186"/>
    <hyperlink ref="A144" r:id="rId187"/>
    <hyperlink ref="A145" r:id="rId188"/>
    <hyperlink ref="B145" r:id="rId189"/>
    <hyperlink ref="A146" r:id="rId190"/>
    <hyperlink ref="B146" r:id="rId191"/>
    <hyperlink ref="A147" r:id="rId192"/>
    <hyperlink ref="B147" r:id="rId193"/>
    <hyperlink ref="A148" r:id="rId194"/>
    <hyperlink ref="B148" r:id="rId195"/>
    <hyperlink ref="B149" r:id="rId196"/>
    <hyperlink ref="A149" r:id="rId197"/>
    <hyperlink ref="B150" r:id="rId198"/>
    <hyperlink ref="A150" r:id="rId199"/>
    <hyperlink ref="A151" r:id="rId200"/>
    <hyperlink ref="B151" r:id="rId201"/>
    <hyperlink ref="B152" r:id="rId202"/>
    <hyperlink ref="A152" r:id="rId203"/>
    <hyperlink ref="A153" r:id="rId204"/>
    <hyperlink ref="B153" r:id="rId205"/>
    <hyperlink ref="B154" r:id="rId206" location="Distributed Generation Rebate Program"/>
    <hyperlink ref="A154" r:id="rId207"/>
    <hyperlink ref="B155" r:id="rId208" location="Distributed Generation Rebate Program"/>
    <hyperlink ref="A155" r:id="rId209"/>
    <hyperlink ref="B156" r:id="rId210"/>
    <hyperlink ref="A156" r:id="rId211"/>
    <hyperlink ref="B157" r:id="rId212"/>
    <hyperlink ref="B158" r:id="rId213"/>
    <hyperlink ref="A159" r:id="rId214"/>
    <hyperlink ref="B160" r:id="rId215"/>
    <hyperlink ref="A160" r:id="rId216"/>
    <hyperlink ref="A161" r:id="rId217"/>
    <hyperlink ref="B161" r:id="rId218"/>
    <hyperlink ref="B162" r:id="rId219"/>
    <hyperlink ref="A162" r:id="rId220"/>
    <hyperlink ref="A163" r:id="rId221"/>
    <hyperlink ref="B163" r:id="rId222"/>
    <hyperlink ref="A164" r:id="rId223"/>
    <hyperlink ref="B164" r:id="rId224"/>
    <hyperlink ref="B165" r:id="rId225"/>
    <hyperlink ref="A165" r:id="rId226"/>
    <hyperlink ref="A166" r:id="rId227"/>
    <hyperlink ref="B166" r:id="rId228"/>
    <hyperlink ref="B167" r:id="rId229"/>
    <hyperlink ref="A168" r:id="rId230"/>
    <hyperlink ref="B168" r:id="rId231"/>
    <hyperlink ref="A169" r:id="rId232"/>
    <hyperlink ref="B169" r:id="rId233"/>
    <hyperlink ref="A170" r:id="rId234"/>
    <hyperlink ref="A172" r:id="rId235"/>
    <hyperlink ref="A171" r:id="rId236"/>
    <hyperlink ref="A173" r:id="rId237"/>
    <hyperlink ref="B173" r:id="rId238"/>
    <hyperlink ref="A174" r:id="rId239"/>
    <hyperlink ref="B174" r:id="rId240"/>
    <hyperlink ref="A175" r:id="rId241"/>
    <hyperlink ref="B175" r:id="rId242"/>
    <hyperlink ref="B176" r:id="rId243"/>
    <hyperlink ref="A176" r:id="rId244"/>
    <hyperlink ref="B177" r:id="rId245"/>
    <hyperlink ref="A177" r:id="rId246"/>
    <hyperlink ref="B178" r:id="rId247"/>
    <hyperlink ref="A178" r:id="rId248"/>
    <hyperlink ref="A179" r:id="rId249"/>
    <hyperlink ref="B179" r:id="rId250"/>
    <hyperlink ref="A180" r:id="rId251"/>
    <hyperlink ref="B180" r:id="rId252"/>
    <hyperlink ref="A181" r:id="rId253"/>
    <hyperlink ref="B181" r:id="rId254"/>
    <hyperlink ref="B182" r:id="rId255"/>
    <hyperlink ref="A182" r:id="rId256"/>
    <hyperlink ref="B183" r:id="rId257"/>
    <hyperlink ref="A183" r:id="rId258"/>
    <hyperlink ref="A184" r:id="rId259"/>
    <hyperlink ref="B184" r:id="rId260"/>
    <hyperlink ref="B185" r:id="rId261"/>
    <hyperlink ref="A185" r:id="rId262"/>
    <hyperlink ref="A186" r:id="rId263"/>
    <hyperlink ref="B186" r:id="rId264"/>
    <hyperlink ref="A187" r:id="rId265"/>
    <hyperlink ref="B187" r:id="rId266"/>
    <hyperlink ref="A188" r:id="rId267"/>
    <hyperlink ref="A189" r:id="rId268"/>
    <hyperlink ref="A190" r:id="rId269"/>
    <hyperlink ref="A191" r:id="rId270"/>
    <hyperlink ref="B191" r:id="rId271"/>
    <hyperlink ref="A192" r:id="rId272"/>
    <hyperlink ref="A193" r:id="rId273"/>
    <hyperlink ref="A194" r:id="rId274"/>
    <hyperlink ref="A195" r:id="rId275"/>
    <hyperlink ref="B195" r:id="rId276"/>
    <hyperlink ref="A196" r:id="rId277"/>
    <hyperlink ref="B196" r:id="rId278"/>
    <hyperlink ref="A197" r:id="rId279"/>
    <hyperlink ref="B197" r:id="rId280"/>
    <hyperlink ref="A198" r:id="rId281"/>
    <hyperlink ref="B198" r:id="rId282"/>
    <hyperlink ref="A199" r:id="rId283"/>
    <hyperlink ref="B199" r:id="rId284"/>
    <hyperlink ref="A200" r:id="rId285"/>
    <hyperlink ref="B200" r:id="rId286" location="anch71808"/>
    <hyperlink ref="A201" r:id="rId287"/>
    <hyperlink ref="B201" r:id="rId288"/>
    <hyperlink ref="B202" r:id="rId289"/>
    <hyperlink ref="A202" r:id="rId290"/>
    <hyperlink ref="A203" r:id="rId291"/>
    <hyperlink ref="B203" r:id="rId292"/>
    <hyperlink ref="A204" r:id="rId293"/>
    <hyperlink ref="B204" r:id="rId294"/>
    <hyperlink ref="A205" r:id="rId295"/>
    <hyperlink ref="B205" r:id="rId296"/>
    <hyperlink ref="B206" r:id="rId297"/>
    <hyperlink ref="A206" r:id="rId298"/>
    <hyperlink ref="A207" r:id="rId299"/>
    <hyperlink ref="B207" r:id="rId300"/>
    <hyperlink ref="B208" r:id="rId301"/>
    <hyperlink ref="A208" r:id="rId302"/>
    <hyperlink ref="B209" r:id="rId303"/>
    <hyperlink ref="A209" r:id="rId304"/>
    <hyperlink ref="A210" r:id="rId305"/>
    <hyperlink ref="A211" r:id="rId306"/>
    <hyperlink ref="B211" r:id="rId307"/>
    <hyperlink ref="B212" r:id="rId308"/>
    <hyperlink ref="A212" r:id="rId309"/>
    <hyperlink ref="A213" r:id="rId310"/>
    <hyperlink ref="B213" r:id="rId311"/>
    <hyperlink ref="A214" r:id="rId312"/>
    <hyperlink ref="B214" r:id="rId313"/>
    <hyperlink ref="B215" r:id="rId314"/>
    <hyperlink ref="A215" r:id="rId315"/>
    <hyperlink ref="A216" r:id="rId316"/>
    <hyperlink ref="B216" r:id="rId317"/>
    <hyperlink ref="B217" r:id="rId318"/>
    <hyperlink ref="A217" r:id="rId319"/>
    <hyperlink ref="B218" r:id="rId320"/>
    <hyperlink ref="A218" r:id="rId321"/>
    <hyperlink ref="A219" r:id="rId322"/>
    <hyperlink ref="B219" r:id="rId323"/>
    <hyperlink ref="B220" r:id="rId324"/>
    <hyperlink ref="A220" r:id="rId325"/>
    <hyperlink ref="B26" r:id="rId326"/>
    <hyperlink ref="A26" r:id="rId327"/>
    <hyperlink ref="B34" r:id="rId328"/>
    <hyperlink ref="A34" r:id="rId329"/>
    <hyperlink ref="A35" r:id="rId330"/>
    <hyperlink ref="B35" r:id="rId331"/>
    <hyperlink ref="A36" r:id="rId332"/>
    <hyperlink ref="B36" r:id="rId333"/>
    <hyperlink ref="B37" r:id="rId334"/>
    <hyperlink ref="A37" r:id="rId335"/>
    <hyperlink ref="A38" r:id="rId336"/>
    <hyperlink ref="B38" r:id="rId337"/>
    <hyperlink ref="A39" r:id="rId338"/>
    <hyperlink ref="B39" r:id="rId339"/>
    <hyperlink ref="B40" r:id="rId340"/>
    <hyperlink ref="A40" r:id="rId341"/>
    <hyperlink ref="B41" r:id="rId342"/>
    <hyperlink ref="A41" r:id="rId343"/>
    <hyperlink ref="B42" r:id="rId344"/>
    <hyperlink ref="A42" r:id="rId345"/>
    <hyperlink ref="A43" r:id="rId346"/>
    <hyperlink ref="B43" r:id="rId347"/>
    <hyperlink ref="B44" r:id="rId348"/>
    <hyperlink ref="A44" r:id="rId349"/>
    <hyperlink ref="A45" r:id="rId350"/>
    <hyperlink ref="B45" r:id="rId351"/>
    <hyperlink ref="B46" r:id="rId352"/>
    <hyperlink ref="A46" r:id="rId353"/>
    <hyperlink ref="A47" r:id="rId354"/>
    <hyperlink ref="B47" r:id="rId355" location="%40%3F_afrLoop%3D65887944480000%26_adf.ctrl-state%3Diqorlziso_29"/>
    <hyperlink ref="A48" r:id="rId356"/>
    <hyperlink ref="B48" r:id="rId357"/>
    <hyperlink ref="A49" r:id="rId358"/>
    <hyperlink ref="B49" r:id="rId359"/>
    <hyperlink ref="A50" r:id="rId360"/>
    <hyperlink ref="B50" r:id="rId361"/>
    <hyperlink ref="B51" r:id="rId362"/>
    <hyperlink ref="A51" r:id="rId363"/>
    <hyperlink ref="A52" r:id="rId364"/>
    <hyperlink ref="B52" r:id="rId365"/>
    <hyperlink ref="B53" r:id="rId366"/>
    <hyperlink ref="A53" r:id="rId367"/>
    <hyperlink ref="B54" r:id="rId368" location="photovoltaic"/>
    <hyperlink ref="A54" r:id="rId369"/>
    <hyperlink ref="A55" r:id="rId370"/>
    <hyperlink ref="B55" r:id="rId371"/>
    <hyperlink ref="A56" r:id="rId372"/>
    <hyperlink ref="B56" r:id="rId373"/>
    <hyperlink ref="A57" r:id="rId374"/>
    <hyperlink ref="B57" r:id="rId375"/>
    <hyperlink ref="A58" r:id="rId376"/>
    <hyperlink ref="B58" r:id="rId377"/>
    <hyperlink ref="A59" r:id="rId378"/>
    <hyperlink ref="B59" r:id="rId379"/>
    <hyperlink ref="A60" r:id="rId380"/>
    <hyperlink ref="B60" r:id="rId381"/>
    <hyperlink ref="B61" r:id="rId382"/>
    <hyperlink ref="A61" r:id="rId383"/>
    <hyperlink ref="A62" r:id="rId384"/>
    <hyperlink ref="B62" r:id="rId385"/>
    <hyperlink ref="A71" r:id="rId386"/>
    <hyperlink ref="B71" r:id="rId387"/>
    <hyperlink ref="A112" r:id="rId388"/>
    <hyperlink ref="A167" r:id="rId389"/>
    <hyperlink ref="A2" r:id="rId390"/>
    <hyperlink ref="A9" r:id="rId391"/>
    <hyperlink ref="A7" r:id="rId392"/>
    <hyperlink ref="A28" r:id="rId393"/>
  </hyperlinks>
  <pageMargins left="0.7" right="0.7" top="0.75" bottom="0.75" header="0.3" footer="0.3"/>
  <pageSetup orientation="portrait" r:id="rId394"/>
  <legacyDrawing r:id="rId39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Q117"/>
  <sheetViews>
    <sheetView zoomScale="37" zoomScaleNormal="37" workbookViewId="0">
      <pane ySplit="1" topLeftCell="A2" activePane="bottomLeft" state="frozen"/>
      <selection pane="bottomLeft" activeCell="A36" sqref="A36:XFD39"/>
    </sheetView>
  </sheetViews>
  <sheetFormatPr defaultRowHeight="14.4" x14ac:dyDescent="0.3"/>
  <cols>
    <col min="7" max="7" width="10.6640625" customWidth="1"/>
    <col min="8" max="8" width="13.33203125" customWidth="1"/>
    <col min="9" max="9" width="10.6640625" bestFit="1" customWidth="1"/>
    <col min="13" max="13" width="10.109375" bestFit="1" customWidth="1"/>
    <col min="40" max="40" width="10.109375" bestFit="1" customWidth="1"/>
    <col min="62" max="62" width="10" bestFit="1" customWidth="1"/>
    <col min="115" max="115" width="0" hidden="1" customWidth="1"/>
    <col min="118" max="123" width="0" hidden="1" customWidth="1"/>
  </cols>
  <sheetData>
    <row r="1" spans="1:141" s="2" customFormat="1" ht="102" x14ac:dyDescent="0.2">
      <c r="A1" s="3" t="s">
        <v>70</v>
      </c>
      <c r="B1" s="3" t="s">
        <v>92</v>
      </c>
      <c r="C1" s="3" t="s">
        <v>66</v>
      </c>
      <c r="D1" s="3" t="s">
        <v>67</v>
      </c>
      <c r="E1" s="3" t="s">
        <v>0</v>
      </c>
      <c r="F1" s="3" t="s">
        <v>1</v>
      </c>
      <c r="G1" s="3" t="s">
        <v>86</v>
      </c>
      <c r="H1" s="3" t="s">
        <v>3</v>
      </c>
      <c r="I1" s="3" t="s">
        <v>68</v>
      </c>
      <c r="J1" s="3" t="s">
        <v>69</v>
      </c>
      <c r="K1" s="3" t="s">
        <v>2</v>
      </c>
      <c r="L1" s="3" t="s">
        <v>80</v>
      </c>
      <c r="M1" s="13" t="s">
        <v>130</v>
      </c>
      <c r="N1" s="13" t="s">
        <v>527</v>
      </c>
      <c r="O1" s="13" t="s">
        <v>797</v>
      </c>
      <c r="P1" s="3" t="s">
        <v>98</v>
      </c>
      <c r="Q1" s="3" t="s">
        <v>4</v>
      </c>
      <c r="R1" s="1" t="s">
        <v>71</v>
      </c>
      <c r="S1" s="1" t="s">
        <v>72</v>
      </c>
      <c r="T1" s="1" t="s">
        <v>5</v>
      </c>
      <c r="U1" s="1" t="s">
        <v>6</v>
      </c>
      <c r="V1" s="1" t="s">
        <v>7</v>
      </c>
      <c r="W1" s="1" t="s">
        <v>742</v>
      </c>
      <c r="X1" s="1" t="s">
        <v>683</v>
      </c>
      <c r="Y1" s="1" t="s">
        <v>684</v>
      </c>
      <c r="Z1" s="13" t="s">
        <v>306</v>
      </c>
      <c r="AA1" s="13" t="s">
        <v>305</v>
      </c>
      <c r="AB1" s="1" t="s">
        <v>8</v>
      </c>
      <c r="AC1" s="1" t="s">
        <v>9</v>
      </c>
      <c r="AD1" s="1" t="s">
        <v>352</v>
      </c>
      <c r="AE1" s="1" t="s">
        <v>10</v>
      </c>
      <c r="AF1" s="1" t="s">
        <v>11</v>
      </c>
      <c r="AG1" s="1" t="s">
        <v>12</v>
      </c>
      <c r="AH1" s="1" t="s">
        <v>743</v>
      </c>
      <c r="AI1" s="1" t="s">
        <v>744</v>
      </c>
      <c r="AJ1" s="13" t="s">
        <v>1021</v>
      </c>
      <c r="AK1" s="13" t="s">
        <v>1022</v>
      </c>
      <c r="AL1" s="1" t="s">
        <v>13</v>
      </c>
      <c r="AM1" s="40" t="s">
        <v>318</v>
      </c>
      <c r="AN1" s="13" t="s">
        <v>319</v>
      </c>
      <c r="AO1" s="1" t="s">
        <v>14</v>
      </c>
      <c r="AP1" s="13" t="s">
        <v>320</v>
      </c>
      <c r="AQ1" s="13" t="s">
        <v>320</v>
      </c>
      <c r="AR1" s="1" t="s">
        <v>15</v>
      </c>
      <c r="AS1" s="1" t="s">
        <v>285</v>
      </c>
      <c r="AT1" s="1" t="s">
        <v>16</v>
      </c>
      <c r="AU1" s="1" t="s">
        <v>284</v>
      </c>
      <c r="AV1" s="13" t="s">
        <v>673</v>
      </c>
      <c r="AW1" s="13" t="s">
        <v>672</v>
      </c>
      <c r="AX1" s="13" t="s">
        <v>674</v>
      </c>
      <c r="AY1" s="13" t="s">
        <v>675</v>
      </c>
      <c r="AZ1" s="13" t="s">
        <v>1358</v>
      </c>
      <c r="BA1" s="1" t="s">
        <v>286</v>
      </c>
      <c r="BB1" s="1" t="s">
        <v>287</v>
      </c>
      <c r="BC1" s="13" t="s">
        <v>1135</v>
      </c>
      <c r="BD1" s="13" t="s">
        <v>1134</v>
      </c>
      <c r="BE1" s="13" t="s">
        <v>1136</v>
      </c>
      <c r="BF1" s="13" t="s">
        <v>1137</v>
      </c>
      <c r="BG1" s="13" t="s">
        <v>1138</v>
      </c>
      <c r="BH1" s="13" t="s">
        <v>1139</v>
      </c>
      <c r="BI1" s="13" t="s">
        <v>767</v>
      </c>
      <c r="BJ1" s="13" t="s">
        <v>1133</v>
      </c>
      <c r="BK1" s="13" t="s">
        <v>769</v>
      </c>
      <c r="BL1" s="13" t="s">
        <v>770</v>
      </c>
      <c r="BM1" s="1" t="s">
        <v>17</v>
      </c>
      <c r="BN1" s="1" t="s">
        <v>18</v>
      </c>
      <c r="BO1" s="1" t="s">
        <v>19</v>
      </c>
      <c r="BP1" s="1" t="s">
        <v>20</v>
      </c>
      <c r="BQ1" s="1" t="s">
        <v>21</v>
      </c>
      <c r="BR1" s="1" t="s">
        <v>22</v>
      </c>
      <c r="BS1" s="1" t="s">
        <v>23</v>
      </c>
      <c r="BT1" s="13" t="s">
        <v>24</v>
      </c>
      <c r="BU1" s="13" t="s">
        <v>25</v>
      </c>
      <c r="BV1" s="13" t="s">
        <v>622</v>
      </c>
      <c r="BW1" s="13" t="s">
        <v>26</v>
      </c>
      <c r="BX1" s="13" t="s">
        <v>27</v>
      </c>
      <c r="BY1" s="13" t="s">
        <v>523</v>
      </c>
      <c r="BZ1" s="13" t="s">
        <v>236</v>
      </c>
      <c r="CA1" s="1" t="s">
        <v>165</v>
      </c>
      <c r="CB1" s="1" t="s">
        <v>166</v>
      </c>
      <c r="CC1" s="1" t="s">
        <v>167</v>
      </c>
      <c r="CD1" s="1" t="s">
        <v>28</v>
      </c>
      <c r="CE1" s="1" t="s">
        <v>29</v>
      </c>
      <c r="CF1" s="1" t="s">
        <v>30</v>
      </c>
      <c r="CG1" s="13" t="s">
        <v>433</v>
      </c>
      <c r="CH1" s="13" t="s">
        <v>434</v>
      </c>
      <c r="CI1" s="13" t="s">
        <v>435</v>
      </c>
      <c r="CJ1" s="13" t="s">
        <v>1053</v>
      </c>
      <c r="CK1" s="13" t="s">
        <v>1054</v>
      </c>
      <c r="CL1" s="13" t="s">
        <v>1055</v>
      </c>
      <c r="CM1" s="13" t="s">
        <v>1155</v>
      </c>
      <c r="CN1" s="1" t="s">
        <v>31</v>
      </c>
      <c r="CO1" s="1" t="s">
        <v>32</v>
      </c>
      <c r="CP1" s="1" t="s">
        <v>33</v>
      </c>
      <c r="CQ1" s="13" t="s">
        <v>976</v>
      </c>
      <c r="CR1" s="13" t="s">
        <v>977</v>
      </c>
      <c r="CS1" s="13" t="s">
        <v>978</v>
      </c>
      <c r="CT1" s="1" t="s">
        <v>34</v>
      </c>
      <c r="CU1" s="1" t="s">
        <v>35</v>
      </c>
      <c r="CV1" s="1" t="s">
        <v>36</v>
      </c>
      <c r="CW1" s="1" t="s">
        <v>964</v>
      </c>
      <c r="CX1" s="1" t="s">
        <v>965</v>
      </c>
      <c r="CY1" s="1" t="s">
        <v>966</v>
      </c>
      <c r="CZ1" s="13" t="s">
        <v>90</v>
      </c>
      <c r="DA1" s="13" t="s">
        <v>474</v>
      </c>
      <c r="DB1" s="13" t="s">
        <v>37</v>
      </c>
      <c r="DC1" s="13" t="s">
        <v>475</v>
      </c>
      <c r="DD1" s="13" t="s">
        <v>476</v>
      </c>
      <c r="DE1" s="13" t="s">
        <v>38</v>
      </c>
      <c r="DF1" s="13" t="s">
        <v>477</v>
      </c>
      <c r="DG1" s="13" t="s">
        <v>1359</v>
      </c>
      <c r="DH1" s="1" t="s">
        <v>39</v>
      </c>
      <c r="DI1" s="1" t="s">
        <v>40</v>
      </c>
      <c r="DJ1" s="1" t="s">
        <v>41</v>
      </c>
      <c r="DK1" s="13" t="s">
        <v>42</v>
      </c>
      <c r="DL1" s="13" t="s">
        <v>894</v>
      </c>
      <c r="DM1" s="1" t="s">
        <v>44</v>
      </c>
      <c r="DN1" s="11" t="s">
        <v>45</v>
      </c>
      <c r="DO1" s="11" t="s">
        <v>46</v>
      </c>
      <c r="DP1" s="11" t="s">
        <v>47</v>
      </c>
      <c r="DQ1" s="11" t="s">
        <v>48</v>
      </c>
      <c r="DR1" s="11" t="s">
        <v>49</v>
      </c>
      <c r="DS1" s="11" t="s">
        <v>50</v>
      </c>
      <c r="DT1" s="1" t="s">
        <v>51</v>
      </c>
      <c r="DU1" s="1" t="s">
        <v>52</v>
      </c>
      <c r="DV1" s="1" t="s">
        <v>620</v>
      </c>
      <c r="DW1" s="1" t="s">
        <v>53</v>
      </c>
      <c r="DX1" s="1" t="s">
        <v>54</v>
      </c>
      <c r="DY1" s="1" t="s">
        <v>55</v>
      </c>
      <c r="DZ1" s="1" t="s">
        <v>56</v>
      </c>
      <c r="EA1" s="1" t="s">
        <v>57</v>
      </c>
      <c r="EB1" s="1" t="s">
        <v>621</v>
      </c>
      <c r="EC1" s="1" t="s">
        <v>58</v>
      </c>
      <c r="ED1" s="1" t="s">
        <v>59</v>
      </c>
      <c r="EE1" s="1" t="s">
        <v>60</v>
      </c>
      <c r="EF1" s="1" t="s">
        <v>841</v>
      </c>
      <c r="EG1" s="1" t="s">
        <v>61</v>
      </c>
      <c r="EH1" s="1" t="s">
        <v>62</v>
      </c>
      <c r="EI1" s="1" t="s">
        <v>63</v>
      </c>
      <c r="EJ1" s="1" t="s">
        <v>64</v>
      </c>
      <c r="EK1" s="1" t="s">
        <v>65</v>
      </c>
    </row>
    <row r="2" spans="1:141" ht="15" x14ac:dyDescent="0.25">
      <c r="A2" s="4" t="s">
        <v>873</v>
      </c>
      <c r="B2" s="4" t="s">
        <v>874</v>
      </c>
      <c r="C2" t="s">
        <v>0</v>
      </c>
      <c r="D2" t="s">
        <v>131</v>
      </c>
      <c r="E2" t="s">
        <v>869</v>
      </c>
      <c r="F2" t="s">
        <v>75</v>
      </c>
      <c r="G2" s="10">
        <v>40973</v>
      </c>
      <c r="H2" s="10"/>
      <c r="I2" t="s">
        <v>77</v>
      </c>
      <c r="J2" t="s">
        <v>875</v>
      </c>
      <c r="K2" t="s">
        <v>870</v>
      </c>
      <c r="M2" s="32">
        <v>10000000</v>
      </c>
      <c r="Q2" t="s">
        <v>877</v>
      </c>
      <c r="S2">
        <v>20</v>
      </c>
      <c r="BW2">
        <v>20</v>
      </c>
      <c r="DT2">
        <v>10</v>
      </c>
      <c r="DW2">
        <v>0.54</v>
      </c>
      <c r="DZ2">
        <v>10</v>
      </c>
      <c r="EC2">
        <v>0.4</v>
      </c>
    </row>
    <row r="3" spans="1:141" ht="15" x14ac:dyDescent="0.25">
      <c r="A3" s="4" t="s">
        <v>873</v>
      </c>
      <c r="B3" s="4" t="s">
        <v>874</v>
      </c>
      <c r="C3" t="s">
        <v>0</v>
      </c>
      <c r="D3" t="s">
        <v>131</v>
      </c>
      <c r="E3" t="s">
        <v>869</v>
      </c>
      <c r="F3" t="s">
        <v>75</v>
      </c>
      <c r="G3" s="10">
        <v>40973</v>
      </c>
      <c r="H3" s="10"/>
      <c r="I3" t="s">
        <v>77</v>
      </c>
      <c r="J3" t="s">
        <v>875</v>
      </c>
      <c r="K3" t="s">
        <v>870</v>
      </c>
      <c r="M3" s="32">
        <v>10000000</v>
      </c>
      <c r="Q3" t="s">
        <v>876</v>
      </c>
      <c r="S3">
        <v>10</v>
      </c>
      <c r="BW3">
        <v>10</v>
      </c>
      <c r="CN3">
        <v>6.4000000000000001E-2</v>
      </c>
      <c r="DL3">
        <v>6</v>
      </c>
      <c r="DT3">
        <v>10</v>
      </c>
      <c r="DW3">
        <v>0.54</v>
      </c>
      <c r="DZ3">
        <v>10</v>
      </c>
      <c r="EC3">
        <v>0.4</v>
      </c>
    </row>
    <row r="4" spans="1:141" ht="15" x14ac:dyDescent="0.25">
      <c r="A4" s="4" t="s">
        <v>873</v>
      </c>
      <c r="B4" s="4" t="s">
        <v>874</v>
      </c>
      <c r="C4" t="s">
        <v>0</v>
      </c>
      <c r="D4" t="s">
        <v>131</v>
      </c>
      <c r="E4" t="s">
        <v>869</v>
      </c>
      <c r="F4" t="s">
        <v>75</v>
      </c>
      <c r="G4" s="10">
        <v>40973</v>
      </c>
      <c r="H4" s="10"/>
      <c r="I4" t="s">
        <v>77</v>
      </c>
      <c r="J4" t="s">
        <v>875</v>
      </c>
      <c r="K4" t="s">
        <v>870</v>
      </c>
      <c r="M4" s="32">
        <v>10000000</v>
      </c>
      <c r="Q4" t="s">
        <v>876</v>
      </c>
      <c r="R4">
        <v>10</v>
      </c>
      <c r="S4">
        <v>20</v>
      </c>
      <c r="BT4">
        <v>10</v>
      </c>
      <c r="BW4">
        <v>20</v>
      </c>
      <c r="CN4">
        <v>0.06</v>
      </c>
      <c r="DT4">
        <v>10</v>
      </c>
      <c r="DW4">
        <v>0.54</v>
      </c>
      <c r="DZ4">
        <v>10</v>
      </c>
      <c r="EC4">
        <v>0.4</v>
      </c>
    </row>
    <row r="5" spans="1:141" ht="15" x14ac:dyDescent="0.25">
      <c r="A5" s="4" t="s">
        <v>878</v>
      </c>
      <c r="C5" t="s">
        <v>0</v>
      </c>
      <c r="D5" t="s">
        <v>143</v>
      </c>
      <c r="E5" t="s">
        <v>869</v>
      </c>
      <c r="F5" t="s">
        <v>75</v>
      </c>
      <c r="G5" s="10">
        <v>39264</v>
      </c>
      <c r="H5" s="10"/>
      <c r="I5" t="s">
        <v>879</v>
      </c>
      <c r="J5" t="s">
        <v>880</v>
      </c>
      <c r="K5" t="s">
        <v>871</v>
      </c>
      <c r="T5">
        <v>6.35</v>
      </c>
      <c r="V5">
        <v>6.35</v>
      </c>
    </row>
    <row r="6" spans="1:141" ht="15" x14ac:dyDescent="0.25">
      <c r="A6" s="4" t="s">
        <v>881</v>
      </c>
      <c r="C6" t="s">
        <v>0</v>
      </c>
      <c r="D6" t="s">
        <v>112</v>
      </c>
      <c r="E6" t="s">
        <v>869</v>
      </c>
      <c r="F6" t="s">
        <v>75</v>
      </c>
      <c r="G6" s="10">
        <v>40179</v>
      </c>
      <c r="H6" s="10"/>
      <c r="I6" t="s">
        <v>882</v>
      </c>
      <c r="J6" t="s">
        <v>159</v>
      </c>
      <c r="K6" t="s">
        <v>872</v>
      </c>
      <c r="V6">
        <v>6.35</v>
      </c>
    </row>
    <row r="7" spans="1:141" ht="15" x14ac:dyDescent="0.25">
      <c r="A7" s="4" t="s">
        <v>884</v>
      </c>
      <c r="C7" t="s">
        <v>0</v>
      </c>
      <c r="D7" t="s">
        <v>125</v>
      </c>
      <c r="E7" t="s">
        <v>869</v>
      </c>
      <c r="F7" t="s">
        <v>75</v>
      </c>
      <c r="G7" s="10">
        <v>41428</v>
      </c>
      <c r="H7" s="10"/>
      <c r="I7" t="s">
        <v>883</v>
      </c>
      <c r="J7" t="s">
        <v>188</v>
      </c>
      <c r="K7" t="s">
        <v>344</v>
      </c>
      <c r="BD7">
        <v>100</v>
      </c>
      <c r="BF7">
        <v>100</v>
      </c>
    </row>
    <row r="8" spans="1:141" ht="15" x14ac:dyDescent="0.25">
      <c r="A8" s="4" t="s">
        <v>893</v>
      </c>
      <c r="B8" s="4" t="s">
        <v>891</v>
      </c>
      <c r="C8" t="s">
        <v>0</v>
      </c>
      <c r="D8" t="s">
        <v>343</v>
      </c>
      <c r="E8" t="s">
        <v>886</v>
      </c>
      <c r="F8" t="s">
        <v>75</v>
      </c>
      <c r="G8" s="10">
        <v>39600</v>
      </c>
      <c r="H8" s="10"/>
      <c r="I8" t="s">
        <v>77</v>
      </c>
      <c r="J8" t="s">
        <v>892</v>
      </c>
      <c r="K8" t="s">
        <v>885</v>
      </c>
      <c r="CG8">
        <v>5.5E-2</v>
      </c>
      <c r="CH8">
        <v>5.5E-2</v>
      </c>
      <c r="CI8">
        <v>5.5E-2</v>
      </c>
      <c r="CJ8">
        <v>0.5</v>
      </c>
      <c r="CK8">
        <v>0.5</v>
      </c>
      <c r="CL8">
        <v>0.5</v>
      </c>
      <c r="DL8">
        <v>3</v>
      </c>
    </row>
    <row r="9" spans="1:141" s="15" customFormat="1" ht="15" x14ac:dyDescent="0.25">
      <c r="A9" s="19" t="s">
        <v>896</v>
      </c>
      <c r="B9" s="19" t="s">
        <v>895</v>
      </c>
      <c r="C9" s="15" t="s">
        <v>0</v>
      </c>
      <c r="D9" s="15" t="s">
        <v>343</v>
      </c>
      <c r="E9" s="15" t="s">
        <v>886</v>
      </c>
      <c r="F9" s="15" t="s">
        <v>75</v>
      </c>
      <c r="G9" s="17">
        <v>41001</v>
      </c>
      <c r="H9" s="17"/>
      <c r="I9" s="15" t="s">
        <v>77</v>
      </c>
      <c r="J9" s="15" t="s">
        <v>897</v>
      </c>
      <c r="K9" s="15" t="s">
        <v>887</v>
      </c>
      <c r="L9" s="15">
        <v>20</v>
      </c>
      <c r="S9" s="15">
        <v>30</v>
      </c>
      <c r="CJ9" s="15">
        <v>0.06</v>
      </c>
      <c r="CK9" s="15">
        <v>0.06</v>
      </c>
      <c r="CL9" s="15">
        <v>0.06</v>
      </c>
    </row>
    <row r="10" spans="1:141" s="15" customFormat="1" ht="15" x14ac:dyDescent="0.25">
      <c r="A10" s="19" t="s">
        <v>896</v>
      </c>
      <c r="B10" s="19" t="s">
        <v>895</v>
      </c>
      <c r="C10" s="15" t="s">
        <v>0</v>
      </c>
      <c r="D10" s="15" t="s">
        <v>343</v>
      </c>
      <c r="E10" s="15" t="s">
        <v>886</v>
      </c>
      <c r="F10" s="15" t="s">
        <v>75</v>
      </c>
      <c r="G10" s="17">
        <v>41001</v>
      </c>
      <c r="H10" s="17"/>
      <c r="I10" s="15" t="s">
        <v>77</v>
      </c>
      <c r="J10" s="15" t="s">
        <v>897</v>
      </c>
      <c r="K10" s="15" t="s">
        <v>887</v>
      </c>
      <c r="L10" s="15">
        <v>20</v>
      </c>
      <c r="R10" s="15">
        <v>30</v>
      </c>
      <c r="S10" s="15">
        <v>200</v>
      </c>
      <c r="CJ10" s="15">
        <v>0.09</v>
      </c>
      <c r="CK10" s="15">
        <v>0.09</v>
      </c>
      <c r="CL10" s="15">
        <v>0.09</v>
      </c>
    </row>
    <row r="11" spans="1:141" s="15" customFormat="1" ht="15" x14ac:dyDescent="0.25">
      <c r="A11" s="19" t="s">
        <v>896</v>
      </c>
      <c r="B11" s="19" t="s">
        <v>895</v>
      </c>
      <c r="C11" s="15" t="s">
        <v>0</v>
      </c>
      <c r="D11" s="15" t="s">
        <v>343</v>
      </c>
      <c r="E11" s="15" t="s">
        <v>886</v>
      </c>
      <c r="F11" s="15" t="s">
        <v>75</v>
      </c>
      <c r="G11" s="17">
        <v>41001</v>
      </c>
      <c r="H11" s="17"/>
      <c r="I11" s="15" t="s">
        <v>77</v>
      </c>
      <c r="J11" s="15" t="s">
        <v>897</v>
      </c>
      <c r="K11" s="15" t="s">
        <v>887</v>
      </c>
      <c r="L11" s="15">
        <v>20</v>
      </c>
      <c r="R11" s="15">
        <v>200</v>
      </c>
      <c r="S11" s="15">
        <v>2000</v>
      </c>
      <c r="CJ11" s="15">
        <v>0.05</v>
      </c>
      <c r="CK11" s="15">
        <v>0.05</v>
      </c>
      <c r="CL11" s="15">
        <v>0.05</v>
      </c>
    </row>
    <row r="12" spans="1:141" s="23" customFormat="1" ht="15" x14ac:dyDescent="0.25">
      <c r="A12" s="20" t="s">
        <v>898</v>
      </c>
      <c r="B12" s="20" t="s">
        <v>899</v>
      </c>
      <c r="C12" s="23" t="s">
        <v>0</v>
      </c>
      <c r="D12" s="23" t="s">
        <v>343</v>
      </c>
      <c r="E12" s="23" t="s">
        <v>886</v>
      </c>
      <c r="F12" s="23" t="s">
        <v>75</v>
      </c>
      <c r="G12" s="24"/>
      <c r="H12" s="24"/>
      <c r="I12" s="23" t="s">
        <v>77</v>
      </c>
      <c r="J12" s="23" t="s">
        <v>875</v>
      </c>
      <c r="K12" s="23" t="s">
        <v>888</v>
      </c>
      <c r="M12" s="23">
        <v>1500000</v>
      </c>
      <c r="N12" s="23">
        <v>1</v>
      </c>
      <c r="S12" s="23">
        <v>50</v>
      </c>
      <c r="BM12" s="23">
        <v>450</v>
      </c>
      <c r="BW12" s="23">
        <v>50</v>
      </c>
      <c r="BZ12" s="23">
        <v>20</v>
      </c>
    </row>
    <row r="13" spans="1:141" s="23" customFormat="1" ht="15" x14ac:dyDescent="0.25">
      <c r="A13" s="20" t="s">
        <v>900</v>
      </c>
      <c r="B13" s="20" t="s">
        <v>902</v>
      </c>
      <c r="C13" s="23" t="s">
        <v>0</v>
      </c>
      <c r="D13" s="23" t="s">
        <v>131</v>
      </c>
      <c r="E13" s="23" t="s">
        <v>886</v>
      </c>
      <c r="F13" s="23" t="s">
        <v>75</v>
      </c>
      <c r="G13" s="24">
        <v>41306</v>
      </c>
      <c r="H13" s="24"/>
      <c r="I13" s="23" t="s">
        <v>903</v>
      </c>
      <c r="J13" s="23" t="s">
        <v>137</v>
      </c>
      <c r="K13" s="23" t="s">
        <v>889</v>
      </c>
      <c r="CD13" s="23">
        <v>4500</v>
      </c>
      <c r="CZ13" s="23">
        <v>1000</v>
      </c>
    </row>
    <row r="14" spans="1:141" s="23" customFormat="1" ht="15" x14ac:dyDescent="0.25">
      <c r="A14" s="20" t="s">
        <v>901</v>
      </c>
      <c r="B14" s="20" t="s">
        <v>904</v>
      </c>
      <c r="C14" s="23" t="s">
        <v>0</v>
      </c>
      <c r="D14" s="23" t="s">
        <v>131</v>
      </c>
      <c r="E14" s="23" t="s">
        <v>886</v>
      </c>
      <c r="F14" s="23" t="s">
        <v>75</v>
      </c>
      <c r="G14" s="24">
        <v>42030</v>
      </c>
      <c r="H14" s="24"/>
      <c r="I14" s="23" t="s">
        <v>905</v>
      </c>
      <c r="J14" s="23" t="s">
        <v>628</v>
      </c>
      <c r="K14" s="23" t="s">
        <v>890</v>
      </c>
      <c r="M14" s="23">
        <v>1870000</v>
      </c>
      <c r="BW14" s="23">
        <v>50</v>
      </c>
      <c r="BX14" s="23">
        <v>50</v>
      </c>
      <c r="BY14" s="23">
        <v>50</v>
      </c>
      <c r="CD14" s="23">
        <v>15000</v>
      </c>
      <c r="CE14" s="23">
        <v>24000</v>
      </c>
      <c r="CF14" s="23">
        <v>48000</v>
      </c>
      <c r="DT14" s="23">
        <v>5</v>
      </c>
      <c r="DU14" s="23">
        <v>5</v>
      </c>
      <c r="DV14" s="23">
        <v>5</v>
      </c>
      <c r="DW14" s="23">
        <v>0.85</v>
      </c>
      <c r="DX14" s="23">
        <v>0.85</v>
      </c>
      <c r="DY14" s="23">
        <v>1.75</v>
      </c>
      <c r="DZ14" s="23">
        <v>45</v>
      </c>
      <c r="EA14" s="23">
        <v>45</v>
      </c>
      <c r="EB14" s="23">
        <v>45</v>
      </c>
      <c r="EC14" s="23">
        <v>0.25</v>
      </c>
      <c r="ED14" s="23">
        <v>0.25</v>
      </c>
      <c r="EE14" s="23">
        <v>1</v>
      </c>
    </row>
    <row r="15" spans="1:141" ht="15" x14ac:dyDescent="0.25">
      <c r="A15" s="4" t="s">
        <v>909</v>
      </c>
      <c r="B15" s="4" t="s">
        <v>910</v>
      </c>
      <c r="C15" s="23" t="s">
        <v>0</v>
      </c>
      <c r="D15" t="s">
        <v>906</v>
      </c>
      <c r="E15" t="s">
        <v>533</v>
      </c>
      <c r="F15" t="s">
        <v>75</v>
      </c>
      <c r="G15" s="10">
        <v>38454</v>
      </c>
      <c r="H15" s="10"/>
      <c r="I15" s="23" t="s">
        <v>185</v>
      </c>
      <c r="J15" s="23" t="s">
        <v>911</v>
      </c>
      <c r="K15" t="s">
        <v>343</v>
      </c>
      <c r="R15">
        <v>10</v>
      </c>
      <c r="S15" s="23">
        <v>5000</v>
      </c>
      <c r="CG15">
        <v>0.48</v>
      </c>
      <c r="CH15">
        <v>0.48</v>
      </c>
      <c r="CI15">
        <v>0.48</v>
      </c>
      <c r="CJ15">
        <v>0.5</v>
      </c>
      <c r="CK15">
        <v>0.5</v>
      </c>
      <c r="CL15">
        <v>0.5</v>
      </c>
      <c r="DL15">
        <v>3</v>
      </c>
    </row>
    <row r="16" spans="1:141" ht="15" x14ac:dyDescent="0.25">
      <c r="A16" s="4" t="s">
        <v>912</v>
      </c>
      <c r="B16" s="4" t="s">
        <v>913</v>
      </c>
      <c r="C16" s="23" t="s">
        <v>0</v>
      </c>
      <c r="D16" t="s">
        <v>907</v>
      </c>
      <c r="E16" t="s">
        <v>533</v>
      </c>
      <c r="F16" t="s">
        <v>75</v>
      </c>
      <c r="G16" s="10">
        <v>42026</v>
      </c>
      <c r="H16" s="10">
        <v>42277</v>
      </c>
      <c r="I16" s="23" t="s">
        <v>77</v>
      </c>
      <c r="J16" s="23" t="s">
        <v>914</v>
      </c>
      <c r="K16" t="s">
        <v>131</v>
      </c>
      <c r="BM16">
        <v>2500</v>
      </c>
      <c r="CD16">
        <v>10000</v>
      </c>
    </row>
    <row r="17" spans="1:99" ht="15" x14ac:dyDescent="0.25">
      <c r="A17" s="4" t="s">
        <v>915</v>
      </c>
      <c r="C17" s="23" t="s">
        <v>0</v>
      </c>
      <c r="D17" t="s">
        <v>908</v>
      </c>
      <c r="E17" t="s">
        <v>533</v>
      </c>
      <c r="F17" t="s">
        <v>75</v>
      </c>
      <c r="G17" s="10">
        <v>41115</v>
      </c>
      <c r="H17" s="10"/>
      <c r="I17" s="23" t="s">
        <v>916</v>
      </c>
      <c r="J17" s="23" t="s">
        <v>126</v>
      </c>
      <c r="K17" t="s">
        <v>125</v>
      </c>
      <c r="BC17">
        <v>100</v>
      </c>
      <c r="BD17">
        <v>100</v>
      </c>
    </row>
    <row r="18" spans="1:99" ht="15" x14ac:dyDescent="0.25">
      <c r="A18" s="4" t="s">
        <v>922</v>
      </c>
      <c r="B18" s="4" t="s">
        <v>921</v>
      </c>
      <c r="C18" s="23" t="s">
        <v>0</v>
      </c>
      <c r="D18" t="s">
        <v>84</v>
      </c>
      <c r="E18" t="s">
        <v>918</v>
      </c>
      <c r="F18" t="s">
        <v>75</v>
      </c>
      <c r="G18" s="10">
        <v>42040</v>
      </c>
      <c r="H18" s="10"/>
      <c r="I18" s="23" t="s">
        <v>923</v>
      </c>
      <c r="J18" s="23" t="s">
        <v>126</v>
      </c>
      <c r="K18" t="s">
        <v>917</v>
      </c>
      <c r="S18">
        <v>20</v>
      </c>
      <c r="BP18" t="s">
        <v>148</v>
      </c>
      <c r="CT18">
        <v>0.218</v>
      </c>
      <c r="CU18">
        <v>0.218</v>
      </c>
    </row>
    <row r="19" spans="1:99" ht="15" x14ac:dyDescent="0.25">
      <c r="A19" s="4" t="s">
        <v>922</v>
      </c>
      <c r="B19" s="4" t="s">
        <v>921</v>
      </c>
      <c r="C19" s="23" t="s">
        <v>0</v>
      </c>
      <c r="D19" t="s">
        <v>84</v>
      </c>
      <c r="E19" t="s">
        <v>918</v>
      </c>
      <c r="F19" t="s">
        <v>75</v>
      </c>
      <c r="G19" s="10">
        <v>42040</v>
      </c>
      <c r="H19" s="10"/>
      <c r="I19" s="23" t="s">
        <v>923</v>
      </c>
      <c r="J19" s="23" t="s">
        <v>126</v>
      </c>
      <c r="K19" t="s">
        <v>917</v>
      </c>
      <c r="R19">
        <v>20</v>
      </c>
      <c r="S19">
        <v>500</v>
      </c>
      <c r="BP19" t="s">
        <v>148</v>
      </c>
      <c r="CT19">
        <v>0.189</v>
      </c>
      <c r="CU19">
        <v>0.189</v>
      </c>
    </row>
    <row r="20" spans="1:99" ht="15" x14ac:dyDescent="0.25">
      <c r="A20" s="4" t="s">
        <v>922</v>
      </c>
      <c r="B20" s="4" t="s">
        <v>921</v>
      </c>
      <c r="C20" s="23" t="s">
        <v>0</v>
      </c>
      <c r="D20" t="s">
        <v>84</v>
      </c>
      <c r="E20" t="s">
        <v>918</v>
      </c>
      <c r="F20" t="s">
        <v>75</v>
      </c>
      <c r="G20" s="10">
        <v>42040</v>
      </c>
      <c r="H20" s="10"/>
      <c r="I20" s="23" t="s">
        <v>923</v>
      </c>
      <c r="J20" s="23" t="s">
        <v>126</v>
      </c>
      <c r="K20" t="s">
        <v>917</v>
      </c>
      <c r="R20">
        <v>500</v>
      </c>
      <c r="S20">
        <v>5000</v>
      </c>
      <c r="BP20" t="s">
        <v>148</v>
      </c>
      <c r="CT20">
        <v>0.19700000000000001</v>
      </c>
      <c r="CU20">
        <v>0.19700000000000001</v>
      </c>
    </row>
    <row r="21" spans="1:99" ht="15" x14ac:dyDescent="0.25">
      <c r="A21" s="4" t="s">
        <v>925</v>
      </c>
      <c r="B21" s="4" t="s">
        <v>924</v>
      </c>
      <c r="C21" s="23" t="s">
        <v>0</v>
      </c>
      <c r="D21" t="s">
        <v>269</v>
      </c>
      <c r="E21" t="s">
        <v>918</v>
      </c>
      <c r="F21" t="s">
        <v>75</v>
      </c>
      <c r="G21" s="10">
        <v>39995</v>
      </c>
      <c r="H21" s="10"/>
      <c r="I21" s="23" t="s">
        <v>926</v>
      </c>
      <c r="J21" s="23" t="s">
        <v>927</v>
      </c>
      <c r="K21" t="s">
        <v>919</v>
      </c>
      <c r="T21">
        <v>35</v>
      </c>
      <c r="U21">
        <v>5000</v>
      </c>
      <c r="V21">
        <v>35</v>
      </c>
      <c r="W21">
        <v>500000</v>
      </c>
    </row>
    <row r="22" spans="1:99" ht="15" x14ac:dyDescent="0.25">
      <c r="A22" s="4" t="s">
        <v>925</v>
      </c>
      <c r="B22" s="4" t="s">
        <v>924</v>
      </c>
      <c r="C22" s="23" t="s">
        <v>0</v>
      </c>
      <c r="D22" t="s">
        <v>269</v>
      </c>
      <c r="E22" t="s">
        <v>918</v>
      </c>
      <c r="F22" t="s">
        <v>75</v>
      </c>
      <c r="G22" s="10">
        <v>39995</v>
      </c>
      <c r="H22" s="10"/>
      <c r="I22" s="23" t="s">
        <v>928</v>
      </c>
      <c r="J22" s="23" t="s">
        <v>927</v>
      </c>
      <c r="K22" t="s">
        <v>919</v>
      </c>
      <c r="T22">
        <v>20</v>
      </c>
      <c r="U22">
        <v>1500</v>
      </c>
      <c r="V22">
        <v>20</v>
      </c>
      <c r="W22">
        <v>500000</v>
      </c>
    </row>
    <row r="23" spans="1:99" ht="15" x14ac:dyDescent="0.25">
      <c r="A23" s="4" t="s">
        <v>929</v>
      </c>
      <c r="B23" s="4" t="s">
        <v>924</v>
      </c>
      <c r="C23" s="23" t="s">
        <v>0</v>
      </c>
      <c r="D23" t="s">
        <v>267</v>
      </c>
      <c r="E23" t="s">
        <v>918</v>
      </c>
      <c r="F23" t="s">
        <v>75</v>
      </c>
      <c r="G23" s="10">
        <v>37803</v>
      </c>
      <c r="H23" s="10"/>
      <c r="I23" s="23" t="s">
        <v>930</v>
      </c>
      <c r="J23" s="23" t="s">
        <v>88</v>
      </c>
      <c r="K23" t="s">
        <v>920</v>
      </c>
      <c r="T23">
        <v>35</v>
      </c>
      <c r="U23">
        <v>5000</v>
      </c>
      <c r="V23">
        <v>35</v>
      </c>
      <c r="W23">
        <v>500000</v>
      </c>
    </row>
    <row r="24" spans="1:99" ht="15" x14ac:dyDescent="0.25">
      <c r="A24" s="4" t="s">
        <v>929</v>
      </c>
      <c r="B24" s="4" t="s">
        <v>924</v>
      </c>
      <c r="C24" s="23" t="s">
        <v>0</v>
      </c>
      <c r="D24" t="s">
        <v>267</v>
      </c>
      <c r="E24" t="s">
        <v>918</v>
      </c>
      <c r="F24" t="s">
        <v>75</v>
      </c>
      <c r="G24" s="10">
        <v>37803</v>
      </c>
      <c r="H24" s="10"/>
      <c r="I24" s="23" t="s">
        <v>928</v>
      </c>
      <c r="J24" s="23" t="s">
        <v>88</v>
      </c>
      <c r="K24" t="s">
        <v>920</v>
      </c>
      <c r="T24">
        <v>20</v>
      </c>
      <c r="U24">
        <v>1500</v>
      </c>
      <c r="V24">
        <v>20</v>
      </c>
      <c r="W24">
        <v>500000</v>
      </c>
    </row>
    <row r="25" spans="1:99" ht="15" x14ac:dyDescent="0.25">
      <c r="A25" s="4" t="s">
        <v>935</v>
      </c>
      <c r="C25" s="23" t="s">
        <v>0</v>
      </c>
      <c r="D25" t="s">
        <v>933</v>
      </c>
      <c r="E25" t="s">
        <v>931</v>
      </c>
      <c r="F25" t="s">
        <v>75</v>
      </c>
      <c r="I25" s="23" t="s">
        <v>934</v>
      </c>
      <c r="J25" s="23" t="s">
        <v>164</v>
      </c>
      <c r="K25" t="s">
        <v>932</v>
      </c>
      <c r="T25">
        <v>40</v>
      </c>
      <c r="U25">
        <v>5000</v>
      </c>
      <c r="Z25">
        <v>5000</v>
      </c>
      <c r="AE25">
        <v>4</v>
      </c>
    </row>
    <row r="26" spans="1:99" ht="15" x14ac:dyDescent="0.25">
      <c r="A26" s="4" t="s">
        <v>940</v>
      </c>
      <c r="C26" s="23" t="s">
        <v>0</v>
      </c>
      <c r="D26" t="s">
        <v>131</v>
      </c>
      <c r="E26" t="s">
        <v>937</v>
      </c>
      <c r="F26" t="s">
        <v>75</v>
      </c>
      <c r="G26" s="10">
        <v>35780</v>
      </c>
      <c r="H26" s="10">
        <v>41922</v>
      </c>
      <c r="I26" t="s">
        <v>942</v>
      </c>
      <c r="J26" s="23" t="s">
        <v>530</v>
      </c>
      <c r="K26" t="s">
        <v>936</v>
      </c>
      <c r="M26">
        <v>2500000</v>
      </c>
      <c r="R26">
        <v>1</v>
      </c>
      <c r="BM26">
        <v>1500</v>
      </c>
      <c r="BN26">
        <v>1250</v>
      </c>
      <c r="BO26">
        <v>2500</v>
      </c>
      <c r="BQ26">
        <v>25</v>
      </c>
      <c r="BR26">
        <v>25</v>
      </c>
      <c r="BS26">
        <v>40</v>
      </c>
      <c r="BT26">
        <v>1</v>
      </c>
      <c r="BU26">
        <v>1</v>
      </c>
      <c r="BV26">
        <v>1</v>
      </c>
      <c r="CA26">
        <v>10000</v>
      </c>
      <c r="CB26">
        <v>20000</v>
      </c>
      <c r="CC26">
        <v>30000</v>
      </c>
    </row>
    <row r="27" spans="1:99" ht="15" x14ac:dyDescent="0.25">
      <c r="A27" s="4" t="s">
        <v>940</v>
      </c>
      <c r="C27" s="23" t="s">
        <v>0</v>
      </c>
      <c r="D27" t="s">
        <v>131</v>
      </c>
      <c r="E27" t="s">
        <v>937</v>
      </c>
      <c r="F27" t="s">
        <v>75</v>
      </c>
      <c r="G27" s="10">
        <v>35780</v>
      </c>
      <c r="H27" s="10">
        <v>41922</v>
      </c>
      <c r="I27" t="s">
        <v>941</v>
      </c>
      <c r="J27" s="23" t="s">
        <v>530</v>
      </c>
      <c r="K27" t="s">
        <v>936</v>
      </c>
      <c r="M27">
        <v>2500000</v>
      </c>
      <c r="R27">
        <v>1</v>
      </c>
      <c r="S27">
        <v>100</v>
      </c>
      <c r="BM27">
        <v>1750</v>
      </c>
      <c r="BN27">
        <v>2600</v>
      </c>
      <c r="BO27">
        <v>2600</v>
      </c>
      <c r="BQ27">
        <v>30</v>
      </c>
      <c r="BR27">
        <v>40</v>
      </c>
      <c r="BS27">
        <v>40</v>
      </c>
      <c r="BT27">
        <v>1</v>
      </c>
      <c r="BU27">
        <v>1</v>
      </c>
      <c r="BV27">
        <v>1</v>
      </c>
      <c r="BW27">
        <v>100</v>
      </c>
      <c r="BX27">
        <v>100</v>
      </c>
      <c r="BY27">
        <v>100</v>
      </c>
      <c r="CA27">
        <v>10000</v>
      </c>
      <c r="CB27">
        <v>20000</v>
      </c>
      <c r="CC27">
        <v>30000</v>
      </c>
    </row>
    <row r="28" spans="1:99" s="23" customFormat="1" ht="15" x14ac:dyDescent="0.25">
      <c r="A28" s="20" t="s">
        <v>950</v>
      </c>
      <c r="B28" s="20" t="s">
        <v>951</v>
      </c>
      <c r="C28" s="23" t="s">
        <v>0</v>
      </c>
      <c r="D28" s="23" t="s">
        <v>125</v>
      </c>
      <c r="E28" s="23" t="s">
        <v>948</v>
      </c>
      <c r="F28" s="23" t="s">
        <v>75</v>
      </c>
      <c r="G28" s="24">
        <v>40908</v>
      </c>
      <c r="H28" s="24">
        <v>42004</v>
      </c>
      <c r="I28" s="23" t="s">
        <v>952</v>
      </c>
      <c r="J28" s="23" t="s">
        <v>126</v>
      </c>
      <c r="K28" s="23" t="s">
        <v>424</v>
      </c>
      <c r="BD28" s="23">
        <v>100</v>
      </c>
      <c r="BF28" s="23">
        <v>100</v>
      </c>
    </row>
    <row r="29" spans="1:99" s="22" customFormat="1" ht="15" x14ac:dyDescent="0.25">
      <c r="A29" s="21" t="s">
        <v>954</v>
      </c>
      <c r="C29" s="22" t="s">
        <v>0</v>
      </c>
      <c r="D29" s="22" t="s">
        <v>143</v>
      </c>
      <c r="E29" s="22" t="s">
        <v>948</v>
      </c>
      <c r="F29" s="22" t="s">
        <v>75</v>
      </c>
      <c r="I29" s="22" t="s">
        <v>953</v>
      </c>
      <c r="J29" s="22" t="s">
        <v>126</v>
      </c>
      <c r="K29" s="22" t="s">
        <v>949</v>
      </c>
      <c r="R29" s="22" t="s">
        <v>955</v>
      </c>
      <c r="T29" s="22">
        <v>7</v>
      </c>
      <c r="V29" s="22">
        <v>7</v>
      </c>
    </row>
    <row r="30" spans="1:99" s="23" customFormat="1" ht="15" x14ac:dyDescent="0.25">
      <c r="A30" s="20" t="s">
        <v>962</v>
      </c>
      <c r="B30" s="20" t="s">
        <v>961</v>
      </c>
      <c r="C30" s="22" t="s">
        <v>0</v>
      </c>
      <c r="D30" s="23" t="s">
        <v>269</v>
      </c>
      <c r="E30" s="23" t="s">
        <v>956</v>
      </c>
      <c r="F30" s="23" t="s">
        <v>75</v>
      </c>
      <c r="G30" s="24">
        <v>39508</v>
      </c>
      <c r="I30" s="23" t="s">
        <v>960</v>
      </c>
      <c r="J30" s="22" t="s">
        <v>156</v>
      </c>
      <c r="K30" s="23" t="s">
        <v>998</v>
      </c>
      <c r="R30" s="23">
        <v>2000</v>
      </c>
      <c r="S30" s="23">
        <v>30000</v>
      </c>
      <c r="AC30" s="23">
        <v>0.01</v>
      </c>
      <c r="AE30" s="23">
        <v>10</v>
      </c>
    </row>
    <row r="31" spans="1:99" s="23" customFormat="1" ht="15" x14ac:dyDescent="0.25">
      <c r="A31" s="20" t="s">
        <v>962</v>
      </c>
      <c r="B31" s="20" t="s">
        <v>961</v>
      </c>
      <c r="C31" s="22" t="s">
        <v>0</v>
      </c>
      <c r="D31" s="23" t="s">
        <v>269</v>
      </c>
      <c r="E31" s="23" t="s">
        <v>956</v>
      </c>
      <c r="F31" s="23" t="s">
        <v>75</v>
      </c>
      <c r="G31" s="24">
        <v>38534</v>
      </c>
      <c r="H31" s="24">
        <v>42736</v>
      </c>
      <c r="I31" s="23" t="s">
        <v>960</v>
      </c>
      <c r="J31" s="22" t="s">
        <v>156</v>
      </c>
      <c r="K31" s="23" t="s">
        <v>998</v>
      </c>
      <c r="O31" s="23">
        <v>50</v>
      </c>
      <c r="R31" s="23">
        <v>750</v>
      </c>
      <c r="S31" s="23">
        <v>2500</v>
      </c>
      <c r="AC31" s="23">
        <v>1.4999999999999999E-2</v>
      </c>
      <c r="AE31" s="23">
        <v>10</v>
      </c>
    </row>
    <row r="32" spans="1:99" ht="15" x14ac:dyDescent="0.25">
      <c r="A32" s="4" t="s">
        <v>992</v>
      </c>
      <c r="B32" s="4" t="s">
        <v>993</v>
      </c>
      <c r="C32" s="22" t="s">
        <v>0</v>
      </c>
      <c r="D32" t="s">
        <v>269</v>
      </c>
      <c r="E32" t="s">
        <v>956</v>
      </c>
      <c r="F32" t="s">
        <v>75</v>
      </c>
      <c r="G32" s="10">
        <v>40909</v>
      </c>
      <c r="H32" s="10">
        <v>42735</v>
      </c>
      <c r="I32" t="s">
        <v>990</v>
      </c>
      <c r="J32" t="s">
        <v>991</v>
      </c>
      <c r="K32" t="s">
        <v>957</v>
      </c>
      <c r="M32" s="32">
        <v>3500000</v>
      </c>
      <c r="Q32" t="s">
        <v>994</v>
      </c>
      <c r="V32">
        <v>18</v>
      </c>
      <c r="W32">
        <v>20000</v>
      </c>
      <c r="AE32">
        <v>10</v>
      </c>
    </row>
    <row r="33" spans="1:147" ht="15" x14ac:dyDescent="0.25">
      <c r="A33" s="4" t="s">
        <v>995</v>
      </c>
      <c r="B33" s="4" t="s">
        <v>996</v>
      </c>
      <c r="C33" s="22" t="s">
        <v>0</v>
      </c>
      <c r="D33" t="s">
        <v>267</v>
      </c>
      <c r="E33" t="s">
        <v>956</v>
      </c>
      <c r="F33" t="s">
        <v>75</v>
      </c>
      <c r="G33" s="10">
        <v>40909</v>
      </c>
      <c r="H33" s="10">
        <v>42735</v>
      </c>
      <c r="I33" t="s">
        <v>185</v>
      </c>
      <c r="J33" t="s">
        <v>522</v>
      </c>
      <c r="K33" t="s">
        <v>958</v>
      </c>
      <c r="M33">
        <v>1000000</v>
      </c>
      <c r="Q33" t="s">
        <v>994</v>
      </c>
      <c r="T33">
        <v>18</v>
      </c>
      <c r="U33">
        <v>5000</v>
      </c>
    </row>
    <row r="34" spans="1:147" s="15" customFormat="1" ht="15" x14ac:dyDescent="0.25">
      <c r="A34" s="19" t="s">
        <v>997</v>
      </c>
      <c r="B34" s="19" t="s">
        <v>961</v>
      </c>
      <c r="C34" s="16" t="s">
        <v>0</v>
      </c>
      <c r="D34" s="15" t="s">
        <v>267</v>
      </c>
      <c r="E34" s="15" t="s">
        <v>956</v>
      </c>
      <c r="F34" s="15" t="s">
        <v>75</v>
      </c>
      <c r="G34" s="17">
        <v>38518</v>
      </c>
      <c r="H34" s="17">
        <v>42736</v>
      </c>
      <c r="I34" s="15" t="s">
        <v>960</v>
      </c>
      <c r="J34" s="15" t="s">
        <v>156</v>
      </c>
      <c r="K34" s="15" t="s">
        <v>273</v>
      </c>
    </row>
    <row r="35" spans="1:147" ht="15" x14ac:dyDescent="0.25">
      <c r="A35" s="4" t="s">
        <v>1000</v>
      </c>
      <c r="B35" s="4" t="s">
        <v>1001</v>
      </c>
      <c r="C35" s="22" t="s">
        <v>0</v>
      </c>
      <c r="D35" t="s">
        <v>143</v>
      </c>
      <c r="E35" t="s">
        <v>956</v>
      </c>
      <c r="F35" t="s">
        <v>75</v>
      </c>
      <c r="G35" s="10">
        <v>38899</v>
      </c>
      <c r="I35" t="s">
        <v>999</v>
      </c>
      <c r="J35" t="s">
        <v>522</v>
      </c>
      <c r="K35" t="s">
        <v>959</v>
      </c>
      <c r="T35">
        <v>7</v>
      </c>
      <c r="V35">
        <v>7</v>
      </c>
    </row>
    <row r="36" spans="1:147" s="23" customFormat="1" ht="15" x14ac:dyDescent="0.25">
      <c r="A36" s="20" t="s">
        <v>1002</v>
      </c>
      <c r="C36" s="22" t="s">
        <v>0</v>
      </c>
      <c r="D36" s="23" t="s">
        <v>125</v>
      </c>
      <c r="E36" s="23" t="s">
        <v>956</v>
      </c>
      <c r="F36" s="23" t="s">
        <v>75</v>
      </c>
      <c r="G36" s="24">
        <v>41275</v>
      </c>
      <c r="I36" s="23" t="s">
        <v>1003</v>
      </c>
      <c r="J36" s="23" t="s">
        <v>188</v>
      </c>
      <c r="K36" s="23" t="s">
        <v>344</v>
      </c>
      <c r="BD36" s="23">
        <v>100</v>
      </c>
      <c r="BF36" s="23">
        <v>100</v>
      </c>
    </row>
    <row r="37" spans="1:147" s="23" customFormat="1" ht="15" x14ac:dyDescent="0.25">
      <c r="A37" s="20" t="s">
        <v>867</v>
      </c>
      <c r="C37" s="23" t="s">
        <v>0</v>
      </c>
      <c r="D37" s="23" t="s">
        <v>125</v>
      </c>
      <c r="E37" s="23" t="s">
        <v>865</v>
      </c>
      <c r="F37" s="23" t="s">
        <v>75</v>
      </c>
      <c r="G37" s="24">
        <v>40345</v>
      </c>
      <c r="I37" s="23" t="s">
        <v>866</v>
      </c>
      <c r="J37" s="23" t="s">
        <v>164</v>
      </c>
      <c r="K37" s="23" t="s">
        <v>478</v>
      </c>
      <c r="Q37" s="23" t="s">
        <v>970</v>
      </c>
      <c r="T37" s="23">
        <v>7</v>
      </c>
      <c r="EQ37" s="29"/>
    </row>
    <row r="38" spans="1:147" s="23" customFormat="1" ht="15" x14ac:dyDescent="0.25">
      <c r="A38" s="20" t="s">
        <v>973</v>
      </c>
      <c r="B38" s="20" t="s">
        <v>972</v>
      </c>
      <c r="C38" s="23" t="s">
        <v>74</v>
      </c>
      <c r="D38" s="23" t="s">
        <v>76</v>
      </c>
      <c r="E38" s="23" t="s">
        <v>865</v>
      </c>
      <c r="F38" s="23" t="s">
        <v>75</v>
      </c>
      <c r="I38" s="23" t="s">
        <v>974</v>
      </c>
      <c r="J38" s="23" t="s">
        <v>975</v>
      </c>
      <c r="K38" s="23" t="s">
        <v>971</v>
      </c>
      <c r="CT38" s="23">
        <v>1.5</v>
      </c>
      <c r="CU38" s="23">
        <v>1.5</v>
      </c>
      <c r="CV38" s="23">
        <v>1.5</v>
      </c>
      <c r="DJ38" s="23">
        <v>25</v>
      </c>
      <c r="DK38" s="23">
        <v>25</v>
      </c>
      <c r="DL38" s="23">
        <v>25</v>
      </c>
      <c r="EQ38" s="29"/>
    </row>
    <row r="39" spans="1:147" s="23" customFormat="1" ht="15" x14ac:dyDescent="0.25">
      <c r="A39" s="20" t="s">
        <v>982</v>
      </c>
      <c r="B39" s="20" t="s">
        <v>983</v>
      </c>
      <c r="C39" s="23" t="s">
        <v>74</v>
      </c>
      <c r="D39" s="23" t="s">
        <v>131</v>
      </c>
      <c r="E39" s="23" t="s">
        <v>981</v>
      </c>
      <c r="F39" s="23" t="s">
        <v>75</v>
      </c>
      <c r="G39" s="24">
        <v>41640</v>
      </c>
      <c r="H39" s="24">
        <v>42370</v>
      </c>
      <c r="I39" s="23" t="s">
        <v>984</v>
      </c>
      <c r="J39" s="23" t="s">
        <v>985</v>
      </c>
      <c r="K39" s="23" t="s">
        <v>979</v>
      </c>
      <c r="Q39" s="23" t="s">
        <v>986</v>
      </c>
      <c r="BM39" s="23">
        <v>450</v>
      </c>
      <c r="BN39" s="23">
        <v>450</v>
      </c>
      <c r="BO39" s="23">
        <v>450</v>
      </c>
      <c r="BQ39" s="23">
        <v>80</v>
      </c>
      <c r="BR39" s="23">
        <v>80</v>
      </c>
      <c r="BS39" s="23">
        <v>80</v>
      </c>
      <c r="CN39" s="23">
        <v>0.35</v>
      </c>
      <c r="CO39" s="23">
        <v>0.35</v>
      </c>
      <c r="CP39" s="23">
        <v>0.35</v>
      </c>
      <c r="EQ39" s="29"/>
    </row>
    <row r="40" spans="1:147" ht="15" x14ac:dyDescent="0.25">
      <c r="A40" s="4" t="s">
        <v>1006</v>
      </c>
      <c r="C40" t="s">
        <v>0</v>
      </c>
      <c r="D40" t="s">
        <v>125</v>
      </c>
      <c r="E40" t="s">
        <v>1004</v>
      </c>
      <c r="F40" t="s">
        <v>75</v>
      </c>
      <c r="G40" s="10">
        <v>36161</v>
      </c>
      <c r="I40" t="s">
        <v>1005</v>
      </c>
      <c r="J40" t="s">
        <v>126</v>
      </c>
      <c r="K40" t="s">
        <v>424</v>
      </c>
      <c r="BD40">
        <v>100</v>
      </c>
      <c r="BF40">
        <v>100</v>
      </c>
      <c r="BL40">
        <v>10</v>
      </c>
    </row>
    <row r="41" spans="1:147" ht="15" x14ac:dyDescent="0.25">
      <c r="A41" s="4" t="s">
        <v>1012</v>
      </c>
      <c r="C41" t="s">
        <v>0</v>
      </c>
      <c r="D41" t="s">
        <v>143</v>
      </c>
      <c r="E41" t="s">
        <v>1008</v>
      </c>
      <c r="F41" t="s">
        <v>75</v>
      </c>
      <c r="G41" s="10">
        <v>39448</v>
      </c>
      <c r="I41" t="s">
        <v>1013</v>
      </c>
      <c r="J41" t="s">
        <v>170</v>
      </c>
      <c r="K41" t="s">
        <v>1007</v>
      </c>
      <c r="R41">
        <v>50</v>
      </c>
      <c r="V41">
        <v>3</v>
      </c>
      <c r="AN41">
        <v>1000000</v>
      </c>
      <c r="BB41">
        <v>25</v>
      </c>
    </row>
    <row r="42" spans="1:147" s="15" customFormat="1" ht="15" x14ac:dyDescent="0.25">
      <c r="A42" s="19" t="s">
        <v>1014</v>
      </c>
      <c r="B42" s="19" t="s">
        <v>1015</v>
      </c>
      <c r="C42" s="15" t="s">
        <v>0</v>
      </c>
      <c r="D42" s="15" t="s">
        <v>269</v>
      </c>
      <c r="E42" s="15" t="s">
        <v>1008</v>
      </c>
      <c r="F42" s="15" t="s">
        <v>75</v>
      </c>
      <c r="G42" s="17">
        <v>39448</v>
      </c>
      <c r="I42" s="15" t="s">
        <v>1013</v>
      </c>
      <c r="J42" s="15" t="s">
        <v>170</v>
      </c>
      <c r="K42" s="15" t="s">
        <v>1009</v>
      </c>
      <c r="Q42" s="15" t="s">
        <v>1016</v>
      </c>
      <c r="R42" s="15">
        <v>50</v>
      </c>
      <c r="AN42" s="15">
        <v>1000000</v>
      </c>
      <c r="BB42" s="15">
        <v>25</v>
      </c>
    </row>
    <row r="43" spans="1:147" ht="15" x14ac:dyDescent="0.25">
      <c r="A43" s="4" t="s">
        <v>1017</v>
      </c>
      <c r="B43" s="4" t="s">
        <v>1018</v>
      </c>
      <c r="C43" t="s">
        <v>0</v>
      </c>
      <c r="D43" t="s">
        <v>267</v>
      </c>
      <c r="E43" t="s">
        <v>1008</v>
      </c>
      <c r="F43" t="s">
        <v>75</v>
      </c>
      <c r="G43" s="10">
        <v>39814</v>
      </c>
      <c r="H43" s="10">
        <v>42369</v>
      </c>
      <c r="I43" t="s">
        <v>1019</v>
      </c>
      <c r="J43" t="s">
        <v>1020</v>
      </c>
      <c r="K43" t="s">
        <v>1010</v>
      </c>
      <c r="AF43">
        <v>3000</v>
      </c>
      <c r="AJ43">
        <v>500</v>
      </c>
    </row>
    <row r="44" spans="1:147" ht="15" x14ac:dyDescent="0.25">
      <c r="A44" s="4" t="s">
        <v>1023</v>
      </c>
      <c r="C44" t="s">
        <v>0</v>
      </c>
      <c r="D44" t="s">
        <v>269</v>
      </c>
      <c r="E44" t="s">
        <v>1008</v>
      </c>
      <c r="F44" t="s">
        <v>75</v>
      </c>
      <c r="G44" s="10">
        <v>39814</v>
      </c>
      <c r="H44" s="10">
        <v>42369</v>
      </c>
      <c r="I44" t="s">
        <v>1019</v>
      </c>
      <c r="J44" t="s">
        <v>156</v>
      </c>
      <c r="K44" t="s">
        <v>1011</v>
      </c>
      <c r="Q44" t="s">
        <v>1024</v>
      </c>
      <c r="AG44">
        <v>3000</v>
      </c>
      <c r="AK44">
        <v>1000</v>
      </c>
    </row>
    <row r="45" spans="1:147" ht="15" x14ac:dyDescent="0.25">
      <c r="A45" s="4" t="s">
        <v>1030</v>
      </c>
      <c r="B45" s="4" t="s">
        <v>1031</v>
      </c>
      <c r="C45" t="s">
        <v>0</v>
      </c>
      <c r="D45" t="s">
        <v>1025</v>
      </c>
      <c r="E45" t="s">
        <v>1026</v>
      </c>
      <c r="F45" t="s">
        <v>75</v>
      </c>
      <c r="G45" s="10">
        <v>39448</v>
      </c>
      <c r="H45" s="10">
        <v>43100</v>
      </c>
      <c r="I45" t="s">
        <v>77</v>
      </c>
      <c r="J45" t="s">
        <v>1029</v>
      </c>
      <c r="K45" t="s">
        <v>269</v>
      </c>
      <c r="M45">
        <v>10000000</v>
      </c>
      <c r="Q45" t="s">
        <v>1032</v>
      </c>
      <c r="AF45">
        <v>2000</v>
      </c>
      <c r="AG45">
        <v>2000</v>
      </c>
      <c r="AJ45">
        <v>10000</v>
      </c>
      <c r="AK45">
        <v>10000</v>
      </c>
    </row>
    <row r="46" spans="1:147" ht="15" x14ac:dyDescent="0.25">
      <c r="A46" s="4" t="s">
        <v>1034</v>
      </c>
      <c r="B46" s="4" t="s">
        <v>1031</v>
      </c>
      <c r="C46" t="s">
        <v>0</v>
      </c>
      <c r="D46" t="s">
        <v>1025</v>
      </c>
      <c r="E46" t="s">
        <v>1026</v>
      </c>
      <c r="F46" t="s">
        <v>75</v>
      </c>
      <c r="G46" s="10">
        <v>39448</v>
      </c>
      <c r="H46" s="10">
        <v>43100</v>
      </c>
      <c r="I46" t="s">
        <v>77</v>
      </c>
      <c r="J46" t="s">
        <v>1029</v>
      </c>
      <c r="K46" t="s">
        <v>269</v>
      </c>
      <c r="M46">
        <v>10000000</v>
      </c>
      <c r="Q46" t="s">
        <v>1033</v>
      </c>
      <c r="AF46">
        <v>3500</v>
      </c>
      <c r="AG46">
        <v>3500</v>
      </c>
      <c r="AJ46">
        <v>9500</v>
      </c>
      <c r="AK46">
        <v>9500</v>
      </c>
      <c r="AL46">
        <v>6</v>
      </c>
    </row>
    <row r="47" spans="1:147" ht="15" x14ac:dyDescent="0.25">
      <c r="A47" s="4" t="s">
        <v>1035</v>
      </c>
      <c r="C47" t="s">
        <v>0</v>
      </c>
      <c r="D47" t="s">
        <v>1028</v>
      </c>
      <c r="E47" t="s">
        <v>1026</v>
      </c>
      <c r="F47" t="s">
        <v>75</v>
      </c>
      <c r="I47" t="s">
        <v>397</v>
      </c>
      <c r="J47" t="s">
        <v>164</v>
      </c>
      <c r="K47" t="s">
        <v>125</v>
      </c>
      <c r="Q47" t="s">
        <v>1036</v>
      </c>
      <c r="T47">
        <v>4</v>
      </c>
    </row>
    <row r="48" spans="1:147" ht="15" x14ac:dyDescent="0.25">
      <c r="A48" s="4" t="s">
        <v>1039</v>
      </c>
      <c r="C48" t="s">
        <v>0</v>
      </c>
      <c r="D48" t="s">
        <v>76</v>
      </c>
      <c r="E48" t="s">
        <v>1038</v>
      </c>
      <c r="F48" t="s">
        <v>75</v>
      </c>
      <c r="G48" s="10">
        <v>40222</v>
      </c>
      <c r="H48" s="10">
        <v>42369</v>
      </c>
      <c r="I48" t="s">
        <v>1040</v>
      </c>
      <c r="J48" t="s">
        <v>1041</v>
      </c>
      <c r="K48" t="s">
        <v>1037</v>
      </c>
      <c r="O48">
        <v>50000</v>
      </c>
      <c r="S48">
        <v>10000</v>
      </c>
      <c r="CN48">
        <v>0.1</v>
      </c>
      <c r="CO48">
        <v>0.1</v>
      </c>
      <c r="CP48">
        <v>0.1</v>
      </c>
      <c r="DL48">
        <v>25</v>
      </c>
    </row>
    <row r="49" spans="1:116" ht="15" x14ac:dyDescent="0.25">
      <c r="A49" s="4" t="s">
        <v>1045</v>
      </c>
      <c r="C49" t="s">
        <v>0</v>
      </c>
      <c r="D49" t="s">
        <v>143</v>
      </c>
      <c r="E49" t="s">
        <v>1043</v>
      </c>
      <c r="F49" t="s">
        <v>75</v>
      </c>
      <c r="G49" s="10">
        <v>38547</v>
      </c>
      <c r="H49" s="10"/>
      <c r="I49" t="s">
        <v>1046</v>
      </c>
      <c r="J49" t="s">
        <v>126</v>
      </c>
      <c r="K49" t="s">
        <v>346</v>
      </c>
      <c r="T49">
        <v>7.875</v>
      </c>
    </row>
    <row r="50" spans="1:116" s="15" customFormat="1" ht="15" x14ac:dyDescent="0.25">
      <c r="A50" s="19" t="s">
        <v>1047</v>
      </c>
      <c r="C50" t="s">
        <v>0</v>
      </c>
      <c r="D50" s="15" t="s">
        <v>125</v>
      </c>
      <c r="E50" s="15" t="s">
        <v>1043</v>
      </c>
      <c r="F50" s="15" t="s">
        <v>75</v>
      </c>
      <c r="G50" s="17">
        <v>36526</v>
      </c>
      <c r="H50" s="17">
        <v>42089</v>
      </c>
      <c r="I50" s="15" t="s">
        <v>330</v>
      </c>
      <c r="J50" s="15" t="s">
        <v>126</v>
      </c>
      <c r="K50" s="15" t="s">
        <v>1044</v>
      </c>
      <c r="S50" s="15">
        <v>1000</v>
      </c>
    </row>
    <row r="51" spans="1:116" s="15" customFormat="1" ht="15" x14ac:dyDescent="0.25">
      <c r="A51" s="19" t="s">
        <v>1047</v>
      </c>
      <c r="C51" t="s">
        <v>0</v>
      </c>
      <c r="D51" s="15" t="s">
        <v>125</v>
      </c>
      <c r="E51" s="15" t="s">
        <v>1043</v>
      </c>
      <c r="F51" s="15" t="s">
        <v>75</v>
      </c>
      <c r="G51" s="17">
        <v>36526</v>
      </c>
      <c r="H51" s="17">
        <v>42089</v>
      </c>
      <c r="I51" s="15" t="s">
        <v>330</v>
      </c>
      <c r="J51" s="15" t="s">
        <v>126</v>
      </c>
      <c r="K51" s="15" t="s">
        <v>1044</v>
      </c>
      <c r="R51" s="15">
        <v>1000</v>
      </c>
      <c r="AB51" s="15">
        <v>1.1999999999999999E-3</v>
      </c>
      <c r="AC51" s="15">
        <v>1.1999999999999999E-3</v>
      </c>
      <c r="BD51" s="15">
        <v>100</v>
      </c>
      <c r="BF51" s="15">
        <v>100</v>
      </c>
    </row>
    <row r="52" spans="1:116" x14ac:dyDescent="0.3">
      <c r="A52" s="4" t="s">
        <v>1050</v>
      </c>
      <c r="B52" s="4" t="s">
        <v>1051</v>
      </c>
      <c r="C52" t="s">
        <v>0</v>
      </c>
      <c r="D52" t="s">
        <v>76</v>
      </c>
      <c r="E52" t="s">
        <v>1043</v>
      </c>
      <c r="F52" s="23" t="s">
        <v>75</v>
      </c>
      <c r="G52" s="10">
        <v>41640</v>
      </c>
      <c r="H52" s="10">
        <v>45291</v>
      </c>
      <c r="I52" s="23" t="s">
        <v>77</v>
      </c>
      <c r="J52" s="23" t="s">
        <v>1049</v>
      </c>
      <c r="K52" t="s">
        <v>1048</v>
      </c>
      <c r="M52">
        <v>15000000</v>
      </c>
      <c r="Q52" t="s">
        <v>1052</v>
      </c>
      <c r="S52">
        <v>40</v>
      </c>
      <c r="CJ52">
        <v>0.37</v>
      </c>
      <c r="CK52">
        <v>0.35</v>
      </c>
      <c r="CL52">
        <v>0.35</v>
      </c>
      <c r="CN52">
        <v>0.25</v>
      </c>
      <c r="CO52">
        <v>0.13</v>
      </c>
      <c r="CP52">
        <v>0.15</v>
      </c>
      <c r="DL52">
        <v>10</v>
      </c>
    </row>
    <row r="53" spans="1:116" x14ac:dyDescent="0.3">
      <c r="A53" s="4" t="s">
        <v>1059</v>
      </c>
      <c r="C53" t="s">
        <v>0</v>
      </c>
      <c r="D53" t="s">
        <v>125</v>
      </c>
      <c r="E53" t="s">
        <v>1058</v>
      </c>
      <c r="F53" s="23" t="s">
        <v>75</v>
      </c>
      <c r="G53" s="10">
        <v>41514</v>
      </c>
      <c r="I53" t="s">
        <v>990</v>
      </c>
      <c r="J53" t="s">
        <v>188</v>
      </c>
      <c r="K53" t="s">
        <v>1057</v>
      </c>
      <c r="BD53">
        <v>100</v>
      </c>
      <c r="BF53">
        <v>100</v>
      </c>
    </row>
    <row r="54" spans="1:116" x14ac:dyDescent="0.3">
      <c r="A54" s="4" t="s">
        <v>1068</v>
      </c>
      <c r="B54" s="4" t="s">
        <v>1069</v>
      </c>
      <c r="C54" t="s">
        <v>0</v>
      </c>
      <c r="D54" t="s">
        <v>269</v>
      </c>
      <c r="E54" t="s">
        <v>1060</v>
      </c>
      <c r="F54" t="s">
        <v>75</v>
      </c>
      <c r="G54" s="10">
        <v>37257</v>
      </c>
      <c r="I54" t="s">
        <v>1070</v>
      </c>
      <c r="J54" t="s">
        <v>159</v>
      </c>
      <c r="K54" t="s">
        <v>1061</v>
      </c>
      <c r="S54">
        <v>50</v>
      </c>
      <c r="BF54">
        <v>35</v>
      </c>
      <c r="BL54">
        <v>7</v>
      </c>
    </row>
    <row r="55" spans="1:116" x14ac:dyDescent="0.3">
      <c r="A55" s="4" t="s">
        <v>1071</v>
      </c>
      <c r="B55" s="4" t="s">
        <v>1069</v>
      </c>
      <c r="C55" t="s">
        <v>0</v>
      </c>
      <c r="D55" t="s">
        <v>267</v>
      </c>
      <c r="E55" t="s">
        <v>1060</v>
      </c>
      <c r="F55" t="s">
        <v>75</v>
      </c>
      <c r="G55" s="10">
        <v>37258</v>
      </c>
      <c r="I55" t="s">
        <v>1070</v>
      </c>
      <c r="J55" t="s">
        <v>159</v>
      </c>
      <c r="K55" t="s">
        <v>1062</v>
      </c>
      <c r="S55">
        <v>50</v>
      </c>
      <c r="BF55">
        <v>35</v>
      </c>
      <c r="BL55">
        <v>7</v>
      </c>
    </row>
    <row r="56" spans="1:116" x14ac:dyDescent="0.3">
      <c r="A56" s="4" t="s">
        <v>1072</v>
      </c>
      <c r="B56" s="4" t="s">
        <v>1073</v>
      </c>
      <c r="C56" t="s">
        <v>0</v>
      </c>
      <c r="D56" t="s">
        <v>267</v>
      </c>
      <c r="E56" t="s">
        <v>1060</v>
      </c>
      <c r="F56" t="s">
        <v>75</v>
      </c>
      <c r="G56" s="10">
        <v>37258</v>
      </c>
      <c r="I56" t="s">
        <v>1074</v>
      </c>
      <c r="J56" t="s">
        <v>1075</v>
      </c>
      <c r="K56" t="s">
        <v>1063</v>
      </c>
      <c r="S56">
        <v>1000</v>
      </c>
      <c r="BD56">
        <v>100</v>
      </c>
      <c r="BI56">
        <v>1000</v>
      </c>
      <c r="BL56">
        <v>4</v>
      </c>
    </row>
    <row r="57" spans="1:116" x14ac:dyDescent="0.3">
      <c r="A57" s="4" t="s">
        <v>1076</v>
      </c>
      <c r="B57" s="4" t="s">
        <v>1077</v>
      </c>
      <c r="C57" t="s">
        <v>0</v>
      </c>
      <c r="D57" t="s">
        <v>125</v>
      </c>
      <c r="E57" t="s">
        <v>1060</v>
      </c>
      <c r="F57" t="s">
        <v>75</v>
      </c>
      <c r="I57" t="s">
        <v>1078</v>
      </c>
      <c r="J57" t="s">
        <v>1079</v>
      </c>
      <c r="K57" t="s">
        <v>1065</v>
      </c>
      <c r="Q57" t="s">
        <v>1080</v>
      </c>
      <c r="BD57">
        <v>100</v>
      </c>
      <c r="BF57">
        <v>100</v>
      </c>
      <c r="BI57">
        <v>20000</v>
      </c>
      <c r="BJ57">
        <v>100000</v>
      </c>
    </row>
    <row r="58" spans="1:116" x14ac:dyDescent="0.3">
      <c r="A58" s="4" t="s">
        <v>1081</v>
      </c>
      <c r="B58" s="4" t="s">
        <v>1082</v>
      </c>
      <c r="C58" t="s">
        <v>0</v>
      </c>
      <c r="D58" t="s">
        <v>125</v>
      </c>
      <c r="E58" t="s">
        <v>1060</v>
      </c>
      <c r="F58" t="s">
        <v>75</v>
      </c>
      <c r="I58" t="s">
        <v>1070</v>
      </c>
      <c r="J58" t="s">
        <v>159</v>
      </c>
      <c r="K58" t="s">
        <v>1066</v>
      </c>
      <c r="S58">
        <v>1000</v>
      </c>
      <c r="BF58">
        <v>100</v>
      </c>
      <c r="BL58">
        <v>5</v>
      </c>
    </row>
    <row r="59" spans="1:116" s="15" customFormat="1" x14ac:dyDescent="0.3">
      <c r="A59" s="19" t="s">
        <v>1083</v>
      </c>
      <c r="B59" s="19" t="s">
        <v>1084</v>
      </c>
      <c r="C59" s="15" t="s">
        <v>0</v>
      </c>
      <c r="D59" s="15" t="s">
        <v>125</v>
      </c>
      <c r="E59" s="15" t="s">
        <v>1060</v>
      </c>
      <c r="F59" s="15" t="s">
        <v>75</v>
      </c>
      <c r="I59" s="15" t="s">
        <v>1070</v>
      </c>
      <c r="J59" s="15" t="s">
        <v>159</v>
      </c>
      <c r="K59" s="15" t="s">
        <v>1067</v>
      </c>
      <c r="R59" s="15">
        <v>1000</v>
      </c>
      <c r="BF59" s="15">
        <v>50</v>
      </c>
      <c r="BL59" s="15">
        <v>5</v>
      </c>
    </row>
    <row r="60" spans="1:116" x14ac:dyDescent="0.3">
      <c r="A60" s="4" t="s">
        <v>1086</v>
      </c>
      <c r="C60" s="23" t="s">
        <v>0</v>
      </c>
      <c r="D60" t="s">
        <v>267</v>
      </c>
      <c r="E60" t="s">
        <v>1088</v>
      </c>
      <c r="F60" t="s">
        <v>75</v>
      </c>
      <c r="G60" s="10">
        <v>38912</v>
      </c>
      <c r="I60" t="s">
        <v>1087</v>
      </c>
      <c r="J60" t="s">
        <v>164</v>
      </c>
      <c r="K60" t="s">
        <v>1010</v>
      </c>
      <c r="M60">
        <v>50000</v>
      </c>
      <c r="AB60">
        <v>5.0000000000000001E-4</v>
      </c>
      <c r="AE60">
        <v>10</v>
      </c>
    </row>
    <row r="61" spans="1:116" x14ac:dyDescent="0.3">
      <c r="A61" s="4" t="s">
        <v>1093</v>
      </c>
      <c r="C61" s="23" t="s">
        <v>0</v>
      </c>
      <c r="D61" t="s">
        <v>269</v>
      </c>
      <c r="E61" t="s">
        <v>1088</v>
      </c>
      <c r="F61" t="s">
        <v>75</v>
      </c>
      <c r="G61" s="10">
        <v>38912</v>
      </c>
      <c r="I61" t="s">
        <v>1087</v>
      </c>
      <c r="J61" t="s">
        <v>156</v>
      </c>
      <c r="K61" t="s">
        <v>1011</v>
      </c>
      <c r="M61">
        <v>50000</v>
      </c>
      <c r="AC61">
        <v>5.0000000000000001E-4</v>
      </c>
      <c r="AE61">
        <v>10</v>
      </c>
    </row>
    <row r="62" spans="1:116" x14ac:dyDescent="0.3">
      <c r="A62" s="4" t="s">
        <v>1094</v>
      </c>
      <c r="C62" s="23" t="s">
        <v>0</v>
      </c>
      <c r="D62" t="s">
        <v>125</v>
      </c>
      <c r="E62" t="s">
        <v>1088</v>
      </c>
      <c r="F62" t="s">
        <v>75</v>
      </c>
      <c r="G62" s="10">
        <v>40280</v>
      </c>
      <c r="I62" t="s">
        <v>1095</v>
      </c>
      <c r="J62" t="s">
        <v>1096</v>
      </c>
      <c r="K62" t="s">
        <v>1089</v>
      </c>
      <c r="R62">
        <v>100</v>
      </c>
      <c r="BF62">
        <v>100</v>
      </c>
      <c r="BH62">
        <v>100</v>
      </c>
    </row>
    <row r="63" spans="1:116" x14ac:dyDescent="0.3">
      <c r="A63" s="4" t="s">
        <v>1097</v>
      </c>
      <c r="C63" s="23" t="s">
        <v>0</v>
      </c>
      <c r="D63" t="s">
        <v>143</v>
      </c>
      <c r="E63" t="s">
        <v>1088</v>
      </c>
      <c r="F63" t="s">
        <v>75</v>
      </c>
      <c r="G63" s="10">
        <v>39722</v>
      </c>
      <c r="I63" t="s">
        <v>1098</v>
      </c>
      <c r="J63" t="s">
        <v>1099</v>
      </c>
      <c r="K63" t="s">
        <v>1090</v>
      </c>
      <c r="BF63">
        <v>100</v>
      </c>
      <c r="BH63">
        <v>100</v>
      </c>
    </row>
    <row r="64" spans="1:116" x14ac:dyDescent="0.3">
      <c r="A64" s="4" t="s">
        <v>1106</v>
      </c>
      <c r="C64" s="23" t="s">
        <v>0</v>
      </c>
      <c r="D64" t="s">
        <v>143</v>
      </c>
      <c r="E64" t="s">
        <v>1088</v>
      </c>
      <c r="F64" t="s">
        <v>75</v>
      </c>
      <c r="G64" s="10">
        <v>41429</v>
      </c>
      <c r="I64" t="s">
        <v>1100</v>
      </c>
      <c r="J64" t="s">
        <v>1101</v>
      </c>
      <c r="K64" t="s">
        <v>1091</v>
      </c>
      <c r="V64">
        <v>5.5</v>
      </c>
      <c r="AN64" s="32">
        <v>20000000</v>
      </c>
    </row>
    <row r="65" spans="1:93" x14ac:dyDescent="0.3">
      <c r="A65" s="4" t="s">
        <v>1107</v>
      </c>
      <c r="C65" s="23" t="s">
        <v>0</v>
      </c>
      <c r="D65" t="s">
        <v>131</v>
      </c>
      <c r="E65" t="s">
        <v>1102</v>
      </c>
      <c r="F65" t="s">
        <v>75</v>
      </c>
      <c r="G65" s="10">
        <v>40087</v>
      </c>
      <c r="I65" t="s">
        <v>330</v>
      </c>
      <c r="J65" t="s">
        <v>164</v>
      </c>
      <c r="K65" t="s">
        <v>1103</v>
      </c>
      <c r="S65">
        <v>10</v>
      </c>
      <c r="BM65">
        <v>750</v>
      </c>
      <c r="BQ65">
        <v>50</v>
      </c>
      <c r="CD65">
        <v>3750</v>
      </c>
    </row>
    <row r="66" spans="1:93" x14ac:dyDescent="0.3">
      <c r="A66" s="4" t="s">
        <v>1108</v>
      </c>
      <c r="C66" s="23" t="s">
        <v>0</v>
      </c>
      <c r="D66" t="s">
        <v>131</v>
      </c>
      <c r="E66" t="s">
        <v>1102</v>
      </c>
      <c r="F66" t="s">
        <v>75</v>
      </c>
      <c r="G66" s="10">
        <v>40483</v>
      </c>
      <c r="I66" t="s">
        <v>183</v>
      </c>
      <c r="J66" t="s">
        <v>1109</v>
      </c>
      <c r="K66" t="s">
        <v>1104</v>
      </c>
      <c r="S66">
        <v>100</v>
      </c>
      <c r="BM66">
        <v>750</v>
      </c>
      <c r="BN66">
        <v>750</v>
      </c>
      <c r="BO66">
        <v>750</v>
      </c>
      <c r="BP66" t="s">
        <v>148</v>
      </c>
      <c r="BQ66">
        <v>25</v>
      </c>
      <c r="BR66">
        <v>25</v>
      </c>
      <c r="BS66">
        <v>25</v>
      </c>
    </row>
    <row r="67" spans="1:93" x14ac:dyDescent="0.3">
      <c r="A67" s="4" t="s">
        <v>1108</v>
      </c>
      <c r="C67" s="23" t="s">
        <v>0</v>
      </c>
      <c r="D67" t="s">
        <v>131</v>
      </c>
      <c r="E67" t="s">
        <v>1102</v>
      </c>
      <c r="F67" t="s">
        <v>75</v>
      </c>
      <c r="G67" s="10">
        <v>40483</v>
      </c>
      <c r="I67" t="s">
        <v>183</v>
      </c>
      <c r="J67" t="s">
        <v>1109</v>
      </c>
      <c r="K67" t="s">
        <v>1104</v>
      </c>
      <c r="R67">
        <v>100</v>
      </c>
      <c r="S67">
        <v>500</v>
      </c>
      <c r="BM67">
        <v>650</v>
      </c>
      <c r="BN67">
        <v>650</v>
      </c>
      <c r="BO67">
        <v>650</v>
      </c>
      <c r="BP67" t="s">
        <v>148</v>
      </c>
      <c r="BQ67">
        <v>25</v>
      </c>
      <c r="BR67">
        <v>25</v>
      </c>
      <c r="BS67">
        <v>25</v>
      </c>
    </row>
    <row r="68" spans="1:93" x14ac:dyDescent="0.3">
      <c r="A68" s="4" t="s">
        <v>1110</v>
      </c>
      <c r="C68" s="23" t="s">
        <v>0</v>
      </c>
      <c r="D68" t="s">
        <v>125</v>
      </c>
      <c r="E68" t="s">
        <v>1102</v>
      </c>
      <c r="F68" t="s">
        <v>75</v>
      </c>
      <c r="G68" s="10">
        <v>27760</v>
      </c>
      <c r="I68" t="s">
        <v>1111</v>
      </c>
      <c r="J68" t="s">
        <v>1112</v>
      </c>
      <c r="K68" t="s">
        <v>1105</v>
      </c>
      <c r="BD68">
        <v>100</v>
      </c>
      <c r="BF68">
        <v>100</v>
      </c>
    </row>
    <row r="69" spans="1:93" x14ac:dyDescent="0.3">
      <c r="A69" s="4" t="s">
        <v>1118</v>
      </c>
      <c r="C69" s="23" t="s">
        <v>0</v>
      </c>
      <c r="D69" t="s">
        <v>267</v>
      </c>
      <c r="E69" t="s">
        <v>1115</v>
      </c>
      <c r="F69" t="s">
        <v>75</v>
      </c>
      <c r="G69" s="10">
        <v>42369</v>
      </c>
      <c r="I69" t="s">
        <v>1119</v>
      </c>
      <c r="J69" t="s">
        <v>1120</v>
      </c>
      <c r="K69" t="s">
        <v>1010</v>
      </c>
      <c r="Q69" t="s">
        <v>1121</v>
      </c>
      <c r="BD69">
        <v>35</v>
      </c>
      <c r="BI69">
        <v>10500</v>
      </c>
    </row>
    <row r="70" spans="1:93" x14ac:dyDescent="0.3">
      <c r="A70" s="4" t="s">
        <v>1122</v>
      </c>
      <c r="C70" s="23" t="s">
        <v>0</v>
      </c>
      <c r="D70" t="s">
        <v>269</v>
      </c>
      <c r="E70" t="s">
        <v>1115</v>
      </c>
      <c r="F70" t="s">
        <v>75</v>
      </c>
      <c r="G70" s="10">
        <v>42369</v>
      </c>
      <c r="I70" t="s">
        <v>1119</v>
      </c>
      <c r="J70" t="s">
        <v>156</v>
      </c>
      <c r="K70" t="s">
        <v>1011</v>
      </c>
      <c r="Q70" t="s">
        <v>1121</v>
      </c>
      <c r="BF70">
        <v>35</v>
      </c>
      <c r="BJ70">
        <v>10500</v>
      </c>
    </row>
    <row r="71" spans="1:93" x14ac:dyDescent="0.3">
      <c r="A71" s="4" t="s">
        <v>1123</v>
      </c>
      <c r="C71" s="23" t="s">
        <v>0</v>
      </c>
      <c r="D71" t="s">
        <v>125</v>
      </c>
      <c r="E71" t="s">
        <v>1115</v>
      </c>
      <c r="F71" t="s">
        <v>75</v>
      </c>
      <c r="G71" s="10">
        <v>39630</v>
      </c>
      <c r="I71" t="s">
        <v>298</v>
      </c>
      <c r="J71" t="s">
        <v>188</v>
      </c>
      <c r="K71" t="s">
        <v>1117</v>
      </c>
      <c r="BD71">
        <v>80</v>
      </c>
      <c r="BF71">
        <v>80</v>
      </c>
    </row>
    <row r="72" spans="1:93" x14ac:dyDescent="0.3">
      <c r="A72" s="4" t="s">
        <v>1127</v>
      </c>
      <c r="B72" s="4" t="s">
        <v>1128</v>
      </c>
      <c r="C72" s="23" t="s">
        <v>0</v>
      </c>
      <c r="D72" t="s">
        <v>143</v>
      </c>
      <c r="E72" t="s">
        <v>1125</v>
      </c>
      <c r="F72" t="s">
        <v>75</v>
      </c>
      <c r="I72" t="s">
        <v>1129</v>
      </c>
      <c r="J72" t="s">
        <v>159</v>
      </c>
      <c r="K72" t="s">
        <v>1124</v>
      </c>
      <c r="R72">
        <v>100</v>
      </c>
      <c r="V72">
        <v>8</v>
      </c>
    </row>
    <row r="73" spans="1:93" x14ac:dyDescent="0.3">
      <c r="A73" s="4" t="s">
        <v>1131</v>
      </c>
      <c r="B73" s="4" t="s">
        <v>1130</v>
      </c>
      <c r="C73" s="23" t="s">
        <v>0</v>
      </c>
      <c r="D73" t="s">
        <v>269</v>
      </c>
      <c r="E73" t="s">
        <v>1125</v>
      </c>
      <c r="F73" t="s">
        <v>75</v>
      </c>
      <c r="I73" t="s">
        <v>1132</v>
      </c>
      <c r="J73" t="s">
        <v>156</v>
      </c>
      <c r="K73" t="s">
        <v>1126</v>
      </c>
      <c r="BF73">
        <v>3</v>
      </c>
    </row>
    <row r="74" spans="1:93" x14ac:dyDescent="0.3">
      <c r="A74" s="4" t="s">
        <v>1140</v>
      </c>
      <c r="B74" s="4" t="s">
        <v>1141</v>
      </c>
      <c r="C74" s="23" t="s">
        <v>0</v>
      </c>
      <c r="D74" t="s">
        <v>125</v>
      </c>
      <c r="E74" t="s">
        <v>1125</v>
      </c>
      <c r="F74" t="s">
        <v>75</v>
      </c>
      <c r="G74" s="10">
        <v>39264</v>
      </c>
      <c r="I74" t="s">
        <v>1142</v>
      </c>
      <c r="J74" t="s">
        <v>188</v>
      </c>
      <c r="K74" t="s">
        <v>424</v>
      </c>
      <c r="BD74">
        <v>100</v>
      </c>
      <c r="BF74">
        <v>100</v>
      </c>
    </row>
    <row r="75" spans="1:93" x14ac:dyDescent="0.3">
      <c r="A75" s="4" t="s">
        <v>1147</v>
      </c>
      <c r="B75" s="4" t="s">
        <v>1148</v>
      </c>
      <c r="C75" s="23" t="s">
        <v>0</v>
      </c>
      <c r="D75" t="s">
        <v>125</v>
      </c>
      <c r="E75" t="s">
        <v>1144</v>
      </c>
      <c r="F75" t="s">
        <v>75</v>
      </c>
      <c r="G75" s="10">
        <v>40179</v>
      </c>
      <c r="I75" t="s">
        <v>1149</v>
      </c>
      <c r="J75" t="s">
        <v>461</v>
      </c>
      <c r="K75" t="s">
        <v>1143</v>
      </c>
      <c r="R75">
        <v>250</v>
      </c>
      <c r="BF75">
        <v>100</v>
      </c>
    </row>
    <row r="76" spans="1:93" x14ac:dyDescent="0.3">
      <c r="A76" s="4" t="s">
        <v>1150</v>
      </c>
      <c r="B76" s="4" t="s">
        <v>1148</v>
      </c>
      <c r="C76" s="23" t="s">
        <v>0</v>
      </c>
      <c r="D76" t="s">
        <v>125</v>
      </c>
      <c r="E76" t="s">
        <v>1144</v>
      </c>
      <c r="F76" t="s">
        <v>75</v>
      </c>
      <c r="G76" s="10">
        <v>40179</v>
      </c>
      <c r="I76" t="s">
        <v>1151</v>
      </c>
      <c r="J76" t="s">
        <v>461</v>
      </c>
      <c r="K76" t="s">
        <v>1145</v>
      </c>
      <c r="S76">
        <v>250</v>
      </c>
      <c r="BF76">
        <v>100</v>
      </c>
    </row>
    <row r="77" spans="1:93" x14ac:dyDescent="0.3">
      <c r="A77" s="4" t="s">
        <v>1153</v>
      </c>
      <c r="B77" s="4" t="s">
        <v>1152</v>
      </c>
      <c r="C77" s="23" t="s">
        <v>0</v>
      </c>
      <c r="D77" t="s">
        <v>343</v>
      </c>
      <c r="E77" t="s">
        <v>1144</v>
      </c>
      <c r="F77" t="s">
        <v>75</v>
      </c>
      <c r="I77" t="s">
        <v>77</v>
      </c>
      <c r="J77" t="s">
        <v>1154</v>
      </c>
      <c r="K77" t="s">
        <v>1146</v>
      </c>
      <c r="CJ77">
        <v>0.3</v>
      </c>
      <c r="CK77">
        <v>0.3</v>
      </c>
      <c r="CL77">
        <v>0.3</v>
      </c>
      <c r="CM77">
        <v>5</v>
      </c>
    </row>
    <row r="78" spans="1:93" x14ac:dyDescent="0.3">
      <c r="A78" s="4" t="s">
        <v>1158</v>
      </c>
      <c r="C78" s="23" t="s">
        <v>0</v>
      </c>
      <c r="D78" t="s">
        <v>269</v>
      </c>
      <c r="E78" t="s">
        <v>1157</v>
      </c>
      <c r="F78" t="s">
        <v>75</v>
      </c>
      <c r="G78" s="10">
        <v>37622</v>
      </c>
      <c r="H78" s="10">
        <v>44196</v>
      </c>
      <c r="I78" t="s">
        <v>1159</v>
      </c>
      <c r="J78" t="s">
        <v>1160</v>
      </c>
      <c r="K78" t="s">
        <v>1156</v>
      </c>
      <c r="Q78" t="s">
        <v>1161</v>
      </c>
      <c r="R78">
        <v>1000</v>
      </c>
      <c r="AC78">
        <v>3.2499999999999999E-3</v>
      </c>
      <c r="AD78">
        <v>3.2499999999999999E-3</v>
      </c>
      <c r="BB78">
        <v>10</v>
      </c>
    </row>
    <row r="79" spans="1:93" x14ac:dyDescent="0.3">
      <c r="A79" s="4" t="s">
        <v>1168</v>
      </c>
      <c r="C79" s="23" t="s">
        <v>0</v>
      </c>
      <c r="D79" t="s">
        <v>76</v>
      </c>
      <c r="E79" t="s">
        <v>1163</v>
      </c>
      <c r="F79" t="s">
        <v>75</v>
      </c>
      <c r="G79" s="10">
        <v>40360</v>
      </c>
      <c r="H79" s="10">
        <v>42460</v>
      </c>
      <c r="I79" s="10" t="s">
        <v>77</v>
      </c>
      <c r="J79" s="10" t="s">
        <v>1120</v>
      </c>
      <c r="K79" t="s">
        <v>1162</v>
      </c>
      <c r="O79">
        <v>27500</v>
      </c>
      <c r="R79">
        <v>5</v>
      </c>
      <c r="S79">
        <v>500</v>
      </c>
      <c r="CN79">
        <v>0.22700000000000001</v>
      </c>
      <c r="CO79">
        <v>0.22700000000000001</v>
      </c>
    </row>
    <row r="80" spans="1:93" x14ac:dyDescent="0.3">
      <c r="A80" s="4" t="s">
        <v>1169</v>
      </c>
      <c r="B80" s="4" t="s">
        <v>1170</v>
      </c>
      <c r="C80" s="23" t="s">
        <v>0</v>
      </c>
      <c r="D80" t="s">
        <v>131</v>
      </c>
      <c r="E80" t="s">
        <v>1163</v>
      </c>
      <c r="F80" t="s">
        <v>75</v>
      </c>
      <c r="H80" s="10"/>
      <c r="I80" s="10" t="s">
        <v>565</v>
      </c>
      <c r="J80" t="s">
        <v>1171</v>
      </c>
      <c r="K80" t="s">
        <v>1164</v>
      </c>
      <c r="CD80">
        <v>200</v>
      </c>
    </row>
    <row r="81" spans="1:116" x14ac:dyDescent="0.3">
      <c r="A81" s="4" t="s">
        <v>1173</v>
      </c>
      <c r="B81" s="4" t="s">
        <v>1172</v>
      </c>
      <c r="C81" s="23" t="s">
        <v>0</v>
      </c>
      <c r="D81" t="s">
        <v>131</v>
      </c>
      <c r="E81" t="s">
        <v>1163</v>
      </c>
      <c r="F81" t="s">
        <v>75</v>
      </c>
      <c r="G81" s="54">
        <v>37742</v>
      </c>
      <c r="H81" s="10"/>
      <c r="I81" s="10" t="s">
        <v>77</v>
      </c>
      <c r="J81" t="s">
        <v>1174</v>
      </c>
      <c r="K81" t="s">
        <v>1165</v>
      </c>
      <c r="S81">
        <v>1000</v>
      </c>
      <c r="BM81">
        <v>660</v>
      </c>
      <c r="BN81">
        <v>380</v>
      </c>
      <c r="BO81">
        <v>380</v>
      </c>
      <c r="BP81" t="s">
        <v>533</v>
      </c>
      <c r="CD81">
        <v>8000</v>
      </c>
      <c r="CE81">
        <v>200000</v>
      </c>
    </row>
    <row r="82" spans="1:116" x14ac:dyDescent="0.3">
      <c r="A82" s="4" t="s">
        <v>1177</v>
      </c>
      <c r="B82" s="4" t="s">
        <v>1176</v>
      </c>
      <c r="C82" s="23" t="s">
        <v>0</v>
      </c>
      <c r="D82" t="s">
        <v>267</v>
      </c>
      <c r="E82" t="s">
        <v>1163</v>
      </c>
      <c r="F82" t="s">
        <v>75</v>
      </c>
      <c r="G82" s="10">
        <v>38718</v>
      </c>
      <c r="H82" s="10">
        <v>43101</v>
      </c>
      <c r="I82" s="10" t="s">
        <v>1175</v>
      </c>
      <c r="J82" t="s">
        <v>1075</v>
      </c>
      <c r="K82" t="s">
        <v>1166</v>
      </c>
      <c r="BM82">
        <v>1700</v>
      </c>
      <c r="BP82" t="s">
        <v>533</v>
      </c>
      <c r="CD82">
        <v>6000</v>
      </c>
    </row>
    <row r="83" spans="1:116" x14ac:dyDescent="0.3">
      <c r="A83" s="4" t="s">
        <v>1179</v>
      </c>
      <c r="B83" s="4" t="s">
        <v>1178</v>
      </c>
      <c r="C83" s="23" t="s">
        <v>0</v>
      </c>
      <c r="D83" t="s">
        <v>125</v>
      </c>
      <c r="E83" t="s">
        <v>1163</v>
      </c>
      <c r="F83" t="s">
        <v>75</v>
      </c>
      <c r="H83" s="10"/>
      <c r="I83" s="10" t="s">
        <v>1183</v>
      </c>
      <c r="J83" t="s">
        <v>170</v>
      </c>
      <c r="K83" t="s">
        <v>1167</v>
      </c>
      <c r="BF83">
        <v>100</v>
      </c>
      <c r="BJ83">
        <v>250000000</v>
      </c>
      <c r="BK83">
        <v>3</v>
      </c>
      <c r="BL83">
        <v>5</v>
      </c>
    </row>
    <row r="84" spans="1:116" x14ac:dyDescent="0.3">
      <c r="A84" s="4" t="s">
        <v>1181</v>
      </c>
      <c r="B84" s="4" t="s">
        <v>1180</v>
      </c>
      <c r="C84" s="23" t="s">
        <v>0</v>
      </c>
      <c r="D84" t="s">
        <v>125</v>
      </c>
      <c r="E84" t="s">
        <v>1163</v>
      </c>
      <c r="F84" t="s">
        <v>75</v>
      </c>
      <c r="H84" s="10">
        <v>43282</v>
      </c>
      <c r="I84" s="10" t="s">
        <v>1182</v>
      </c>
      <c r="J84" t="s">
        <v>126</v>
      </c>
      <c r="K84" t="s">
        <v>1065</v>
      </c>
      <c r="BD84">
        <v>100</v>
      </c>
      <c r="BF84">
        <v>100</v>
      </c>
    </row>
    <row r="85" spans="1:116" x14ac:dyDescent="0.3">
      <c r="A85" s="4" t="s">
        <v>1191</v>
      </c>
      <c r="C85" s="23" t="s">
        <v>0</v>
      </c>
      <c r="D85" t="s">
        <v>125</v>
      </c>
      <c r="E85" t="s">
        <v>1184</v>
      </c>
      <c r="F85" t="s">
        <v>75</v>
      </c>
      <c r="G85" s="10">
        <v>39680</v>
      </c>
      <c r="I85" s="10" t="s">
        <v>1190</v>
      </c>
      <c r="J85" t="s">
        <v>188</v>
      </c>
      <c r="K85" t="s">
        <v>1185</v>
      </c>
      <c r="BD85">
        <v>100</v>
      </c>
      <c r="BF85">
        <v>100</v>
      </c>
    </row>
    <row r="86" spans="1:116" x14ac:dyDescent="0.3">
      <c r="A86" s="4" t="s">
        <v>1192</v>
      </c>
      <c r="C86" s="23" t="s">
        <v>0</v>
      </c>
      <c r="D86" t="s">
        <v>143</v>
      </c>
      <c r="E86" t="s">
        <v>1184</v>
      </c>
      <c r="F86" t="s">
        <v>75</v>
      </c>
      <c r="G86" s="10">
        <v>39670</v>
      </c>
      <c r="H86" s="10"/>
      <c r="I86" s="10" t="s">
        <v>1193</v>
      </c>
      <c r="J86" t="s">
        <v>88</v>
      </c>
      <c r="K86" t="s">
        <v>1186</v>
      </c>
      <c r="T86">
        <v>7</v>
      </c>
      <c r="V86">
        <v>7</v>
      </c>
    </row>
    <row r="87" spans="1:116" x14ac:dyDescent="0.3">
      <c r="A87" s="4" t="s">
        <v>1194</v>
      </c>
      <c r="B87" s="4" t="s">
        <v>1195</v>
      </c>
      <c r="C87" s="23" t="s">
        <v>0</v>
      </c>
      <c r="D87" t="s">
        <v>373</v>
      </c>
      <c r="E87" t="s">
        <v>1184</v>
      </c>
      <c r="F87" t="s">
        <v>75</v>
      </c>
      <c r="G87" s="10">
        <v>40725</v>
      </c>
      <c r="H87" s="10">
        <v>44012</v>
      </c>
      <c r="I87" s="10" t="s">
        <v>1196</v>
      </c>
      <c r="J87" s="10" t="s">
        <v>1197</v>
      </c>
      <c r="K87" t="s">
        <v>1187</v>
      </c>
      <c r="M87" s="32">
        <v>3266683</v>
      </c>
      <c r="R87">
        <v>100</v>
      </c>
      <c r="S87">
        <v>1000</v>
      </c>
      <c r="BN87">
        <v>4000</v>
      </c>
      <c r="BO87">
        <v>4000</v>
      </c>
      <c r="BR87">
        <v>50</v>
      </c>
      <c r="BS87">
        <v>50</v>
      </c>
    </row>
    <row r="88" spans="1:116" x14ac:dyDescent="0.3">
      <c r="A88" s="4" t="s">
        <v>1198</v>
      </c>
      <c r="B88" s="4" t="s">
        <v>1195</v>
      </c>
      <c r="C88" s="23" t="s">
        <v>0</v>
      </c>
      <c r="D88" t="s">
        <v>131</v>
      </c>
      <c r="E88" t="s">
        <v>1184</v>
      </c>
      <c r="F88" t="s">
        <v>75</v>
      </c>
      <c r="G88" s="10">
        <v>40725</v>
      </c>
      <c r="H88" s="10">
        <v>44012</v>
      </c>
      <c r="I88" s="10" t="s">
        <v>330</v>
      </c>
      <c r="J88" s="10" t="s">
        <v>254</v>
      </c>
      <c r="K88" t="s">
        <v>1188</v>
      </c>
      <c r="M88">
        <v>2500000</v>
      </c>
      <c r="S88">
        <v>100</v>
      </c>
      <c r="BM88">
        <v>3750</v>
      </c>
      <c r="BN88">
        <v>3750</v>
      </c>
      <c r="BO88">
        <v>3750</v>
      </c>
      <c r="BQ88">
        <v>40</v>
      </c>
      <c r="BR88">
        <v>40</v>
      </c>
      <c r="BS88">
        <v>40</v>
      </c>
    </row>
    <row r="89" spans="1:116" x14ac:dyDescent="0.3">
      <c r="A89" s="4" t="s">
        <v>1199</v>
      </c>
      <c r="B89" s="4" t="s">
        <v>1205</v>
      </c>
      <c r="C89" s="23" t="s">
        <v>0</v>
      </c>
      <c r="D89" t="s">
        <v>76</v>
      </c>
      <c r="E89" t="s">
        <v>1201</v>
      </c>
      <c r="F89" t="s">
        <v>75</v>
      </c>
      <c r="G89" s="10">
        <v>42095</v>
      </c>
      <c r="H89" s="10">
        <v>42460</v>
      </c>
      <c r="I89" s="10" t="s">
        <v>1206</v>
      </c>
      <c r="J89" s="10" t="s">
        <v>88</v>
      </c>
      <c r="K89" t="s">
        <v>1200</v>
      </c>
      <c r="O89">
        <v>3000</v>
      </c>
      <c r="S89">
        <v>250</v>
      </c>
      <c r="CN89">
        <v>0.38</v>
      </c>
      <c r="CO89">
        <v>0.24</v>
      </c>
      <c r="DB89">
        <v>26</v>
      </c>
      <c r="DD89">
        <v>10</v>
      </c>
      <c r="DE89">
        <v>250</v>
      </c>
      <c r="DL89">
        <v>20</v>
      </c>
    </row>
    <row r="90" spans="1:116" x14ac:dyDescent="0.3">
      <c r="A90" s="4" t="s">
        <v>1199</v>
      </c>
      <c r="B90" s="4" t="s">
        <v>1205</v>
      </c>
      <c r="C90" s="23" t="s">
        <v>0</v>
      </c>
      <c r="D90" t="s">
        <v>76</v>
      </c>
      <c r="E90" t="s">
        <v>1201</v>
      </c>
      <c r="F90" t="s">
        <v>75</v>
      </c>
      <c r="G90" s="10">
        <v>42095</v>
      </c>
      <c r="H90" s="10">
        <v>42460</v>
      </c>
      <c r="I90" s="10" t="s">
        <v>1206</v>
      </c>
      <c r="J90" s="10" t="s">
        <v>88</v>
      </c>
      <c r="K90" t="s">
        <v>1200</v>
      </c>
      <c r="O90">
        <v>3000</v>
      </c>
      <c r="R90">
        <v>11</v>
      </c>
      <c r="S90">
        <v>999</v>
      </c>
      <c r="CN90">
        <v>0.3</v>
      </c>
      <c r="CO90">
        <v>0.21</v>
      </c>
      <c r="DA90">
        <v>11</v>
      </c>
      <c r="DB90">
        <v>251</v>
      </c>
      <c r="DD90">
        <v>25</v>
      </c>
      <c r="DE90">
        <v>999</v>
      </c>
      <c r="DL90">
        <v>20</v>
      </c>
    </row>
    <row r="91" spans="1:116" x14ac:dyDescent="0.3">
      <c r="A91" s="4" t="s">
        <v>1199</v>
      </c>
      <c r="B91" s="4" t="s">
        <v>1205</v>
      </c>
      <c r="C91" s="23" t="s">
        <v>0</v>
      </c>
      <c r="D91" t="s">
        <v>76</v>
      </c>
      <c r="E91" t="s">
        <v>1201</v>
      </c>
      <c r="F91" t="s">
        <v>75</v>
      </c>
      <c r="G91" s="10">
        <v>42095</v>
      </c>
      <c r="H91" s="10">
        <v>42460</v>
      </c>
      <c r="I91" s="10" t="s">
        <v>1206</v>
      </c>
      <c r="J91" s="10" t="s">
        <v>88</v>
      </c>
      <c r="K91" t="s">
        <v>1200</v>
      </c>
      <c r="O91">
        <v>3000</v>
      </c>
      <c r="R91">
        <v>1000</v>
      </c>
      <c r="S91">
        <v>5000</v>
      </c>
      <c r="CN91">
        <v>0.3</v>
      </c>
      <c r="CO91">
        <v>0.21</v>
      </c>
      <c r="DA91">
        <v>11</v>
      </c>
      <c r="DB91">
        <v>251</v>
      </c>
      <c r="DD91">
        <v>25</v>
      </c>
      <c r="DE91">
        <v>999</v>
      </c>
      <c r="DL91">
        <v>20</v>
      </c>
    </row>
    <row r="92" spans="1:116" x14ac:dyDescent="0.3">
      <c r="A92" s="4" t="s">
        <v>1207</v>
      </c>
      <c r="B92" s="4" t="s">
        <v>1208</v>
      </c>
      <c r="C92" s="23" t="s">
        <v>0</v>
      </c>
      <c r="D92" t="s">
        <v>143</v>
      </c>
      <c r="E92" t="s">
        <v>1201</v>
      </c>
      <c r="F92" t="s">
        <v>75</v>
      </c>
      <c r="G92" s="10">
        <v>38548</v>
      </c>
      <c r="H92" s="10"/>
      <c r="I92" s="10" t="s">
        <v>1209</v>
      </c>
      <c r="J92" s="10" t="s">
        <v>88</v>
      </c>
      <c r="K92" t="s">
        <v>1202</v>
      </c>
      <c r="T92">
        <v>7</v>
      </c>
    </row>
    <row r="93" spans="1:116" x14ac:dyDescent="0.3">
      <c r="A93" s="4" t="s">
        <v>1211</v>
      </c>
      <c r="C93" s="23" t="s">
        <v>0</v>
      </c>
      <c r="D93" t="s">
        <v>267</v>
      </c>
      <c r="E93" t="s">
        <v>1201</v>
      </c>
      <c r="F93" t="s">
        <v>75</v>
      </c>
      <c r="H93" s="10"/>
      <c r="I93" s="10" t="s">
        <v>444</v>
      </c>
      <c r="J93" s="10" t="s">
        <v>164</v>
      </c>
      <c r="K93" t="s">
        <v>1204</v>
      </c>
      <c r="T93">
        <v>25</v>
      </c>
      <c r="U93">
        <v>15000</v>
      </c>
    </row>
    <row r="94" spans="1:116" x14ac:dyDescent="0.3">
      <c r="A94" s="4" t="s">
        <v>1215</v>
      </c>
      <c r="C94" s="23" t="s">
        <v>0</v>
      </c>
      <c r="D94" t="s">
        <v>125</v>
      </c>
      <c r="E94" t="s">
        <v>1213</v>
      </c>
      <c r="F94" t="s">
        <v>75</v>
      </c>
      <c r="H94" s="10"/>
      <c r="I94" s="10" t="s">
        <v>1216</v>
      </c>
      <c r="J94" s="10" t="s">
        <v>188</v>
      </c>
      <c r="L94" t="s">
        <v>1212</v>
      </c>
      <c r="S94">
        <v>5000</v>
      </c>
      <c r="BD94">
        <v>70</v>
      </c>
      <c r="BF94">
        <v>70</v>
      </c>
      <c r="BI94">
        <v>50000</v>
      </c>
      <c r="BJ94">
        <v>50000</v>
      </c>
    </row>
    <row r="95" spans="1:116" x14ac:dyDescent="0.3">
      <c r="A95" s="4" t="s">
        <v>1220</v>
      </c>
      <c r="C95" s="23" t="s">
        <v>0</v>
      </c>
      <c r="D95" t="s">
        <v>143</v>
      </c>
      <c r="E95" t="s">
        <v>1213</v>
      </c>
      <c r="F95" t="s">
        <v>75</v>
      </c>
      <c r="H95" s="10"/>
      <c r="I95" s="10" t="s">
        <v>1217</v>
      </c>
      <c r="J95" s="10" t="s">
        <v>1218</v>
      </c>
      <c r="K95" t="s">
        <v>1214</v>
      </c>
      <c r="Q95" s="6" t="s">
        <v>1219</v>
      </c>
      <c r="T95">
        <v>6</v>
      </c>
    </row>
    <row r="96" spans="1:116" x14ac:dyDescent="0.3">
      <c r="A96" s="4" t="s">
        <v>1224</v>
      </c>
      <c r="B96" s="4" t="s">
        <v>1225</v>
      </c>
      <c r="C96" s="23" t="s">
        <v>0</v>
      </c>
      <c r="D96" t="s">
        <v>143</v>
      </c>
      <c r="E96" t="s">
        <v>1222</v>
      </c>
      <c r="F96" t="s">
        <v>75</v>
      </c>
      <c r="G96" s="10">
        <v>40359</v>
      </c>
      <c r="H96" s="10"/>
      <c r="I96" s="10" t="s">
        <v>1226</v>
      </c>
      <c r="J96" s="10" t="s">
        <v>159</v>
      </c>
      <c r="K96" t="s">
        <v>1221</v>
      </c>
      <c r="T96">
        <v>9.75</v>
      </c>
      <c r="BD96">
        <v>33</v>
      </c>
      <c r="BF96">
        <v>33</v>
      </c>
    </row>
    <row r="97" spans="1:116" x14ac:dyDescent="0.3">
      <c r="A97" s="4" t="s">
        <v>1227</v>
      </c>
      <c r="C97" s="23" t="s">
        <v>0</v>
      </c>
      <c r="D97" t="s">
        <v>125</v>
      </c>
      <c r="E97" t="s">
        <v>1222</v>
      </c>
      <c r="F97" t="s">
        <v>75</v>
      </c>
      <c r="G97" s="10">
        <v>40359</v>
      </c>
      <c r="H97" s="10"/>
      <c r="I97" s="10" t="s">
        <v>1226</v>
      </c>
      <c r="J97" s="10" t="s">
        <v>1228</v>
      </c>
      <c r="K97" t="s">
        <v>1223</v>
      </c>
    </row>
    <row r="98" spans="1:116" x14ac:dyDescent="0.3">
      <c r="A98" s="4" t="s">
        <v>1235</v>
      </c>
      <c r="B98" s="4" t="s">
        <v>1233</v>
      </c>
      <c r="C98" s="23" t="s">
        <v>0</v>
      </c>
      <c r="D98" t="s">
        <v>267</v>
      </c>
      <c r="E98" t="s">
        <v>1229</v>
      </c>
      <c r="F98" t="s">
        <v>75</v>
      </c>
      <c r="G98" s="10">
        <v>36892</v>
      </c>
      <c r="H98" s="10"/>
      <c r="I98" s="10" t="s">
        <v>1234</v>
      </c>
      <c r="J98" s="10" t="s">
        <v>1020</v>
      </c>
      <c r="K98" t="s">
        <v>1237</v>
      </c>
      <c r="BD98">
        <v>25</v>
      </c>
      <c r="BI98">
        <v>2000</v>
      </c>
    </row>
    <row r="99" spans="1:116" x14ac:dyDescent="0.3">
      <c r="A99" s="4" t="s">
        <v>1235</v>
      </c>
      <c r="B99" s="4" t="s">
        <v>1233</v>
      </c>
      <c r="C99" s="23" t="s">
        <v>0</v>
      </c>
      <c r="D99" t="s">
        <v>267</v>
      </c>
      <c r="E99" t="s">
        <v>1229</v>
      </c>
      <c r="F99" t="s">
        <v>75</v>
      </c>
      <c r="G99" s="10">
        <v>36892</v>
      </c>
      <c r="H99" s="10"/>
      <c r="I99" s="10" t="s">
        <v>1234</v>
      </c>
      <c r="J99" s="10" t="s">
        <v>170</v>
      </c>
      <c r="K99" t="s">
        <v>1237</v>
      </c>
      <c r="S99">
        <v>660</v>
      </c>
      <c r="BE99">
        <v>10</v>
      </c>
      <c r="BJ99">
        <v>50000</v>
      </c>
    </row>
    <row r="100" spans="1:116" x14ac:dyDescent="0.3">
      <c r="A100" s="4" t="s">
        <v>1235</v>
      </c>
      <c r="B100" s="4" t="s">
        <v>1233</v>
      </c>
      <c r="C100" s="23" t="s">
        <v>0</v>
      </c>
      <c r="D100" t="s">
        <v>267</v>
      </c>
      <c r="E100" t="s">
        <v>1229</v>
      </c>
      <c r="F100" t="s">
        <v>75</v>
      </c>
      <c r="G100" s="10">
        <v>36892</v>
      </c>
      <c r="H100" s="10"/>
      <c r="I100" s="10" t="s">
        <v>1234</v>
      </c>
      <c r="J100" s="10" t="s">
        <v>170</v>
      </c>
      <c r="K100" t="s">
        <v>1237</v>
      </c>
      <c r="R100">
        <v>660</v>
      </c>
      <c r="S100">
        <v>2000</v>
      </c>
      <c r="AC100">
        <v>3.5000000000000001E-3</v>
      </c>
      <c r="BE100">
        <v>10</v>
      </c>
      <c r="BJ100">
        <v>50000</v>
      </c>
      <c r="BL100">
        <v>4</v>
      </c>
    </row>
    <row r="101" spans="1:116" x14ac:dyDescent="0.3">
      <c r="A101" s="4" t="s">
        <v>1235</v>
      </c>
      <c r="B101" s="4" t="s">
        <v>1233</v>
      </c>
      <c r="C101" s="23" t="s">
        <v>0</v>
      </c>
      <c r="D101" t="s">
        <v>1236</v>
      </c>
      <c r="E101" t="s">
        <v>1229</v>
      </c>
      <c r="F101" t="s">
        <v>75</v>
      </c>
      <c r="G101" s="10">
        <v>36892</v>
      </c>
      <c r="H101" s="10"/>
      <c r="I101" s="10" t="s">
        <v>1234</v>
      </c>
      <c r="J101" s="10" t="s">
        <v>170</v>
      </c>
      <c r="K101" t="s">
        <v>1237</v>
      </c>
      <c r="R101">
        <v>2000</v>
      </c>
      <c r="AC101">
        <v>3.5000000000000001E-3</v>
      </c>
      <c r="BL101">
        <v>4</v>
      </c>
    </row>
    <row r="102" spans="1:116" x14ac:dyDescent="0.3">
      <c r="A102" s="4" t="s">
        <v>1241</v>
      </c>
      <c r="B102" s="4" t="s">
        <v>1240</v>
      </c>
      <c r="C102" s="23" t="s">
        <v>0</v>
      </c>
      <c r="D102" t="s">
        <v>143</v>
      </c>
      <c r="E102" t="s">
        <v>1229</v>
      </c>
      <c r="F102" t="s">
        <v>75</v>
      </c>
      <c r="G102" s="10">
        <v>38169</v>
      </c>
      <c r="H102" s="10">
        <v>46568</v>
      </c>
      <c r="I102" s="10" t="s">
        <v>1238</v>
      </c>
      <c r="J102" s="10" t="s">
        <v>1239</v>
      </c>
      <c r="K102" t="s">
        <v>1230</v>
      </c>
      <c r="R102">
        <v>2000</v>
      </c>
      <c r="V102">
        <v>7.95</v>
      </c>
    </row>
    <row r="103" spans="1:116" s="15" customFormat="1" x14ac:dyDescent="0.3">
      <c r="A103" s="19" t="s">
        <v>1243</v>
      </c>
      <c r="B103" s="19" t="s">
        <v>1242</v>
      </c>
      <c r="C103" s="15" t="s">
        <v>0</v>
      </c>
      <c r="D103" s="15" t="s">
        <v>269</v>
      </c>
      <c r="E103" s="15" t="s">
        <v>1229</v>
      </c>
      <c r="F103" s="15" t="s">
        <v>75</v>
      </c>
      <c r="G103" s="17">
        <v>39945</v>
      </c>
      <c r="H103" s="17"/>
      <c r="I103" s="17" t="s">
        <v>1244</v>
      </c>
      <c r="J103" s="17" t="s">
        <v>159</v>
      </c>
      <c r="K103" s="15" t="s">
        <v>1231</v>
      </c>
      <c r="R103" s="15">
        <v>2000</v>
      </c>
      <c r="V103" s="15">
        <f>0.75*(7.95+5+5)</f>
        <v>13.462499999999999</v>
      </c>
      <c r="BL103" s="15">
        <v>20</v>
      </c>
    </row>
    <row r="104" spans="1:116" s="15" customFormat="1" x14ac:dyDescent="0.3">
      <c r="A104" s="19" t="s">
        <v>1245</v>
      </c>
      <c r="B104" s="19" t="s">
        <v>1242</v>
      </c>
      <c r="C104" s="15" t="s">
        <v>0</v>
      </c>
      <c r="D104" s="15" t="s">
        <v>267</v>
      </c>
      <c r="E104" s="15" t="s">
        <v>1229</v>
      </c>
      <c r="F104" s="15" t="s">
        <v>75</v>
      </c>
      <c r="G104" s="17">
        <v>39945</v>
      </c>
      <c r="H104" s="17"/>
      <c r="I104" s="17" t="s">
        <v>1244</v>
      </c>
      <c r="J104" s="17" t="s">
        <v>159</v>
      </c>
      <c r="K104" s="15" t="s">
        <v>1232</v>
      </c>
      <c r="R104" s="15">
        <v>2000</v>
      </c>
      <c r="V104" s="15">
        <f>0.75*(7.95+5+5)</f>
        <v>13.462499999999999</v>
      </c>
      <c r="BL104" s="15">
        <v>20</v>
      </c>
    </row>
    <row r="105" spans="1:116" x14ac:dyDescent="0.3">
      <c r="A105" s="4" t="s">
        <v>1252</v>
      </c>
      <c r="B105" s="4" t="s">
        <v>1253</v>
      </c>
      <c r="C105" s="23" t="s">
        <v>0</v>
      </c>
      <c r="D105" t="s">
        <v>267</v>
      </c>
      <c r="E105" t="s">
        <v>1247</v>
      </c>
      <c r="F105" t="s">
        <v>75</v>
      </c>
      <c r="G105" s="10">
        <v>39814</v>
      </c>
      <c r="H105" s="10"/>
      <c r="I105" s="10" t="s">
        <v>1254</v>
      </c>
      <c r="J105" s="10" t="s">
        <v>156</v>
      </c>
      <c r="K105" t="s">
        <v>1246</v>
      </c>
      <c r="BD105">
        <v>7.2</v>
      </c>
    </row>
    <row r="106" spans="1:116" x14ac:dyDescent="0.3">
      <c r="A106" t="s">
        <v>1255</v>
      </c>
      <c r="B106" s="4" t="s">
        <v>1256</v>
      </c>
      <c r="C106" s="23" t="s">
        <v>0</v>
      </c>
      <c r="D106" t="s">
        <v>131</v>
      </c>
      <c r="E106" t="s">
        <v>1247</v>
      </c>
      <c r="F106" t="s">
        <v>75</v>
      </c>
      <c r="G106" s="10">
        <v>37789</v>
      </c>
      <c r="H106" s="10"/>
      <c r="I106" s="10" t="s">
        <v>1257</v>
      </c>
      <c r="J106" s="10" t="s">
        <v>1258</v>
      </c>
      <c r="K106" t="s">
        <v>1248</v>
      </c>
      <c r="Q106" t="s">
        <v>1259</v>
      </c>
      <c r="S106">
        <v>10</v>
      </c>
      <c r="BM106">
        <v>1000</v>
      </c>
      <c r="BO106">
        <v>1000</v>
      </c>
      <c r="BP106" t="s">
        <v>533</v>
      </c>
      <c r="DG106">
        <v>1000</v>
      </c>
    </row>
    <row r="107" spans="1:116" s="15" customFormat="1" x14ac:dyDescent="0.3">
      <c r="A107" s="19" t="s">
        <v>1261</v>
      </c>
      <c r="B107" s="19" t="s">
        <v>1260</v>
      </c>
      <c r="C107" s="15" t="s">
        <v>0</v>
      </c>
      <c r="D107" s="15" t="s">
        <v>84</v>
      </c>
      <c r="E107" s="15" t="s">
        <v>1247</v>
      </c>
      <c r="F107" s="15" t="s">
        <v>75</v>
      </c>
      <c r="H107" s="17"/>
      <c r="I107" s="17" t="s">
        <v>1262</v>
      </c>
      <c r="J107" s="17" t="s">
        <v>188</v>
      </c>
      <c r="K107" s="15" t="s">
        <v>1249</v>
      </c>
      <c r="O107" s="15">
        <v>127.5</v>
      </c>
      <c r="Q107" s="15" t="s">
        <v>1263</v>
      </c>
      <c r="S107" s="15">
        <v>2200</v>
      </c>
    </row>
    <row r="108" spans="1:116" x14ac:dyDescent="0.3">
      <c r="A108" s="4" t="s">
        <v>1264</v>
      </c>
      <c r="C108" s="23" t="s">
        <v>0</v>
      </c>
      <c r="D108" t="s">
        <v>125</v>
      </c>
      <c r="E108" t="s">
        <v>1247</v>
      </c>
      <c r="F108" t="s">
        <v>75</v>
      </c>
      <c r="G108" s="10">
        <v>41275</v>
      </c>
      <c r="H108" s="10"/>
      <c r="I108" s="10" t="s">
        <v>77</v>
      </c>
      <c r="J108" s="10" t="s">
        <v>1079</v>
      </c>
      <c r="K108" t="s">
        <v>1250</v>
      </c>
      <c r="S108">
        <v>10</v>
      </c>
      <c r="AR108">
        <v>100</v>
      </c>
      <c r="AT108">
        <v>100</v>
      </c>
    </row>
    <row r="109" spans="1:116" x14ac:dyDescent="0.3">
      <c r="A109" s="4" t="s">
        <v>1264</v>
      </c>
      <c r="C109" s="23" t="s">
        <v>0</v>
      </c>
      <c r="D109" t="s">
        <v>125</v>
      </c>
      <c r="E109" t="s">
        <v>1247</v>
      </c>
      <c r="F109" t="s">
        <v>75</v>
      </c>
      <c r="G109" s="10">
        <v>41275</v>
      </c>
      <c r="H109" s="10"/>
      <c r="I109" s="10" t="s">
        <v>77</v>
      </c>
      <c r="J109" s="10" t="s">
        <v>1079</v>
      </c>
      <c r="K109" t="s">
        <v>1250</v>
      </c>
      <c r="R109">
        <v>10</v>
      </c>
      <c r="AF109">
        <v>4</v>
      </c>
      <c r="AG109">
        <v>4</v>
      </c>
    </row>
    <row r="110" spans="1:116" x14ac:dyDescent="0.3">
      <c r="A110" s="4" t="s">
        <v>1265</v>
      </c>
      <c r="C110" s="23" t="s">
        <v>0</v>
      </c>
      <c r="D110" t="s">
        <v>143</v>
      </c>
      <c r="E110" t="s">
        <v>1247</v>
      </c>
      <c r="F110" t="s">
        <v>75</v>
      </c>
      <c r="G110" s="10">
        <v>36186</v>
      </c>
      <c r="H110" s="10"/>
      <c r="I110" s="10" t="s">
        <v>1266</v>
      </c>
      <c r="J110" s="10" t="s">
        <v>522</v>
      </c>
      <c r="K110" t="s">
        <v>1251</v>
      </c>
      <c r="S110">
        <v>500</v>
      </c>
      <c r="T110">
        <v>7</v>
      </c>
      <c r="V110">
        <v>7</v>
      </c>
    </row>
    <row r="111" spans="1:116" x14ac:dyDescent="0.3">
      <c r="A111" s="4" t="s">
        <v>1267</v>
      </c>
      <c r="C111" s="23" t="s">
        <v>0</v>
      </c>
      <c r="D111" t="s">
        <v>84</v>
      </c>
      <c r="E111" t="s">
        <v>1269</v>
      </c>
      <c r="F111" t="s">
        <v>75</v>
      </c>
      <c r="G111" s="10">
        <v>41758</v>
      </c>
      <c r="H111" s="10"/>
      <c r="I111" s="10" t="s">
        <v>1270</v>
      </c>
      <c r="J111" s="10" t="s">
        <v>1271</v>
      </c>
      <c r="K111" t="s">
        <v>1268</v>
      </c>
      <c r="R111">
        <v>10</v>
      </c>
      <c r="S111">
        <v>500</v>
      </c>
      <c r="CT111">
        <v>0.26</v>
      </c>
      <c r="CU111">
        <v>0.26</v>
      </c>
    </row>
    <row r="112" spans="1:116" x14ac:dyDescent="0.3">
      <c r="A112" s="4" t="s">
        <v>1274</v>
      </c>
      <c r="B112" s="4" t="s">
        <v>799</v>
      </c>
      <c r="C112" s="23" t="s">
        <v>0</v>
      </c>
      <c r="D112" t="s">
        <v>76</v>
      </c>
      <c r="E112" t="s">
        <v>1272</v>
      </c>
      <c r="F112" t="s">
        <v>75</v>
      </c>
      <c r="G112" s="10">
        <v>40940</v>
      </c>
      <c r="H112" s="10"/>
      <c r="I112" s="10" t="s">
        <v>77</v>
      </c>
      <c r="J112" s="10" t="s">
        <v>96</v>
      </c>
      <c r="K112" t="s">
        <v>79</v>
      </c>
      <c r="O112">
        <v>20000</v>
      </c>
      <c r="R112">
        <v>50</v>
      </c>
      <c r="S112">
        <v>1000</v>
      </c>
      <c r="CN112">
        <v>0.04</v>
      </c>
      <c r="CO112">
        <v>0.04</v>
      </c>
      <c r="DL112">
        <v>10</v>
      </c>
    </row>
    <row r="113" spans="1:114" x14ac:dyDescent="0.3">
      <c r="A113" s="4" t="s">
        <v>1275</v>
      </c>
      <c r="B113" s="4" t="s">
        <v>1276</v>
      </c>
      <c r="C113" s="23" t="s">
        <v>0</v>
      </c>
      <c r="D113" t="s">
        <v>125</v>
      </c>
      <c r="E113" t="s">
        <v>1272</v>
      </c>
      <c r="F113" t="s">
        <v>75</v>
      </c>
      <c r="H113" s="10"/>
      <c r="I113" s="10" t="s">
        <v>1277</v>
      </c>
      <c r="J113" s="10" t="s">
        <v>156</v>
      </c>
      <c r="K113" t="s">
        <v>1273</v>
      </c>
      <c r="S113">
        <v>20000</v>
      </c>
      <c r="BF113">
        <v>100</v>
      </c>
    </row>
    <row r="114" spans="1:114" x14ac:dyDescent="0.3">
      <c r="A114" s="4" t="s">
        <v>1282</v>
      </c>
      <c r="B114" s="4" t="s">
        <v>1278</v>
      </c>
      <c r="C114" s="23" t="s">
        <v>0</v>
      </c>
      <c r="D114" t="s">
        <v>76</v>
      </c>
      <c r="E114" t="s">
        <v>1280</v>
      </c>
      <c r="F114" t="s">
        <v>75</v>
      </c>
      <c r="G114" s="10">
        <v>38960</v>
      </c>
      <c r="H114" s="10">
        <v>44012</v>
      </c>
      <c r="I114" s="10" t="s">
        <v>1283</v>
      </c>
      <c r="J114" s="10" t="s">
        <v>1284</v>
      </c>
      <c r="K114" t="s">
        <v>1279</v>
      </c>
      <c r="M114" s="10"/>
      <c r="N114" s="10"/>
      <c r="S114">
        <v>75</v>
      </c>
      <c r="CN114">
        <v>0.15</v>
      </c>
      <c r="CO114">
        <v>0.15</v>
      </c>
      <c r="CP114">
        <v>0.15</v>
      </c>
      <c r="DH114">
        <v>5000</v>
      </c>
      <c r="DI114">
        <v>5000</v>
      </c>
      <c r="DJ114">
        <v>5000</v>
      </c>
    </row>
    <row r="115" spans="1:114" x14ac:dyDescent="0.3">
      <c r="A115" s="4" t="s">
        <v>1286</v>
      </c>
      <c r="B115" s="4" t="s">
        <v>1285</v>
      </c>
      <c r="C115" s="23" t="s">
        <v>0</v>
      </c>
      <c r="D115" t="s">
        <v>143</v>
      </c>
      <c r="E115" t="s">
        <v>1280</v>
      </c>
      <c r="F115" t="s">
        <v>75</v>
      </c>
      <c r="G115" s="10">
        <v>39995</v>
      </c>
      <c r="H115" s="10">
        <v>43281</v>
      </c>
      <c r="I115" s="10" t="s">
        <v>1287</v>
      </c>
      <c r="J115" s="10" t="s">
        <v>88</v>
      </c>
      <c r="K115" t="s">
        <v>1281</v>
      </c>
      <c r="M115" s="10"/>
      <c r="S115">
        <v>10</v>
      </c>
      <c r="T115">
        <v>6</v>
      </c>
      <c r="V115">
        <v>6</v>
      </c>
    </row>
    <row r="116" spans="1:114" x14ac:dyDescent="0.3">
      <c r="A116" s="4" t="s">
        <v>1291</v>
      </c>
      <c r="B116" s="4" t="s">
        <v>1292</v>
      </c>
      <c r="C116" s="23" t="s">
        <v>0</v>
      </c>
      <c r="D116" t="s">
        <v>131</v>
      </c>
      <c r="E116" t="s">
        <v>1289</v>
      </c>
      <c r="F116" t="s">
        <v>75</v>
      </c>
      <c r="G116" s="10">
        <v>42005</v>
      </c>
      <c r="H116" s="10">
        <v>42369</v>
      </c>
      <c r="I116" s="10"/>
      <c r="K116" t="s">
        <v>1288</v>
      </c>
      <c r="R116">
        <v>0.5</v>
      </c>
      <c r="S116">
        <v>4</v>
      </c>
      <c r="BM116">
        <v>600</v>
      </c>
      <c r="BN116">
        <v>600</v>
      </c>
      <c r="CD116">
        <v>2400</v>
      </c>
      <c r="CE116">
        <v>2400</v>
      </c>
    </row>
    <row r="117" spans="1:114" x14ac:dyDescent="0.3">
      <c r="A117" s="55" t="s">
        <v>1293</v>
      </c>
      <c r="C117" s="23" t="s">
        <v>0</v>
      </c>
      <c r="D117" t="s">
        <v>143</v>
      </c>
      <c r="E117" t="s">
        <v>1289</v>
      </c>
      <c r="F117" t="s">
        <v>75</v>
      </c>
      <c r="G117" s="10">
        <v>40725</v>
      </c>
      <c r="H117" s="10"/>
      <c r="I117" s="10" t="s">
        <v>126</v>
      </c>
      <c r="J117" s="10" t="s">
        <v>1294</v>
      </c>
      <c r="K117" t="s">
        <v>1290</v>
      </c>
      <c r="R117">
        <v>2E-3</v>
      </c>
      <c r="T117">
        <v>5.6</v>
      </c>
      <c r="V117">
        <v>5.6</v>
      </c>
    </row>
  </sheetData>
  <hyperlinks>
    <hyperlink ref="A2" r:id="rId1"/>
    <hyperlink ref="B2" r:id="rId2"/>
    <hyperlink ref="A3" r:id="rId3"/>
    <hyperlink ref="B3" r:id="rId4"/>
    <hyperlink ref="A4" r:id="rId5"/>
    <hyperlink ref="B4" r:id="rId6"/>
    <hyperlink ref="A5" r:id="rId7"/>
    <hyperlink ref="A6" r:id="rId8"/>
    <hyperlink ref="A7" r:id="rId9"/>
    <hyperlink ref="B8" r:id="rId10"/>
    <hyperlink ref="A8" r:id="rId11"/>
    <hyperlink ref="B9" r:id="rId12"/>
    <hyperlink ref="A9" r:id="rId13"/>
    <hyperlink ref="B10" r:id="rId14"/>
    <hyperlink ref="A10" r:id="rId15"/>
    <hyperlink ref="B11" r:id="rId16"/>
    <hyperlink ref="A11" r:id="rId17"/>
    <hyperlink ref="A12" r:id="rId18"/>
    <hyperlink ref="B12" r:id="rId19"/>
    <hyperlink ref="A13" r:id="rId20"/>
    <hyperlink ref="A14" r:id="rId21"/>
    <hyperlink ref="B13" r:id="rId22"/>
    <hyperlink ref="B14" r:id="rId23"/>
    <hyperlink ref="A15" r:id="rId24"/>
    <hyperlink ref="B15" r:id="rId25"/>
    <hyperlink ref="A16" r:id="rId26"/>
    <hyperlink ref="B16" r:id="rId27"/>
    <hyperlink ref="A17" r:id="rId28"/>
    <hyperlink ref="B18" r:id="rId29"/>
    <hyperlink ref="A18" r:id="rId30"/>
    <hyperlink ref="B19" r:id="rId31"/>
    <hyperlink ref="A19" r:id="rId32"/>
    <hyperlink ref="B20" r:id="rId33"/>
    <hyperlink ref="A20" r:id="rId34"/>
    <hyperlink ref="B21" r:id="rId35"/>
    <hyperlink ref="A21" r:id="rId36"/>
    <hyperlink ref="B22" r:id="rId37"/>
    <hyperlink ref="A22" r:id="rId38"/>
    <hyperlink ref="A23" r:id="rId39"/>
    <hyperlink ref="B23" r:id="rId40"/>
    <hyperlink ref="A24" r:id="rId41"/>
    <hyperlink ref="B24" r:id="rId42"/>
    <hyperlink ref="A25" r:id="rId43"/>
    <hyperlink ref="A26" r:id="rId44"/>
    <hyperlink ref="A27" r:id="rId45"/>
    <hyperlink ref="A28" r:id="rId46"/>
    <hyperlink ref="B28" r:id="rId47"/>
    <hyperlink ref="A29" r:id="rId48"/>
    <hyperlink ref="B30" r:id="rId49"/>
    <hyperlink ref="A30" r:id="rId50"/>
    <hyperlink ref="B31" r:id="rId51"/>
    <hyperlink ref="A31" r:id="rId52"/>
    <hyperlink ref="A37" r:id="rId53"/>
    <hyperlink ref="B38" r:id="rId54"/>
    <hyperlink ref="A38" r:id="rId55"/>
    <hyperlink ref="A39" r:id="rId56"/>
    <hyperlink ref="B39" r:id="rId57"/>
    <hyperlink ref="A32" r:id="rId58"/>
    <hyperlink ref="B32" r:id="rId59"/>
    <hyperlink ref="A33" r:id="rId60"/>
    <hyperlink ref="B33" r:id="rId61"/>
    <hyperlink ref="B34" r:id="rId62"/>
    <hyperlink ref="A34" r:id="rId63"/>
    <hyperlink ref="A35" r:id="rId64"/>
    <hyperlink ref="B35" r:id="rId65"/>
    <hyperlink ref="A36" r:id="rId66"/>
    <hyperlink ref="A40" r:id="rId67"/>
    <hyperlink ref="A41" r:id="rId68"/>
    <hyperlink ref="A42" r:id="rId69"/>
    <hyperlink ref="B42" r:id="rId70"/>
    <hyperlink ref="A43" r:id="rId71"/>
    <hyperlink ref="B43" r:id="rId72"/>
    <hyperlink ref="A44" r:id="rId73"/>
    <hyperlink ref="A45" r:id="rId74"/>
    <hyperlink ref="B45" r:id="rId75"/>
    <hyperlink ref="A46" r:id="rId76" display="http://programs.dsireusa.org/system/program/detail/2637"/>
    <hyperlink ref="B46" r:id="rId77"/>
    <hyperlink ref="A47" r:id="rId78"/>
    <hyperlink ref="A48" r:id="rId79"/>
    <hyperlink ref="A49" r:id="rId80"/>
    <hyperlink ref="A50" r:id="rId81"/>
    <hyperlink ref="A51" r:id="rId82"/>
    <hyperlink ref="A52" r:id="rId83"/>
    <hyperlink ref="B52" r:id="rId84"/>
    <hyperlink ref="A53" r:id="rId85"/>
    <hyperlink ref="A54" r:id="rId86"/>
    <hyperlink ref="B54" r:id="rId87" location="15-32-401"/>
    <hyperlink ref="A55" r:id="rId88"/>
    <hyperlink ref="B55" r:id="rId89" location="15-32-401"/>
    <hyperlink ref="A56" r:id="rId90"/>
    <hyperlink ref="B56" r:id="rId91" location="15-32-201"/>
    <hyperlink ref="A57" r:id="rId92"/>
    <hyperlink ref="B57" r:id="rId93" location="15-6-224"/>
    <hyperlink ref="A58" r:id="rId94"/>
    <hyperlink ref="B58" r:id="rId95" location="15-6-225"/>
    <hyperlink ref="A59" r:id="rId96"/>
    <hyperlink ref="B59" r:id="rId97" location="15-24-1401"/>
    <hyperlink ref="A60" r:id="rId98"/>
    <hyperlink ref="A61" r:id="rId99"/>
    <hyperlink ref="A62" r:id="rId100"/>
    <hyperlink ref="A63" r:id="rId101"/>
    <hyperlink ref="A64" r:id="rId102"/>
    <hyperlink ref="A65" r:id="rId103"/>
    <hyperlink ref="A66" r:id="rId104"/>
    <hyperlink ref="A67" r:id="rId105"/>
    <hyperlink ref="A68" r:id="rId106"/>
    <hyperlink ref="A69" r:id="rId107"/>
    <hyperlink ref="A70" r:id="rId108"/>
    <hyperlink ref="A71" r:id="rId109"/>
    <hyperlink ref="A72" r:id="rId110"/>
    <hyperlink ref="B72" r:id="rId111"/>
    <hyperlink ref="B73" r:id="rId112"/>
    <hyperlink ref="A73" r:id="rId113"/>
    <hyperlink ref="A74" r:id="rId114"/>
    <hyperlink ref="B74" r:id="rId115"/>
    <hyperlink ref="A75" r:id="rId116"/>
    <hyperlink ref="B75" r:id="rId117"/>
    <hyperlink ref="A76" r:id="rId118"/>
    <hyperlink ref="B76" r:id="rId119"/>
    <hyperlink ref="B77" r:id="rId120" location="sthash.wL3o7ckW.dpbs"/>
    <hyperlink ref="A77" r:id="rId121"/>
    <hyperlink ref="A78" r:id="rId122"/>
    <hyperlink ref="A79" r:id="rId123"/>
    <hyperlink ref="A80" r:id="rId124"/>
    <hyperlink ref="B80" r:id="rId125"/>
    <hyperlink ref="B81" r:id="rId126"/>
    <hyperlink ref="A81" r:id="rId127"/>
    <hyperlink ref="B82" r:id="rId128"/>
    <hyperlink ref="A82" r:id="rId129"/>
    <hyperlink ref="B83" r:id="rId130"/>
    <hyperlink ref="A83" r:id="rId131"/>
    <hyperlink ref="B84" r:id="rId132"/>
    <hyperlink ref="A84" r:id="rId133"/>
    <hyperlink ref="A85" r:id="rId134"/>
    <hyperlink ref="A86" r:id="rId135"/>
    <hyperlink ref="A87" r:id="rId136"/>
    <hyperlink ref="B87" r:id="rId137"/>
    <hyperlink ref="A88" r:id="rId138"/>
    <hyperlink ref="B88" r:id="rId139"/>
    <hyperlink ref="A89" r:id="rId140"/>
    <hyperlink ref="B89" r:id="rId141"/>
    <hyperlink ref="A90" r:id="rId142"/>
    <hyperlink ref="B90" r:id="rId143"/>
    <hyperlink ref="A91" r:id="rId144"/>
    <hyperlink ref="B91" r:id="rId145"/>
    <hyperlink ref="A92" r:id="rId146"/>
    <hyperlink ref="B92" r:id="rId147"/>
    <hyperlink ref="A93" r:id="rId148"/>
    <hyperlink ref="A94" r:id="rId149"/>
    <hyperlink ref="A95" r:id="rId150"/>
    <hyperlink ref="A96" r:id="rId151"/>
    <hyperlink ref="B96" r:id="rId152"/>
    <hyperlink ref="A97" r:id="rId153"/>
    <hyperlink ref="A98" r:id="rId154" display="http://programs.dsireusa.org/system/program/detail/83"/>
    <hyperlink ref="B98" r:id="rId155" location="retaxcred"/>
    <hyperlink ref="B99" r:id="rId156" location="retaxcred"/>
    <hyperlink ref="B100" r:id="rId157" location="retaxcred"/>
    <hyperlink ref="B101" r:id="rId158" location="retaxcred"/>
    <hyperlink ref="A99" r:id="rId159" display="http://programs.dsireusa.org/system/program/detail/83"/>
    <hyperlink ref="A100" r:id="rId160" display="http://programs.dsireusa.org/system/program/detail/83"/>
    <hyperlink ref="A101" r:id="rId161" display="http://programs.dsireusa.org/system/program/detail/83"/>
    <hyperlink ref="B102" r:id="rId162"/>
    <hyperlink ref="A102" r:id="rId163"/>
    <hyperlink ref="B103" r:id="rId164"/>
    <hyperlink ref="A103" r:id="rId165"/>
    <hyperlink ref="B104" r:id="rId166"/>
    <hyperlink ref="A105" r:id="rId167"/>
    <hyperlink ref="B105" r:id="rId168"/>
    <hyperlink ref="B106" r:id="rId169"/>
    <hyperlink ref="B107" r:id="rId170"/>
    <hyperlink ref="A107" r:id="rId171"/>
    <hyperlink ref="A108" r:id="rId172"/>
    <hyperlink ref="A109" r:id="rId173"/>
    <hyperlink ref="A110" r:id="rId174"/>
    <hyperlink ref="A111" r:id="rId175"/>
    <hyperlink ref="B112" r:id="rId176"/>
    <hyperlink ref="A112" r:id="rId177"/>
    <hyperlink ref="A113" r:id="rId178"/>
    <hyperlink ref="B113" r:id="rId179"/>
    <hyperlink ref="B114" r:id="rId180" location="Energy"/>
    <hyperlink ref="A114" r:id="rId181"/>
    <hyperlink ref="B115" r:id="rId182" location="Energy"/>
    <hyperlink ref="A115" r:id="rId183"/>
    <hyperlink ref="A116" r:id="rId184"/>
    <hyperlink ref="B116" r:id="rId185"/>
    <hyperlink ref="A117" r:id="rId186"/>
  </hyperlinks>
  <pageMargins left="0.7" right="0.7" top="0.75" bottom="0.75" header="0.3" footer="0.3"/>
  <pageSetup orientation="portrait" r:id="rId187"/>
  <legacyDrawing r:id="rId18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B145"/>
  <sheetViews>
    <sheetView topLeftCell="DD131" workbookViewId="0">
      <selection activeCell="DG147" sqref="DG147"/>
    </sheetView>
  </sheetViews>
  <sheetFormatPr defaultRowHeight="14.4" x14ac:dyDescent="0.3"/>
  <cols>
    <col min="5" max="5" width="32.88671875" customWidth="1"/>
    <col min="6" max="6" width="12.5546875" customWidth="1"/>
    <col min="7" max="7" width="10.5546875" customWidth="1"/>
    <col min="115" max="115" width="0" hidden="1" customWidth="1"/>
  </cols>
  <sheetData>
    <row r="1" spans="2:5" ht="15" x14ac:dyDescent="0.25">
      <c r="B1" t="s">
        <v>189</v>
      </c>
      <c r="C1" t="s">
        <v>106</v>
      </c>
      <c r="D1" t="s">
        <v>75</v>
      </c>
      <c r="E1" t="s">
        <v>131</v>
      </c>
    </row>
    <row r="2" spans="2:5" ht="15" x14ac:dyDescent="0.25">
      <c r="B2" t="s">
        <v>190</v>
      </c>
      <c r="C2" t="s">
        <v>106</v>
      </c>
      <c r="D2" t="s">
        <v>75</v>
      </c>
      <c r="E2" t="s">
        <v>84</v>
      </c>
    </row>
    <row r="3" spans="2:5" ht="15" x14ac:dyDescent="0.25">
      <c r="B3" t="s">
        <v>191</v>
      </c>
      <c r="C3" t="s">
        <v>106</v>
      </c>
      <c r="D3" t="s">
        <v>75</v>
      </c>
      <c r="E3" t="s">
        <v>131</v>
      </c>
    </row>
    <row r="4" spans="2:5" ht="15" x14ac:dyDescent="0.25">
      <c r="B4" t="s">
        <v>192</v>
      </c>
      <c r="C4" t="s">
        <v>106</v>
      </c>
      <c r="D4" t="s">
        <v>75</v>
      </c>
      <c r="E4" t="s">
        <v>131</v>
      </c>
    </row>
    <row r="5" spans="2:5" ht="15" x14ac:dyDescent="0.25">
      <c r="B5" t="s">
        <v>193</v>
      </c>
      <c r="C5" t="s">
        <v>106</v>
      </c>
      <c r="D5" t="s">
        <v>75</v>
      </c>
      <c r="E5" t="s">
        <v>131</v>
      </c>
    </row>
    <row r="6" spans="2:5" ht="15" x14ac:dyDescent="0.25">
      <c r="B6" t="s">
        <v>194</v>
      </c>
      <c r="C6" t="s">
        <v>106</v>
      </c>
      <c r="D6" t="s">
        <v>75</v>
      </c>
      <c r="E6" t="s">
        <v>131</v>
      </c>
    </row>
    <row r="7" spans="2:5" ht="15" x14ac:dyDescent="0.25">
      <c r="B7" t="s">
        <v>195</v>
      </c>
      <c r="C7" t="s">
        <v>106</v>
      </c>
      <c r="D7" t="s">
        <v>75</v>
      </c>
      <c r="E7" t="s">
        <v>131</v>
      </c>
    </row>
    <row r="8" spans="2:5" ht="15" x14ac:dyDescent="0.25">
      <c r="B8" t="s">
        <v>196</v>
      </c>
      <c r="C8" t="s">
        <v>106</v>
      </c>
      <c r="D8" t="s">
        <v>75</v>
      </c>
      <c r="E8" t="s">
        <v>131</v>
      </c>
    </row>
    <row r="9" spans="2:5" ht="15" x14ac:dyDescent="0.25">
      <c r="B9" t="s">
        <v>197</v>
      </c>
      <c r="C9" t="s">
        <v>106</v>
      </c>
      <c r="D9" t="s">
        <v>75</v>
      </c>
      <c r="E9" t="s">
        <v>131</v>
      </c>
    </row>
    <row r="10" spans="2:5" ht="15" x14ac:dyDescent="0.25">
      <c r="B10" t="s">
        <v>198</v>
      </c>
      <c r="C10" t="s">
        <v>106</v>
      </c>
      <c r="D10" t="s">
        <v>75</v>
      </c>
      <c r="E10" t="s">
        <v>131</v>
      </c>
    </row>
    <row r="11" spans="2:5" ht="15" x14ac:dyDescent="0.25">
      <c r="B11" t="s">
        <v>199</v>
      </c>
      <c r="C11" t="s">
        <v>106</v>
      </c>
      <c r="D11" t="s">
        <v>75</v>
      </c>
      <c r="E11" t="s">
        <v>131</v>
      </c>
    </row>
    <row r="12" spans="2:5" ht="15" x14ac:dyDescent="0.25">
      <c r="B12" t="s">
        <v>200</v>
      </c>
      <c r="C12" t="s">
        <v>106</v>
      </c>
      <c r="D12" t="s">
        <v>75</v>
      </c>
      <c r="E12" t="s">
        <v>131</v>
      </c>
    </row>
    <row r="13" spans="2:5" ht="15" x14ac:dyDescent="0.25">
      <c r="B13" t="s">
        <v>201</v>
      </c>
      <c r="C13" t="s">
        <v>106</v>
      </c>
      <c r="D13" t="s">
        <v>75</v>
      </c>
      <c r="E13" t="s">
        <v>131</v>
      </c>
    </row>
    <row r="14" spans="2:5" ht="15" x14ac:dyDescent="0.25">
      <c r="B14" t="s">
        <v>202</v>
      </c>
      <c r="C14" t="s">
        <v>106</v>
      </c>
      <c r="D14" t="s">
        <v>75</v>
      </c>
      <c r="E14" t="s">
        <v>131</v>
      </c>
    </row>
    <row r="15" spans="2:5" ht="15" x14ac:dyDescent="0.25">
      <c r="B15" t="s">
        <v>203</v>
      </c>
      <c r="C15" t="s">
        <v>106</v>
      </c>
      <c r="D15" t="s">
        <v>75</v>
      </c>
      <c r="E15" t="s">
        <v>131</v>
      </c>
    </row>
    <row r="16" spans="2:5" ht="15" x14ac:dyDescent="0.25">
      <c r="B16" t="s">
        <v>204</v>
      </c>
      <c r="C16" t="s">
        <v>106</v>
      </c>
      <c r="D16" t="s">
        <v>75</v>
      </c>
      <c r="E16" t="s">
        <v>131</v>
      </c>
    </row>
    <row r="17" spans="2:5" ht="15" x14ac:dyDescent="0.25">
      <c r="B17" t="s">
        <v>205</v>
      </c>
      <c r="C17" t="s">
        <v>106</v>
      </c>
      <c r="D17" t="s">
        <v>75</v>
      </c>
      <c r="E17" t="s">
        <v>131</v>
      </c>
    </row>
    <row r="18" spans="2:5" ht="15" x14ac:dyDescent="0.25">
      <c r="B18" t="s">
        <v>206</v>
      </c>
      <c r="C18" t="s">
        <v>106</v>
      </c>
      <c r="D18" t="s">
        <v>75</v>
      </c>
      <c r="E18" t="s">
        <v>173</v>
      </c>
    </row>
    <row r="19" spans="2:5" ht="15" x14ac:dyDescent="0.25">
      <c r="B19" t="s">
        <v>207</v>
      </c>
      <c r="C19" t="s">
        <v>106</v>
      </c>
      <c r="D19" t="s">
        <v>75</v>
      </c>
      <c r="E19" t="s">
        <v>131</v>
      </c>
    </row>
    <row r="20" spans="2:5" ht="15" x14ac:dyDescent="0.25">
      <c r="B20" t="s">
        <v>208</v>
      </c>
      <c r="C20" t="s">
        <v>106</v>
      </c>
      <c r="D20" t="s">
        <v>75</v>
      </c>
      <c r="E20" t="s">
        <v>131</v>
      </c>
    </row>
    <row r="21" spans="2:5" ht="15" x14ac:dyDescent="0.25">
      <c r="B21" t="s">
        <v>209</v>
      </c>
      <c r="C21" t="s">
        <v>106</v>
      </c>
      <c r="D21" t="s">
        <v>75</v>
      </c>
      <c r="E21" t="s">
        <v>131</v>
      </c>
    </row>
    <row r="22" spans="2:5" ht="15" x14ac:dyDescent="0.25">
      <c r="B22" t="s">
        <v>210</v>
      </c>
      <c r="C22" t="s">
        <v>106</v>
      </c>
      <c r="D22" t="s">
        <v>75</v>
      </c>
      <c r="E22" t="s">
        <v>131</v>
      </c>
    </row>
    <row r="23" spans="2:5" ht="15" x14ac:dyDescent="0.25">
      <c r="B23" t="s">
        <v>211</v>
      </c>
      <c r="C23" t="s">
        <v>106</v>
      </c>
      <c r="D23" t="s">
        <v>75</v>
      </c>
      <c r="E23" t="s">
        <v>131</v>
      </c>
    </row>
    <row r="24" spans="2:5" ht="15" x14ac:dyDescent="0.25">
      <c r="B24" t="s">
        <v>212</v>
      </c>
      <c r="C24" t="s">
        <v>106</v>
      </c>
      <c r="D24" t="s">
        <v>75</v>
      </c>
      <c r="E24" t="s">
        <v>131</v>
      </c>
    </row>
    <row r="25" spans="2:5" ht="15" x14ac:dyDescent="0.25">
      <c r="B25" t="s">
        <v>213</v>
      </c>
      <c r="C25" t="s">
        <v>106</v>
      </c>
      <c r="D25" t="s">
        <v>75</v>
      </c>
      <c r="E25" t="s">
        <v>131</v>
      </c>
    </row>
    <row r="26" spans="2:5" ht="15" x14ac:dyDescent="0.25">
      <c r="B26" t="s">
        <v>214</v>
      </c>
      <c r="C26" t="s">
        <v>106</v>
      </c>
      <c r="D26" t="s">
        <v>75</v>
      </c>
      <c r="E26" t="s">
        <v>131</v>
      </c>
    </row>
    <row r="27" spans="2:5" ht="15" x14ac:dyDescent="0.25">
      <c r="B27" t="s">
        <v>215</v>
      </c>
      <c r="C27" t="s">
        <v>106</v>
      </c>
      <c r="D27" t="s">
        <v>75</v>
      </c>
      <c r="E27" t="s">
        <v>131</v>
      </c>
    </row>
    <row r="28" spans="2:5" ht="15" x14ac:dyDescent="0.25">
      <c r="B28" t="s">
        <v>216</v>
      </c>
      <c r="C28" t="s">
        <v>106</v>
      </c>
      <c r="D28" t="s">
        <v>75</v>
      </c>
      <c r="E28" t="s">
        <v>131</v>
      </c>
    </row>
    <row r="29" spans="2:5" ht="15" x14ac:dyDescent="0.25">
      <c r="B29" t="s">
        <v>217</v>
      </c>
      <c r="C29" t="s">
        <v>106</v>
      </c>
      <c r="D29" t="s">
        <v>75</v>
      </c>
      <c r="E29" t="s">
        <v>131</v>
      </c>
    </row>
    <row r="30" spans="2:5" ht="15" x14ac:dyDescent="0.25">
      <c r="B30" t="s">
        <v>218</v>
      </c>
      <c r="C30" t="s">
        <v>106</v>
      </c>
      <c r="D30" t="s">
        <v>75</v>
      </c>
      <c r="E30" t="s">
        <v>76</v>
      </c>
    </row>
    <row r="31" spans="2:5" ht="15" x14ac:dyDescent="0.25">
      <c r="B31" t="s">
        <v>219</v>
      </c>
      <c r="C31" t="s">
        <v>106</v>
      </c>
      <c r="D31" t="s">
        <v>75</v>
      </c>
      <c r="E31" t="s">
        <v>131</v>
      </c>
    </row>
    <row r="32" spans="2:5" ht="15" x14ac:dyDescent="0.25">
      <c r="B32" t="s">
        <v>220</v>
      </c>
      <c r="C32" t="s">
        <v>106</v>
      </c>
      <c r="D32" t="s">
        <v>75</v>
      </c>
      <c r="E32" t="s">
        <v>131</v>
      </c>
    </row>
    <row r="33" spans="2:7" ht="15" x14ac:dyDescent="0.25">
      <c r="B33" t="s">
        <v>221</v>
      </c>
      <c r="C33" t="s">
        <v>106</v>
      </c>
      <c r="D33" t="s">
        <v>75</v>
      </c>
      <c r="E33" t="s">
        <v>131</v>
      </c>
    </row>
    <row r="34" spans="2:7" ht="15" x14ac:dyDescent="0.25">
      <c r="B34" t="s">
        <v>222</v>
      </c>
      <c r="C34" t="s">
        <v>106</v>
      </c>
      <c r="D34" t="s">
        <v>75</v>
      </c>
      <c r="E34" t="s">
        <v>131</v>
      </c>
    </row>
    <row r="35" spans="2:7" ht="15" x14ac:dyDescent="0.25">
      <c r="B35" t="s">
        <v>223</v>
      </c>
      <c r="C35" t="s">
        <v>106</v>
      </c>
      <c r="D35" t="s">
        <v>75</v>
      </c>
      <c r="E35" t="s">
        <v>131</v>
      </c>
    </row>
    <row r="36" spans="2:7" ht="15" x14ac:dyDescent="0.25">
      <c r="B36" t="s">
        <v>224</v>
      </c>
      <c r="C36" t="s">
        <v>106</v>
      </c>
      <c r="D36" t="s">
        <v>75</v>
      </c>
      <c r="E36" t="s">
        <v>131</v>
      </c>
    </row>
    <row r="37" spans="2:7" ht="15" x14ac:dyDescent="0.25">
      <c r="B37" t="s">
        <v>225</v>
      </c>
      <c r="C37" t="s">
        <v>106</v>
      </c>
      <c r="D37" t="s">
        <v>75</v>
      </c>
      <c r="E37" t="s">
        <v>131</v>
      </c>
    </row>
    <row r="38" spans="2:7" ht="15" x14ac:dyDescent="0.25">
      <c r="B38" t="s">
        <v>226</v>
      </c>
      <c r="C38" t="s">
        <v>106</v>
      </c>
      <c r="D38" t="s">
        <v>75</v>
      </c>
      <c r="E38" t="s">
        <v>131</v>
      </c>
    </row>
    <row r="39" spans="2:7" ht="15" x14ac:dyDescent="0.25">
      <c r="B39" t="s">
        <v>227</v>
      </c>
      <c r="C39" t="s">
        <v>106</v>
      </c>
      <c r="D39" t="s">
        <v>75</v>
      </c>
      <c r="E39" t="s">
        <v>131</v>
      </c>
    </row>
    <row r="40" spans="2:7" ht="15" x14ac:dyDescent="0.25">
      <c r="B40" t="s">
        <v>228</v>
      </c>
      <c r="C40" t="s">
        <v>106</v>
      </c>
      <c r="D40" t="s">
        <v>75</v>
      </c>
      <c r="E40" t="s">
        <v>131</v>
      </c>
    </row>
    <row r="42" spans="2:7" ht="15" x14ac:dyDescent="0.25">
      <c r="B42" t="s">
        <v>163</v>
      </c>
      <c r="C42" t="s">
        <v>106</v>
      </c>
      <c r="D42" t="s">
        <v>75</v>
      </c>
      <c r="E42" t="s">
        <v>131</v>
      </c>
      <c r="F42" s="10">
        <v>39521</v>
      </c>
      <c r="G42" s="10">
        <v>42083</v>
      </c>
    </row>
    <row r="43" spans="2:7" ht="15" x14ac:dyDescent="0.25">
      <c r="B43" t="s">
        <v>174</v>
      </c>
      <c r="C43" t="s">
        <v>106</v>
      </c>
      <c r="D43" t="s">
        <v>75</v>
      </c>
      <c r="E43" t="s">
        <v>173</v>
      </c>
      <c r="F43" s="10">
        <v>40658</v>
      </c>
      <c r="G43" s="10">
        <v>42083</v>
      </c>
    </row>
    <row r="44" spans="2:7" ht="15" x14ac:dyDescent="0.25">
      <c r="B44" t="s">
        <v>178</v>
      </c>
      <c r="C44" t="s">
        <v>106</v>
      </c>
      <c r="D44" t="s">
        <v>75</v>
      </c>
      <c r="E44" t="s">
        <v>173</v>
      </c>
      <c r="F44" s="10">
        <v>38210</v>
      </c>
      <c r="G44" s="10">
        <v>41239</v>
      </c>
    </row>
    <row r="45" spans="2:7" ht="15" x14ac:dyDescent="0.25">
      <c r="B45" t="s">
        <v>179</v>
      </c>
      <c r="C45" t="s">
        <v>106</v>
      </c>
      <c r="D45" t="s">
        <v>75</v>
      </c>
      <c r="E45" t="s">
        <v>76</v>
      </c>
      <c r="F45" s="10">
        <v>40556</v>
      </c>
      <c r="G45" s="10">
        <v>41229</v>
      </c>
    </row>
    <row r="46" spans="2:7" ht="15" x14ac:dyDescent="0.25">
      <c r="B46" t="s">
        <v>180</v>
      </c>
      <c r="C46" t="s">
        <v>106</v>
      </c>
      <c r="D46" t="s">
        <v>75</v>
      </c>
      <c r="E46" t="s">
        <v>173</v>
      </c>
      <c r="F46" s="10">
        <v>39170</v>
      </c>
      <c r="G46" s="10">
        <v>41218</v>
      </c>
    </row>
    <row r="47" spans="2:7" ht="15" x14ac:dyDescent="0.25">
      <c r="B47" t="s">
        <v>182</v>
      </c>
      <c r="C47" t="s">
        <v>106</v>
      </c>
      <c r="D47" t="s">
        <v>75</v>
      </c>
      <c r="E47" t="s">
        <v>173</v>
      </c>
      <c r="F47" s="10">
        <v>38218</v>
      </c>
      <c r="G47" s="10">
        <v>41218</v>
      </c>
    </row>
    <row r="49" spans="3:7" ht="15" x14ac:dyDescent="0.25">
      <c r="F49" s="10">
        <v>41808</v>
      </c>
      <c r="G49" s="10">
        <v>42103</v>
      </c>
    </row>
    <row r="50" spans="3:7" ht="15" x14ac:dyDescent="0.25">
      <c r="F50" s="10">
        <v>41808</v>
      </c>
      <c r="G50" s="10">
        <v>42103</v>
      </c>
    </row>
    <row r="51" spans="3:7" ht="15" x14ac:dyDescent="0.25">
      <c r="F51" s="10">
        <v>36526</v>
      </c>
      <c r="G51" s="10">
        <v>41947</v>
      </c>
    </row>
    <row r="52" spans="3:7" ht="15" x14ac:dyDescent="0.25">
      <c r="F52" s="10">
        <v>40029</v>
      </c>
      <c r="G52" s="10">
        <v>41947</v>
      </c>
    </row>
    <row r="53" spans="3:7" ht="15" x14ac:dyDescent="0.25">
      <c r="F53" s="10">
        <v>38894</v>
      </c>
      <c r="G53" s="10">
        <v>41943</v>
      </c>
    </row>
    <row r="54" spans="3:7" ht="15" x14ac:dyDescent="0.25">
      <c r="F54" s="10">
        <v>36917</v>
      </c>
      <c r="G54" s="10">
        <v>41927</v>
      </c>
    </row>
    <row r="55" spans="3:7" ht="15" x14ac:dyDescent="0.25">
      <c r="F55" s="10">
        <v>40316</v>
      </c>
      <c r="G55" s="10">
        <v>41922</v>
      </c>
    </row>
    <row r="56" spans="3:7" ht="15" x14ac:dyDescent="0.25">
      <c r="F56" s="10">
        <v>40316</v>
      </c>
      <c r="G56" s="10">
        <v>41922</v>
      </c>
    </row>
    <row r="57" spans="3:7" ht="15" x14ac:dyDescent="0.25">
      <c r="F57" s="10">
        <v>38894</v>
      </c>
      <c r="G57" s="10">
        <v>41815</v>
      </c>
    </row>
    <row r="58" spans="3:7" ht="15" x14ac:dyDescent="0.25">
      <c r="F58" s="10">
        <v>38894</v>
      </c>
      <c r="G58" s="10">
        <v>41815</v>
      </c>
    </row>
    <row r="59" spans="3:7" ht="15" x14ac:dyDescent="0.25">
      <c r="F59" s="10">
        <v>39623</v>
      </c>
      <c r="G59" s="10">
        <v>41808</v>
      </c>
    </row>
    <row r="61" spans="3:7" ht="15" x14ac:dyDescent="0.25">
      <c r="C61" t="s">
        <v>266</v>
      </c>
      <c r="F61" s="10">
        <v>38260</v>
      </c>
      <c r="G61" s="10">
        <v>41926</v>
      </c>
    </row>
    <row r="62" spans="3:7" ht="15" x14ac:dyDescent="0.25">
      <c r="C62" t="s">
        <v>266</v>
      </c>
      <c r="F62" s="10">
        <v>38302</v>
      </c>
      <c r="G62" s="10">
        <v>41731</v>
      </c>
    </row>
    <row r="63" spans="3:7" ht="15" x14ac:dyDescent="0.25">
      <c r="C63" t="s">
        <v>266</v>
      </c>
      <c r="F63" s="10">
        <v>41359</v>
      </c>
      <c r="G63" s="10">
        <v>41430</v>
      </c>
    </row>
    <row r="64" spans="3:7" ht="15" x14ac:dyDescent="0.25">
      <c r="C64" t="s">
        <v>266</v>
      </c>
      <c r="F64" s="10">
        <v>39146</v>
      </c>
      <c r="G64" s="10">
        <v>41346</v>
      </c>
    </row>
    <row r="65" spans="2:8" ht="15" x14ac:dyDescent="0.25">
      <c r="C65" t="s">
        <v>266</v>
      </c>
      <c r="F65" s="10">
        <v>39666</v>
      </c>
      <c r="G65" s="10">
        <v>41199</v>
      </c>
    </row>
    <row r="66" spans="2:8" ht="15" x14ac:dyDescent="0.25">
      <c r="C66" t="s">
        <v>266</v>
      </c>
      <c r="F66" s="10">
        <v>40442</v>
      </c>
      <c r="G66" s="10">
        <v>41176</v>
      </c>
    </row>
    <row r="67" spans="2:8" ht="15" x14ac:dyDescent="0.25">
      <c r="C67" t="s">
        <v>266</v>
      </c>
      <c r="F67" s="10">
        <v>40441</v>
      </c>
      <c r="G67" s="10">
        <v>41156</v>
      </c>
    </row>
    <row r="69" spans="2:8" ht="15" x14ac:dyDescent="0.25">
      <c r="C69" t="s">
        <v>321</v>
      </c>
      <c r="D69" t="s">
        <v>266</v>
      </c>
      <c r="E69" t="s">
        <v>75</v>
      </c>
      <c r="F69" t="s">
        <v>173</v>
      </c>
      <c r="G69" s="10">
        <v>39609</v>
      </c>
      <c r="H69" s="10">
        <v>42013</v>
      </c>
    </row>
    <row r="70" spans="2:8" ht="15" x14ac:dyDescent="0.25">
      <c r="C70" t="s">
        <v>322</v>
      </c>
      <c r="D70" t="s">
        <v>266</v>
      </c>
      <c r="E70" t="s">
        <v>75</v>
      </c>
      <c r="F70" t="s">
        <v>173</v>
      </c>
      <c r="G70" s="10">
        <v>39296</v>
      </c>
      <c r="H70" s="10">
        <v>41992</v>
      </c>
    </row>
    <row r="72" spans="2:8" ht="15" x14ac:dyDescent="0.25">
      <c r="B72" t="s">
        <v>341</v>
      </c>
      <c r="C72" t="s">
        <v>342</v>
      </c>
      <c r="D72" t="s">
        <v>75</v>
      </c>
      <c r="E72" t="s">
        <v>343</v>
      </c>
      <c r="F72" s="10">
        <v>42055</v>
      </c>
      <c r="G72" s="10">
        <v>42137</v>
      </c>
    </row>
    <row r="73" spans="2:8" ht="15" x14ac:dyDescent="0.25">
      <c r="B73" t="s">
        <v>344</v>
      </c>
      <c r="C73" t="s">
        <v>342</v>
      </c>
      <c r="D73" t="s">
        <v>75</v>
      </c>
      <c r="E73" t="s">
        <v>125</v>
      </c>
      <c r="F73" s="10">
        <v>39745</v>
      </c>
      <c r="G73" s="10">
        <v>41913</v>
      </c>
    </row>
    <row r="74" spans="2:8" ht="15" x14ac:dyDescent="0.25">
      <c r="B74" t="s">
        <v>345</v>
      </c>
      <c r="C74" t="s">
        <v>342</v>
      </c>
      <c r="D74" t="s">
        <v>75</v>
      </c>
      <c r="E74" t="s">
        <v>125</v>
      </c>
      <c r="F74" s="10">
        <v>40253</v>
      </c>
      <c r="G74" s="10">
        <v>41913</v>
      </c>
    </row>
    <row r="75" spans="2:8" ht="15" x14ac:dyDescent="0.25">
      <c r="B75" t="s">
        <v>346</v>
      </c>
      <c r="C75" t="s">
        <v>342</v>
      </c>
      <c r="D75" t="s">
        <v>75</v>
      </c>
      <c r="E75" t="s">
        <v>143</v>
      </c>
      <c r="F75" s="10">
        <v>36526</v>
      </c>
      <c r="G75" s="10">
        <v>41913</v>
      </c>
    </row>
    <row r="76" spans="2:8" ht="15" x14ac:dyDescent="0.25">
      <c r="B76" t="s">
        <v>347</v>
      </c>
      <c r="C76" t="s">
        <v>342</v>
      </c>
      <c r="D76" t="s">
        <v>75</v>
      </c>
      <c r="E76" t="s">
        <v>112</v>
      </c>
      <c r="F76" s="10">
        <v>39855</v>
      </c>
      <c r="G76" s="10">
        <v>41911</v>
      </c>
    </row>
    <row r="77" spans="2:8" ht="15" x14ac:dyDescent="0.25">
      <c r="B77" t="s">
        <v>348</v>
      </c>
      <c r="C77" t="s">
        <v>342</v>
      </c>
      <c r="D77" t="s">
        <v>75</v>
      </c>
      <c r="E77" t="s">
        <v>112</v>
      </c>
      <c r="F77" s="10">
        <v>40688</v>
      </c>
      <c r="G77" s="10">
        <v>41911</v>
      </c>
    </row>
    <row r="79" spans="2:8" ht="15" x14ac:dyDescent="0.25">
      <c r="B79" t="s">
        <v>365</v>
      </c>
      <c r="C79" t="s">
        <v>342</v>
      </c>
      <c r="D79" t="s">
        <v>75</v>
      </c>
      <c r="E79" t="s">
        <v>366</v>
      </c>
      <c r="F79" s="10">
        <v>39548</v>
      </c>
      <c r="G79" s="10">
        <v>42137</v>
      </c>
    </row>
    <row r="80" spans="2:8" ht="15" x14ac:dyDescent="0.25">
      <c r="B80" t="s">
        <v>367</v>
      </c>
      <c r="C80" t="s">
        <v>342</v>
      </c>
      <c r="D80" t="s">
        <v>75</v>
      </c>
      <c r="E80" t="s">
        <v>343</v>
      </c>
      <c r="F80" s="10">
        <v>42086</v>
      </c>
      <c r="G80" s="10">
        <v>42137</v>
      </c>
    </row>
    <row r="82" spans="2:7" ht="15" x14ac:dyDescent="0.25">
      <c r="C82" t="s">
        <v>421</v>
      </c>
      <c r="D82" t="s">
        <v>75</v>
      </c>
      <c r="E82" t="s">
        <v>373</v>
      </c>
      <c r="F82" s="10">
        <v>40257</v>
      </c>
      <c r="G82" s="10">
        <v>42060</v>
      </c>
    </row>
    <row r="83" spans="2:7" ht="15" x14ac:dyDescent="0.25">
      <c r="C83" t="s">
        <v>421</v>
      </c>
      <c r="D83" t="s">
        <v>75</v>
      </c>
      <c r="E83" t="s">
        <v>343</v>
      </c>
      <c r="F83" s="10">
        <v>42051</v>
      </c>
      <c r="G83" s="10">
        <v>42051</v>
      </c>
    </row>
    <row r="84" spans="2:7" ht="15" x14ac:dyDescent="0.25">
      <c r="C84" t="s">
        <v>421</v>
      </c>
      <c r="D84" t="s">
        <v>75</v>
      </c>
      <c r="E84" t="s">
        <v>343</v>
      </c>
      <c r="F84" s="10">
        <v>42051</v>
      </c>
      <c r="G84" s="10">
        <v>42051</v>
      </c>
    </row>
    <row r="85" spans="2:7" ht="15" x14ac:dyDescent="0.25">
      <c r="C85" t="s">
        <v>421</v>
      </c>
      <c r="D85" t="s">
        <v>75</v>
      </c>
      <c r="E85" t="s">
        <v>125</v>
      </c>
      <c r="F85" s="10">
        <v>36526</v>
      </c>
      <c r="G85" s="10">
        <v>42048</v>
      </c>
    </row>
    <row r="86" spans="2:7" ht="15" x14ac:dyDescent="0.25">
      <c r="C86" t="s">
        <v>421</v>
      </c>
      <c r="D86" t="s">
        <v>75</v>
      </c>
      <c r="E86" t="s">
        <v>267</v>
      </c>
      <c r="F86" s="10">
        <v>36526</v>
      </c>
      <c r="G86" s="10">
        <v>41943</v>
      </c>
    </row>
    <row r="87" spans="2:7" ht="15" x14ac:dyDescent="0.25">
      <c r="C87" t="s">
        <v>421</v>
      </c>
      <c r="D87" t="s">
        <v>75</v>
      </c>
      <c r="E87" t="s">
        <v>143</v>
      </c>
      <c r="F87" s="10">
        <v>36526</v>
      </c>
      <c r="G87" s="10">
        <v>41942</v>
      </c>
    </row>
    <row r="88" spans="2:7" ht="15" x14ac:dyDescent="0.25">
      <c r="C88" t="s">
        <v>421</v>
      </c>
      <c r="D88" t="s">
        <v>75</v>
      </c>
      <c r="E88" t="s">
        <v>155</v>
      </c>
      <c r="F88" s="10">
        <v>40400</v>
      </c>
      <c r="G88" s="10">
        <v>41477</v>
      </c>
    </row>
    <row r="89" spans="2:7" ht="15" x14ac:dyDescent="0.25">
      <c r="C89" t="s">
        <v>421</v>
      </c>
      <c r="D89" t="s">
        <v>75</v>
      </c>
      <c r="E89" t="s">
        <v>112</v>
      </c>
      <c r="F89" s="10">
        <v>36526</v>
      </c>
      <c r="G89" s="10">
        <v>41431</v>
      </c>
    </row>
    <row r="90" spans="2:7" ht="15" x14ac:dyDescent="0.25">
      <c r="C90" t="s">
        <v>421</v>
      </c>
      <c r="D90" t="s">
        <v>75</v>
      </c>
      <c r="E90" t="s">
        <v>112</v>
      </c>
      <c r="F90" s="10">
        <v>36526</v>
      </c>
      <c r="G90" s="10">
        <v>41431</v>
      </c>
    </row>
    <row r="92" spans="2:7" ht="15" x14ac:dyDescent="0.25">
      <c r="B92" t="s">
        <v>967</v>
      </c>
      <c r="C92" t="s">
        <v>865</v>
      </c>
      <c r="D92" t="s">
        <v>75</v>
      </c>
      <c r="E92" t="s">
        <v>103</v>
      </c>
      <c r="F92" s="10">
        <v>41618</v>
      </c>
      <c r="G92" s="10">
        <v>41956</v>
      </c>
    </row>
    <row r="93" spans="2:7" ht="15" x14ac:dyDescent="0.25">
      <c r="B93" t="s">
        <v>968</v>
      </c>
      <c r="C93" t="s">
        <v>865</v>
      </c>
      <c r="D93" t="s">
        <v>75</v>
      </c>
      <c r="E93" t="s">
        <v>373</v>
      </c>
      <c r="F93" s="10">
        <v>39714</v>
      </c>
      <c r="G93" s="10">
        <v>41949</v>
      </c>
    </row>
    <row r="94" spans="2:7" ht="15" x14ac:dyDescent="0.25">
      <c r="B94" t="s">
        <v>478</v>
      </c>
      <c r="C94" t="s">
        <v>865</v>
      </c>
      <c r="D94" t="s">
        <v>75</v>
      </c>
      <c r="E94" t="s">
        <v>125</v>
      </c>
      <c r="F94" s="10">
        <v>40493</v>
      </c>
      <c r="G94" s="10">
        <v>41948</v>
      </c>
    </row>
    <row r="95" spans="2:7" ht="15" x14ac:dyDescent="0.25">
      <c r="B95" t="s">
        <v>969</v>
      </c>
      <c r="C95" t="s">
        <v>865</v>
      </c>
      <c r="D95" t="s">
        <v>75</v>
      </c>
      <c r="E95" t="s">
        <v>103</v>
      </c>
    </row>
    <row r="97" spans="2:7" ht="15" x14ac:dyDescent="0.25">
      <c r="B97" t="s">
        <v>870</v>
      </c>
      <c r="C97" t="s">
        <v>869</v>
      </c>
      <c r="D97" t="s">
        <v>75</v>
      </c>
      <c r="E97" t="s">
        <v>131</v>
      </c>
      <c r="F97" s="10">
        <v>40973</v>
      </c>
      <c r="G97" s="10">
        <v>42172</v>
      </c>
    </row>
    <row r="98" spans="2:7" ht="15" x14ac:dyDescent="0.25">
      <c r="B98" t="s">
        <v>478</v>
      </c>
      <c r="C98" t="s">
        <v>869</v>
      </c>
      <c r="D98" t="s">
        <v>75</v>
      </c>
      <c r="E98" t="s">
        <v>125</v>
      </c>
      <c r="F98" s="10">
        <v>36526</v>
      </c>
      <c r="G98" s="10">
        <v>41985</v>
      </c>
    </row>
    <row r="99" spans="2:7" ht="15" x14ac:dyDescent="0.25">
      <c r="B99" t="s">
        <v>871</v>
      </c>
      <c r="C99" t="s">
        <v>869</v>
      </c>
      <c r="D99" t="s">
        <v>75</v>
      </c>
      <c r="E99" t="s">
        <v>143</v>
      </c>
      <c r="F99" s="10">
        <v>39254</v>
      </c>
      <c r="G99" s="10">
        <v>41985</v>
      </c>
    </row>
    <row r="100" spans="2:7" ht="15" x14ac:dyDescent="0.25">
      <c r="B100" t="s">
        <v>987</v>
      </c>
      <c r="C100" t="s">
        <v>869</v>
      </c>
      <c r="D100" t="s">
        <v>75</v>
      </c>
      <c r="E100" t="s">
        <v>155</v>
      </c>
      <c r="F100" s="10">
        <v>40762</v>
      </c>
      <c r="G100" s="10">
        <v>41985</v>
      </c>
    </row>
    <row r="101" spans="2:7" ht="15" x14ac:dyDescent="0.25">
      <c r="B101" t="s">
        <v>988</v>
      </c>
      <c r="C101" t="s">
        <v>869</v>
      </c>
      <c r="D101" t="s">
        <v>75</v>
      </c>
      <c r="E101" t="s">
        <v>155</v>
      </c>
      <c r="F101" s="10">
        <v>41194</v>
      </c>
      <c r="G101" s="10">
        <v>41985</v>
      </c>
    </row>
    <row r="102" spans="2:7" ht="15" x14ac:dyDescent="0.25">
      <c r="B102" t="s">
        <v>344</v>
      </c>
      <c r="C102" t="s">
        <v>869</v>
      </c>
      <c r="D102" t="s">
        <v>75</v>
      </c>
      <c r="E102" t="s">
        <v>125</v>
      </c>
      <c r="F102" s="10">
        <v>36526</v>
      </c>
      <c r="G102" s="10">
        <v>41985</v>
      </c>
    </row>
    <row r="104" spans="2:7" ht="15" x14ac:dyDescent="0.25">
      <c r="B104" t="s">
        <v>1007</v>
      </c>
      <c r="C104" t="s">
        <v>1008</v>
      </c>
      <c r="D104" t="s">
        <v>75</v>
      </c>
      <c r="E104" t="s">
        <v>143</v>
      </c>
      <c r="F104" s="10">
        <v>39363</v>
      </c>
      <c r="G104" s="10">
        <v>42163</v>
      </c>
    </row>
    <row r="105" spans="2:7" ht="15" x14ac:dyDescent="0.25">
      <c r="B105" t="s">
        <v>1009</v>
      </c>
      <c r="C105" t="s">
        <v>1008</v>
      </c>
      <c r="D105" t="s">
        <v>75</v>
      </c>
      <c r="E105" t="s">
        <v>269</v>
      </c>
      <c r="F105" s="10">
        <v>39358</v>
      </c>
      <c r="G105" s="10">
        <v>42163</v>
      </c>
    </row>
    <row r="106" spans="2:7" ht="15" x14ac:dyDescent="0.25">
      <c r="B106" t="s">
        <v>1010</v>
      </c>
      <c r="C106" t="s">
        <v>1008</v>
      </c>
      <c r="D106" t="s">
        <v>75</v>
      </c>
      <c r="E106" t="s">
        <v>267</v>
      </c>
      <c r="F106" s="10">
        <v>39567</v>
      </c>
      <c r="G106" s="10">
        <v>42118</v>
      </c>
    </row>
    <row r="107" spans="2:7" ht="15" x14ac:dyDescent="0.25">
      <c r="B107" t="s">
        <v>1011</v>
      </c>
      <c r="C107" t="s">
        <v>1008</v>
      </c>
      <c r="D107" t="s">
        <v>75</v>
      </c>
      <c r="E107" t="s">
        <v>269</v>
      </c>
      <c r="F107" s="10">
        <v>39580</v>
      </c>
      <c r="G107" s="10">
        <v>41852</v>
      </c>
    </row>
    <row r="109" spans="2:7" ht="15" x14ac:dyDescent="0.25">
      <c r="B109" t="s">
        <v>1025</v>
      </c>
      <c r="C109" t="s">
        <v>1026</v>
      </c>
      <c r="D109" t="s">
        <v>75</v>
      </c>
      <c r="E109" t="s">
        <v>269</v>
      </c>
      <c r="F109" s="10">
        <v>39281</v>
      </c>
      <c r="G109" s="10">
        <v>42179</v>
      </c>
    </row>
    <row r="110" spans="2:7" ht="15" x14ac:dyDescent="0.25">
      <c r="B110" t="s">
        <v>1027</v>
      </c>
      <c r="C110" t="s">
        <v>1026</v>
      </c>
      <c r="D110" t="s">
        <v>75</v>
      </c>
      <c r="E110" t="s">
        <v>267</v>
      </c>
      <c r="F110" s="10">
        <v>39281</v>
      </c>
      <c r="G110" s="10">
        <v>42179</v>
      </c>
    </row>
    <row r="111" spans="2:7" ht="15" x14ac:dyDescent="0.25">
      <c r="B111" t="s">
        <v>1028</v>
      </c>
      <c r="C111" t="s">
        <v>1026</v>
      </c>
      <c r="D111" t="s">
        <v>75</v>
      </c>
      <c r="E111" t="s">
        <v>125</v>
      </c>
      <c r="F111" s="10">
        <v>37659</v>
      </c>
      <c r="G111" s="10">
        <v>41856</v>
      </c>
    </row>
    <row r="113" spans="2:7" ht="15" x14ac:dyDescent="0.25">
      <c r="B113" t="s">
        <v>1061</v>
      </c>
      <c r="C113" t="s">
        <v>1060</v>
      </c>
      <c r="D113" t="s">
        <v>75</v>
      </c>
      <c r="E113" t="s">
        <v>269</v>
      </c>
      <c r="F113" s="10">
        <v>37102</v>
      </c>
      <c r="G113" s="10">
        <v>42156</v>
      </c>
    </row>
    <row r="114" spans="2:7" ht="15" x14ac:dyDescent="0.25">
      <c r="B114" t="s">
        <v>1062</v>
      </c>
      <c r="C114" t="s">
        <v>1060</v>
      </c>
      <c r="D114" t="s">
        <v>75</v>
      </c>
      <c r="E114" t="s">
        <v>267</v>
      </c>
      <c r="F114" s="10">
        <v>37101</v>
      </c>
      <c r="G114" s="10">
        <v>42156</v>
      </c>
    </row>
    <row r="115" spans="2:7" ht="15" x14ac:dyDescent="0.25">
      <c r="B115" t="s">
        <v>1063</v>
      </c>
      <c r="C115" t="s">
        <v>1060</v>
      </c>
      <c r="D115" t="s">
        <v>75</v>
      </c>
      <c r="E115" t="s">
        <v>267</v>
      </c>
      <c r="F115" s="10">
        <v>37490</v>
      </c>
      <c r="G115" s="10">
        <v>42156</v>
      </c>
    </row>
    <row r="116" spans="2:7" ht="15" x14ac:dyDescent="0.25">
      <c r="B116" t="s">
        <v>1064</v>
      </c>
      <c r="C116" t="s">
        <v>1060</v>
      </c>
      <c r="D116" t="s">
        <v>75</v>
      </c>
      <c r="E116" t="s">
        <v>103</v>
      </c>
      <c r="F116" s="10">
        <v>37083</v>
      </c>
      <c r="G116" s="10">
        <v>41934</v>
      </c>
    </row>
    <row r="117" spans="2:7" ht="15" x14ac:dyDescent="0.25">
      <c r="B117" t="s">
        <v>1065</v>
      </c>
      <c r="C117" t="s">
        <v>1060</v>
      </c>
      <c r="D117" t="s">
        <v>75</v>
      </c>
      <c r="E117" t="s">
        <v>125</v>
      </c>
      <c r="F117" s="10">
        <v>36526</v>
      </c>
      <c r="G117" s="10">
        <v>41934</v>
      </c>
    </row>
    <row r="118" spans="2:7" ht="15" x14ac:dyDescent="0.25">
      <c r="B118" t="s">
        <v>1066</v>
      </c>
      <c r="C118" t="s">
        <v>1060</v>
      </c>
      <c r="D118" t="s">
        <v>75</v>
      </c>
      <c r="E118" t="s">
        <v>125</v>
      </c>
      <c r="F118" s="10">
        <v>37895</v>
      </c>
      <c r="G118" s="10">
        <v>41934</v>
      </c>
    </row>
    <row r="119" spans="2:7" ht="15" x14ac:dyDescent="0.25">
      <c r="B119" t="s">
        <v>1067</v>
      </c>
      <c r="C119" t="s">
        <v>1060</v>
      </c>
      <c r="D119" t="s">
        <v>75</v>
      </c>
      <c r="E119" t="s">
        <v>125</v>
      </c>
      <c r="F119" s="10">
        <v>37895</v>
      </c>
      <c r="G119" s="10">
        <v>41934</v>
      </c>
    </row>
    <row r="121" spans="2:7" ht="15" x14ac:dyDescent="0.25">
      <c r="B121" t="s">
        <v>1011</v>
      </c>
      <c r="C121" t="s">
        <v>1088</v>
      </c>
      <c r="D121" t="s">
        <v>75</v>
      </c>
      <c r="E121" t="s">
        <v>269</v>
      </c>
      <c r="F121" s="10">
        <v>38923</v>
      </c>
      <c r="G121" s="10">
        <v>42178</v>
      </c>
    </row>
    <row r="122" spans="2:7" ht="15" x14ac:dyDescent="0.25">
      <c r="B122" t="s">
        <v>1089</v>
      </c>
      <c r="C122" t="s">
        <v>1088</v>
      </c>
      <c r="D122" t="s">
        <v>75</v>
      </c>
      <c r="E122" t="s">
        <v>125</v>
      </c>
      <c r="F122" s="10">
        <v>40758</v>
      </c>
      <c r="G122" s="10">
        <v>42171</v>
      </c>
    </row>
    <row r="123" spans="2:7" ht="15" x14ac:dyDescent="0.25">
      <c r="B123" t="s">
        <v>1090</v>
      </c>
      <c r="C123" t="s">
        <v>1088</v>
      </c>
      <c r="D123" t="s">
        <v>75</v>
      </c>
      <c r="E123" t="s">
        <v>143</v>
      </c>
      <c r="F123" s="10">
        <v>39233</v>
      </c>
      <c r="G123" s="10">
        <v>41865</v>
      </c>
    </row>
    <row r="124" spans="2:7" ht="15" x14ac:dyDescent="0.25">
      <c r="B124" t="s">
        <v>1091</v>
      </c>
      <c r="C124" t="s">
        <v>1088</v>
      </c>
      <c r="D124" t="s">
        <v>75</v>
      </c>
      <c r="E124" t="s">
        <v>143</v>
      </c>
      <c r="F124" s="10">
        <v>41467</v>
      </c>
      <c r="G124" s="10">
        <v>41865</v>
      </c>
    </row>
    <row r="125" spans="2:7" ht="15" x14ac:dyDescent="0.25">
      <c r="B125" t="s">
        <v>1092</v>
      </c>
      <c r="C125" t="s">
        <v>1088</v>
      </c>
      <c r="D125" t="s">
        <v>75</v>
      </c>
      <c r="E125" t="s">
        <v>103</v>
      </c>
      <c r="F125" s="10">
        <v>36526</v>
      </c>
      <c r="G125" s="10">
        <v>41865</v>
      </c>
    </row>
    <row r="127" spans="2:7" ht="15" x14ac:dyDescent="0.25">
      <c r="B127" t="s">
        <v>1103</v>
      </c>
      <c r="C127" t="s">
        <v>1102</v>
      </c>
      <c r="D127" t="s">
        <v>75</v>
      </c>
      <c r="E127" t="s">
        <v>131</v>
      </c>
      <c r="F127" s="10">
        <v>39811</v>
      </c>
      <c r="G127" s="10">
        <v>42157</v>
      </c>
    </row>
    <row r="128" spans="2:7" ht="15" x14ac:dyDescent="0.25">
      <c r="B128" t="s">
        <v>1104</v>
      </c>
      <c r="C128" t="s">
        <v>1102</v>
      </c>
      <c r="D128" t="s">
        <v>75</v>
      </c>
      <c r="E128" t="s">
        <v>131</v>
      </c>
      <c r="F128" s="10">
        <v>40504</v>
      </c>
      <c r="G128" s="10">
        <v>42131</v>
      </c>
    </row>
    <row r="129" spans="1:158" ht="15" x14ac:dyDescent="0.25">
      <c r="B129" t="s">
        <v>1105</v>
      </c>
      <c r="C129" t="s">
        <v>1102</v>
      </c>
      <c r="D129" t="s">
        <v>75</v>
      </c>
      <c r="E129" t="s">
        <v>125</v>
      </c>
      <c r="F129" s="10">
        <v>36526</v>
      </c>
      <c r="G129" s="10">
        <v>41915</v>
      </c>
    </row>
    <row r="131" spans="1:158" ht="15" x14ac:dyDescent="0.25">
      <c r="B131" t="s">
        <v>1010</v>
      </c>
      <c r="C131" t="s">
        <v>1115</v>
      </c>
      <c r="D131" t="s">
        <v>75</v>
      </c>
      <c r="E131" t="s">
        <v>267</v>
      </c>
      <c r="F131" s="10">
        <v>36526</v>
      </c>
      <c r="G131" s="10">
        <v>42135</v>
      </c>
    </row>
    <row r="132" spans="1:158" ht="15" x14ac:dyDescent="0.25">
      <c r="B132" t="s">
        <v>1011</v>
      </c>
      <c r="C132" t="s">
        <v>1115</v>
      </c>
      <c r="D132" t="s">
        <v>75</v>
      </c>
      <c r="E132" t="s">
        <v>269</v>
      </c>
      <c r="F132" s="10">
        <v>36869</v>
      </c>
      <c r="G132" s="10">
        <v>42135</v>
      </c>
    </row>
    <row r="133" spans="1:158" ht="15" x14ac:dyDescent="0.25">
      <c r="B133" t="s">
        <v>1116</v>
      </c>
      <c r="C133" t="s">
        <v>1115</v>
      </c>
      <c r="D133" t="s">
        <v>75</v>
      </c>
      <c r="E133" t="s">
        <v>103</v>
      </c>
      <c r="F133" s="10">
        <v>40058</v>
      </c>
      <c r="G133" s="10">
        <v>41893</v>
      </c>
    </row>
    <row r="134" spans="1:158" ht="15" x14ac:dyDescent="0.25">
      <c r="B134" t="s">
        <v>1117</v>
      </c>
      <c r="C134" t="s">
        <v>1115</v>
      </c>
      <c r="D134" t="s">
        <v>75</v>
      </c>
      <c r="E134" t="s">
        <v>125</v>
      </c>
      <c r="F134" s="10">
        <v>39671</v>
      </c>
      <c r="G134" s="10">
        <v>41893</v>
      </c>
    </row>
    <row r="136" spans="1:158" ht="15" x14ac:dyDescent="0.25">
      <c r="B136" t="s">
        <v>1124</v>
      </c>
      <c r="C136" t="s">
        <v>1125</v>
      </c>
      <c r="D136" t="s">
        <v>75</v>
      </c>
      <c r="E136" t="s">
        <v>143</v>
      </c>
      <c r="F136" s="10">
        <v>40787</v>
      </c>
      <c r="G136" s="10">
        <v>42128</v>
      </c>
    </row>
    <row r="137" spans="1:158" ht="15" x14ac:dyDescent="0.25">
      <c r="B137" t="s">
        <v>1126</v>
      </c>
      <c r="C137" t="s">
        <v>1125</v>
      </c>
      <c r="D137" t="s">
        <v>75</v>
      </c>
      <c r="E137" t="s">
        <v>269</v>
      </c>
      <c r="F137" s="10">
        <v>36526</v>
      </c>
      <c r="G137" s="10">
        <v>42128</v>
      </c>
    </row>
    <row r="138" spans="1:158" ht="15" x14ac:dyDescent="0.25">
      <c r="B138" t="s">
        <v>424</v>
      </c>
      <c r="C138" t="s">
        <v>1125</v>
      </c>
      <c r="D138" t="s">
        <v>75</v>
      </c>
      <c r="E138" t="s">
        <v>125</v>
      </c>
      <c r="F138" s="10">
        <v>36526</v>
      </c>
      <c r="G138" s="10">
        <v>42123</v>
      </c>
    </row>
    <row r="140" spans="1:158" ht="15" x14ac:dyDescent="0.25">
      <c r="B140" t="s">
        <v>1143</v>
      </c>
      <c r="C140" t="s">
        <v>1144</v>
      </c>
      <c r="D140" t="s">
        <v>75</v>
      </c>
      <c r="E140" t="s">
        <v>125</v>
      </c>
      <c r="F140" s="10">
        <v>40414</v>
      </c>
      <c r="G140" s="10">
        <v>42124</v>
      </c>
    </row>
    <row r="141" spans="1:158" ht="15" x14ac:dyDescent="0.25">
      <c r="B141" t="s">
        <v>1145</v>
      </c>
      <c r="C141" t="s">
        <v>1144</v>
      </c>
      <c r="D141" t="s">
        <v>75</v>
      </c>
      <c r="E141" t="s">
        <v>125</v>
      </c>
      <c r="F141" s="10">
        <v>40351</v>
      </c>
      <c r="G141" s="10">
        <v>42124</v>
      </c>
    </row>
    <row r="142" spans="1:158" ht="15" x14ac:dyDescent="0.25">
      <c r="B142" t="s">
        <v>1146</v>
      </c>
      <c r="C142" t="s">
        <v>1144</v>
      </c>
      <c r="D142" t="s">
        <v>75</v>
      </c>
      <c r="E142" t="s">
        <v>343</v>
      </c>
      <c r="F142" s="10">
        <v>42040</v>
      </c>
      <c r="G142" s="10">
        <v>42040</v>
      </c>
    </row>
    <row r="144" spans="1:158" s="2" customFormat="1" ht="140.25" x14ac:dyDescent="0.2">
      <c r="A144" s="3" t="s">
        <v>70</v>
      </c>
      <c r="B144" s="3" t="s">
        <v>92</v>
      </c>
      <c r="C144" s="3" t="s">
        <v>66</v>
      </c>
      <c r="D144" s="3" t="s">
        <v>67</v>
      </c>
      <c r="E144" s="3" t="s">
        <v>0</v>
      </c>
      <c r="F144" s="3" t="s">
        <v>1</v>
      </c>
      <c r="G144" s="3" t="s">
        <v>86</v>
      </c>
      <c r="H144" s="3" t="s">
        <v>3</v>
      </c>
      <c r="I144" s="3" t="s">
        <v>68</v>
      </c>
      <c r="J144" s="3" t="s">
        <v>69</v>
      </c>
      <c r="K144" s="3" t="s">
        <v>2</v>
      </c>
      <c r="L144" s="3" t="s">
        <v>80</v>
      </c>
      <c r="M144" s="13" t="s">
        <v>130</v>
      </c>
      <c r="N144" s="13" t="s">
        <v>527</v>
      </c>
      <c r="O144" s="13" t="s">
        <v>797</v>
      </c>
      <c r="P144" s="3" t="s">
        <v>98</v>
      </c>
      <c r="Q144" s="3" t="s">
        <v>4</v>
      </c>
      <c r="R144" s="1" t="s">
        <v>71</v>
      </c>
      <c r="S144" s="1" t="s">
        <v>72</v>
      </c>
      <c r="T144" s="1" t="s">
        <v>5</v>
      </c>
      <c r="U144" s="1" t="s">
        <v>6</v>
      </c>
      <c r="V144" s="1" t="s">
        <v>7</v>
      </c>
      <c r="W144" s="1" t="s">
        <v>742</v>
      </c>
      <c r="X144" s="1" t="s">
        <v>683</v>
      </c>
      <c r="Y144" s="1" t="s">
        <v>684</v>
      </c>
      <c r="Z144" s="13" t="s">
        <v>306</v>
      </c>
      <c r="AA144" s="13" t="s">
        <v>305</v>
      </c>
      <c r="AB144" s="1" t="s">
        <v>8</v>
      </c>
      <c r="AC144" s="1" t="s">
        <v>9</v>
      </c>
      <c r="AD144" s="1" t="s">
        <v>352</v>
      </c>
      <c r="AE144" s="1" t="s">
        <v>10</v>
      </c>
      <c r="AF144" s="1" t="s">
        <v>11</v>
      </c>
      <c r="AG144" s="1" t="s">
        <v>12</v>
      </c>
      <c r="AH144" s="1" t="s">
        <v>743</v>
      </c>
      <c r="AI144" s="1" t="s">
        <v>744</v>
      </c>
      <c r="AJ144" s="13" t="s">
        <v>1021</v>
      </c>
      <c r="AK144" s="13" t="s">
        <v>1022</v>
      </c>
      <c r="AL144" s="1" t="s">
        <v>13</v>
      </c>
      <c r="AM144" s="40" t="s">
        <v>318</v>
      </c>
      <c r="AN144" s="13" t="s">
        <v>319</v>
      </c>
      <c r="AO144" s="1" t="s">
        <v>14</v>
      </c>
      <c r="AP144" s="13" t="s">
        <v>320</v>
      </c>
      <c r="AQ144" s="13" t="s">
        <v>320</v>
      </c>
      <c r="AR144" s="1" t="s">
        <v>15</v>
      </c>
      <c r="AS144" s="1" t="s">
        <v>285</v>
      </c>
      <c r="AT144" s="1" t="s">
        <v>16</v>
      </c>
      <c r="AU144" s="1" t="s">
        <v>284</v>
      </c>
      <c r="AV144" s="13" t="s">
        <v>673</v>
      </c>
      <c r="AW144" s="13" t="s">
        <v>672</v>
      </c>
      <c r="AX144" s="13" t="s">
        <v>674</v>
      </c>
      <c r="AY144" s="13" t="s">
        <v>675</v>
      </c>
      <c r="AZ144" s="13" t="s">
        <v>1358</v>
      </c>
      <c r="BA144" s="1" t="s">
        <v>286</v>
      </c>
      <c r="BB144" s="1" t="s">
        <v>287</v>
      </c>
      <c r="BC144" s="13" t="s">
        <v>780</v>
      </c>
      <c r="BD144" s="13" t="s">
        <v>781</v>
      </c>
      <c r="BE144" s="13" t="s">
        <v>782</v>
      </c>
      <c r="BF144" s="13" t="s">
        <v>783</v>
      </c>
      <c r="BG144" s="13" t="s">
        <v>1138</v>
      </c>
      <c r="BH144" s="13" t="s">
        <v>1139</v>
      </c>
      <c r="BI144" s="13" t="s">
        <v>767</v>
      </c>
      <c r="BJ144" s="13" t="s">
        <v>768</v>
      </c>
      <c r="BK144" s="13" t="s">
        <v>769</v>
      </c>
      <c r="BL144" s="13" t="s">
        <v>770</v>
      </c>
      <c r="BM144" s="1" t="s">
        <v>17</v>
      </c>
      <c r="BN144" s="1" t="s">
        <v>18</v>
      </c>
      <c r="BO144" s="1" t="s">
        <v>19</v>
      </c>
      <c r="BP144" s="1" t="s">
        <v>20</v>
      </c>
      <c r="BQ144" s="1" t="s">
        <v>21</v>
      </c>
      <c r="BR144" s="1" t="s">
        <v>22</v>
      </c>
      <c r="BS144" s="1" t="s">
        <v>23</v>
      </c>
      <c r="BT144" s="13" t="s">
        <v>24</v>
      </c>
      <c r="BU144" s="13" t="s">
        <v>25</v>
      </c>
      <c r="BV144" s="13" t="s">
        <v>622</v>
      </c>
      <c r="BW144" s="13" t="s">
        <v>26</v>
      </c>
      <c r="BX144" s="13" t="s">
        <v>27</v>
      </c>
      <c r="BY144" s="13" t="s">
        <v>523</v>
      </c>
      <c r="BZ144" s="13" t="s">
        <v>236</v>
      </c>
      <c r="CA144" s="1" t="s">
        <v>165</v>
      </c>
      <c r="CB144" s="1" t="s">
        <v>166</v>
      </c>
      <c r="CC144" s="1" t="s">
        <v>167</v>
      </c>
      <c r="CD144" s="1" t="s">
        <v>28</v>
      </c>
      <c r="CE144" s="1" t="s">
        <v>29</v>
      </c>
      <c r="CF144" s="1" t="s">
        <v>30</v>
      </c>
      <c r="CG144" s="13" t="s">
        <v>433</v>
      </c>
      <c r="CH144" s="13" t="s">
        <v>434</v>
      </c>
      <c r="CI144" s="13" t="s">
        <v>435</v>
      </c>
      <c r="CJ144" s="13" t="s">
        <v>726</v>
      </c>
      <c r="CK144" s="13" t="s">
        <v>727</v>
      </c>
      <c r="CL144" s="13" t="s">
        <v>728</v>
      </c>
      <c r="CM144" s="13" t="s">
        <v>1155</v>
      </c>
      <c r="CN144" s="1" t="s">
        <v>31</v>
      </c>
      <c r="CO144" s="1" t="s">
        <v>32</v>
      </c>
      <c r="CP144" s="1" t="s">
        <v>33</v>
      </c>
      <c r="CQ144" s="13" t="s">
        <v>976</v>
      </c>
      <c r="CR144" s="13" t="s">
        <v>977</v>
      </c>
      <c r="CS144" s="13" t="s">
        <v>978</v>
      </c>
      <c r="CT144" s="1" t="s">
        <v>34</v>
      </c>
      <c r="CU144" s="1" t="s">
        <v>35</v>
      </c>
      <c r="CV144" s="1" t="s">
        <v>36</v>
      </c>
      <c r="CW144" s="1" t="s">
        <v>964</v>
      </c>
      <c r="CX144" s="1" t="s">
        <v>965</v>
      </c>
      <c r="CY144" s="1" t="s">
        <v>966</v>
      </c>
      <c r="CZ144" s="13" t="s">
        <v>90</v>
      </c>
      <c r="DA144" s="13" t="s">
        <v>474</v>
      </c>
      <c r="DB144" s="13" t="s">
        <v>37</v>
      </c>
      <c r="DC144" s="13" t="s">
        <v>475</v>
      </c>
      <c r="DD144" s="13" t="s">
        <v>476</v>
      </c>
      <c r="DE144" s="13" t="s">
        <v>38</v>
      </c>
      <c r="DF144" s="13" t="s">
        <v>477</v>
      </c>
      <c r="DG144" s="13" t="s">
        <v>664</v>
      </c>
      <c r="DH144" s="1" t="s">
        <v>40</v>
      </c>
      <c r="DI144" s="1" t="s">
        <v>41</v>
      </c>
      <c r="DJ144" s="1" t="s">
        <v>41</v>
      </c>
      <c r="DK144" s="59" t="s">
        <v>42</v>
      </c>
      <c r="DL144" s="13" t="s">
        <v>43</v>
      </c>
      <c r="DM144" s="1" t="s">
        <v>44</v>
      </c>
      <c r="DN144" s="11" t="s">
        <v>45</v>
      </c>
      <c r="DO144" s="11" t="s">
        <v>46</v>
      </c>
      <c r="DP144" s="11" t="s">
        <v>47</v>
      </c>
      <c r="DQ144" s="11" t="s">
        <v>48</v>
      </c>
      <c r="DR144" s="11" t="s">
        <v>49</v>
      </c>
      <c r="DS144" s="11" t="s">
        <v>50</v>
      </c>
      <c r="DT144" s="1" t="s">
        <v>51</v>
      </c>
      <c r="DU144" s="1" t="s">
        <v>52</v>
      </c>
      <c r="DV144" s="1" t="s">
        <v>620</v>
      </c>
      <c r="DW144" s="1" t="s">
        <v>53</v>
      </c>
      <c r="DX144" s="1" t="s">
        <v>54</v>
      </c>
      <c r="DY144" s="1" t="s">
        <v>55</v>
      </c>
      <c r="DZ144" s="1" t="s">
        <v>56</v>
      </c>
      <c r="EA144" s="1" t="s">
        <v>57</v>
      </c>
      <c r="EB144" s="1" t="s">
        <v>621</v>
      </c>
      <c r="EC144" s="1" t="s">
        <v>58</v>
      </c>
      <c r="ED144" s="1" t="s">
        <v>59</v>
      </c>
      <c r="EE144" s="1" t="s">
        <v>60</v>
      </c>
      <c r="EF144" s="1" t="s">
        <v>841</v>
      </c>
      <c r="EG144" s="1" t="s">
        <v>61</v>
      </c>
      <c r="EH144" s="1" t="s">
        <v>62</v>
      </c>
      <c r="EI144" s="1" t="s">
        <v>63</v>
      </c>
      <c r="EJ144" s="1" t="s">
        <v>64</v>
      </c>
      <c r="EK144" s="1" t="s">
        <v>65</v>
      </c>
      <c r="EL144" s="13" t="s">
        <v>104</v>
      </c>
      <c r="EM144" s="13" t="s">
        <v>114</v>
      </c>
      <c r="EN144" s="13" t="s">
        <v>105</v>
      </c>
      <c r="EO144" s="13" t="s">
        <v>115</v>
      </c>
      <c r="EP144" s="13" t="s">
        <v>116</v>
      </c>
      <c r="EQ144" s="13" t="s">
        <v>117</v>
      </c>
      <c r="ER144" s="13" t="s">
        <v>118</v>
      </c>
      <c r="ES144" s="13" t="s">
        <v>120</v>
      </c>
      <c r="ET144" s="13" t="s">
        <v>119</v>
      </c>
      <c r="EU144" s="13" t="s">
        <v>121</v>
      </c>
      <c r="EV144" s="13" t="s">
        <v>122</v>
      </c>
      <c r="EW144" s="13" t="s">
        <v>123</v>
      </c>
      <c r="EX144" s="13" t="s">
        <v>124</v>
      </c>
      <c r="EY144" s="13" t="s">
        <v>157</v>
      </c>
      <c r="EZ144" s="13" t="s">
        <v>176</v>
      </c>
      <c r="FA144" s="13" t="s">
        <v>177</v>
      </c>
      <c r="FB144" s="25" t="s">
        <v>158</v>
      </c>
    </row>
    <row r="145" spans="1:141" s="2" customFormat="1" ht="110.4" x14ac:dyDescent="0.3">
      <c r="A145" s="3" t="s">
        <v>70</v>
      </c>
      <c r="B145" s="3" t="s">
        <v>92</v>
      </c>
      <c r="C145" s="3" t="s">
        <v>66</v>
      </c>
      <c r="D145" s="3" t="s">
        <v>67</v>
      </c>
      <c r="E145" s="3" t="s">
        <v>0</v>
      </c>
      <c r="F145" s="3" t="s">
        <v>1</v>
      </c>
      <c r="G145" s="3" t="s">
        <v>86</v>
      </c>
      <c r="H145" s="3" t="s">
        <v>3</v>
      </c>
      <c r="I145" s="3" t="s">
        <v>68</v>
      </c>
      <c r="J145" s="3" t="s">
        <v>69</v>
      </c>
      <c r="K145" s="3" t="s">
        <v>2</v>
      </c>
      <c r="L145" s="3" t="s">
        <v>80</v>
      </c>
      <c r="M145" s="13" t="s">
        <v>130</v>
      </c>
      <c r="N145" s="13" t="s">
        <v>527</v>
      </c>
      <c r="O145" s="13" t="s">
        <v>797</v>
      </c>
      <c r="P145" s="3" t="s">
        <v>98</v>
      </c>
      <c r="Q145" s="3" t="s">
        <v>4</v>
      </c>
      <c r="R145" s="1" t="s">
        <v>71</v>
      </c>
      <c r="S145" s="1" t="s">
        <v>72</v>
      </c>
      <c r="T145" s="1" t="s">
        <v>5</v>
      </c>
      <c r="U145" s="1" t="s">
        <v>6</v>
      </c>
      <c r="V145" s="1" t="s">
        <v>7</v>
      </c>
      <c r="W145" s="1" t="s">
        <v>742</v>
      </c>
      <c r="X145" s="1" t="s">
        <v>683</v>
      </c>
      <c r="Y145" s="1" t="s">
        <v>684</v>
      </c>
      <c r="Z145" s="13" t="s">
        <v>306</v>
      </c>
      <c r="AA145" s="13" t="s">
        <v>305</v>
      </c>
      <c r="AB145" s="1" t="s">
        <v>8</v>
      </c>
      <c r="AC145" s="1" t="s">
        <v>9</v>
      </c>
      <c r="AD145" s="1" t="s">
        <v>352</v>
      </c>
      <c r="AE145" s="1" t="s">
        <v>10</v>
      </c>
      <c r="AF145" s="1" t="s">
        <v>11</v>
      </c>
      <c r="AG145" s="1" t="s">
        <v>12</v>
      </c>
      <c r="AH145" s="1" t="s">
        <v>743</v>
      </c>
      <c r="AI145" s="1" t="s">
        <v>744</v>
      </c>
      <c r="AJ145" s="13" t="s">
        <v>1021</v>
      </c>
      <c r="AK145" s="13" t="s">
        <v>1022</v>
      </c>
      <c r="AL145" s="1" t="s">
        <v>13</v>
      </c>
      <c r="AM145" s="40" t="s">
        <v>318</v>
      </c>
      <c r="AN145" s="13" t="s">
        <v>319</v>
      </c>
      <c r="AO145" s="1" t="s">
        <v>14</v>
      </c>
      <c r="AP145" s="13" t="s">
        <v>320</v>
      </c>
      <c r="AQ145" s="13" t="s">
        <v>320</v>
      </c>
      <c r="AR145" s="1" t="s">
        <v>15</v>
      </c>
      <c r="AS145" s="1" t="s">
        <v>285</v>
      </c>
      <c r="AT145" s="1" t="s">
        <v>16</v>
      </c>
      <c r="AU145" s="1" t="s">
        <v>284</v>
      </c>
      <c r="AV145" s="13" t="s">
        <v>673</v>
      </c>
      <c r="AW145" s="13" t="s">
        <v>672</v>
      </c>
      <c r="AX145" s="13" t="s">
        <v>674</v>
      </c>
      <c r="AY145" s="13" t="s">
        <v>675</v>
      </c>
      <c r="AZ145" s="13" t="s">
        <v>1358</v>
      </c>
      <c r="BA145" s="1" t="s">
        <v>286</v>
      </c>
      <c r="BB145" s="1" t="s">
        <v>287</v>
      </c>
      <c r="BC145" s="13" t="s">
        <v>1135</v>
      </c>
      <c r="BD145" s="13" t="s">
        <v>1134</v>
      </c>
      <c r="BE145" s="13" t="s">
        <v>1136</v>
      </c>
      <c r="BF145" s="13" t="s">
        <v>1137</v>
      </c>
      <c r="BG145" s="13" t="s">
        <v>1138</v>
      </c>
      <c r="BH145" s="13" t="s">
        <v>1139</v>
      </c>
      <c r="BI145" s="13" t="s">
        <v>767</v>
      </c>
      <c r="BJ145" s="13" t="s">
        <v>1133</v>
      </c>
      <c r="BK145" s="13" t="s">
        <v>769</v>
      </c>
      <c r="BL145" s="13" t="s">
        <v>770</v>
      </c>
      <c r="BM145" s="1" t="s">
        <v>17</v>
      </c>
      <c r="BN145" s="1" t="s">
        <v>18</v>
      </c>
      <c r="BO145" s="1" t="s">
        <v>19</v>
      </c>
      <c r="BP145" s="1" t="s">
        <v>20</v>
      </c>
      <c r="BQ145" s="1" t="s">
        <v>21</v>
      </c>
      <c r="BR145" s="1" t="s">
        <v>22</v>
      </c>
      <c r="BS145" s="1" t="s">
        <v>23</v>
      </c>
      <c r="BT145" s="13" t="s">
        <v>24</v>
      </c>
      <c r="BU145" s="13" t="s">
        <v>25</v>
      </c>
      <c r="BV145" s="13" t="s">
        <v>622</v>
      </c>
      <c r="BW145" s="13" t="s">
        <v>26</v>
      </c>
      <c r="BX145" s="13" t="s">
        <v>27</v>
      </c>
      <c r="BY145" s="13" t="s">
        <v>523</v>
      </c>
      <c r="BZ145" s="13" t="s">
        <v>236</v>
      </c>
      <c r="CA145" s="1" t="s">
        <v>165</v>
      </c>
      <c r="CB145" s="1" t="s">
        <v>166</v>
      </c>
      <c r="CC145" s="1" t="s">
        <v>167</v>
      </c>
      <c r="CD145" s="1" t="s">
        <v>28</v>
      </c>
      <c r="CE145" s="1" t="s">
        <v>29</v>
      </c>
      <c r="CF145" s="1" t="s">
        <v>30</v>
      </c>
      <c r="CG145" s="13" t="s">
        <v>433</v>
      </c>
      <c r="CH145" s="13" t="s">
        <v>434</v>
      </c>
      <c r="CI145" s="13" t="s">
        <v>435</v>
      </c>
      <c r="CJ145" s="13" t="s">
        <v>1053</v>
      </c>
      <c r="CK145" s="13" t="s">
        <v>1054</v>
      </c>
      <c r="CL145" s="13" t="s">
        <v>1055</v>
      </c>
      <c r="CM145" s="13" t="s">
        <v>1155</v>
      </c>
      <c r="CN145" s="1" t="s">
        <v>31</v>
      </c>
      <c r="CO145" s="1" t="s">
        <v>32</v>
      </c>
      <c r="CP145" s="1" t="s">
        <v>33</v>
      </c>
      <c r="CQ145" s="13" t="s">
        <v>976</v>
      </c>
      <c r="CR145" s="13" t="s">
        <v>977</v>
      </c>
      <c r="CS145" s="13" t="s">
        <v>978</v>
      </c>
      <c r="CT145" s="1" t="s">
        <v>34</v>
      </c>
      <c r="CU145" s="1" t="s">
        <v>35</v>
      </c>
      <c r="CV145" s="1" t="s">
        <v>36</v>
      </c>
      <c r="CW145" s="1" t="s">
        <v>964</v>
      </c>
      <c r="CX145" s="1" t="s">
        <v>965</v>
      </c>
      <c r="CY145" s="1" t="s">
        <v>966</v>
      </c>
      <c r="CZ145" s="13" t="s">
        <v>90</v>
      </c>
      <c r="DA145" s="13" t="s">
        <v>474</v>
      </c>
      <c r="DB145" s="13" t="s">
        <v>37</v>
      </c>
      <c r="DC145" s="13" t="s">
        <v>475</v>
      </c>
      <c r="DD145" s="13" t="s">
        <v>476</v>
      </c>
      <c r="DE145" s="13" t="s">
        <v>38</v>
      </c>
      <c r="DF145" s="13" t="s">
        <v>477</v>
      </c>
      <c r="DG145" s="13" t="s">
        <v>1359</v>
      </c>
      <c r="DH145" s="1" t="s">
        <v>39</v>
      </c>
      <c r="DI145" s="1" t="s">
        <v>40</v>
      </c>
      <c r="DJ145" s="1" t="s">
        <v>41</v>
      </c>
      <c r="DK145" s="13" t="s">
        <v>42</v>
      </c>
      <c r="DL145" s="13" t="s">
        <v>894</v>
      </c>
      <c r="DM145" s="1" t="s">
        <v>44</v>
      </c>
      <c r="DN145" s="11" t="s">
        <v>45</v>
      </c>
      <c r="DO145" s="11" t="s">
        <v>46</v>
      </c>
      <c r="DP145" s="11" t="s">
        <v>47</v>
      </c>
      <c r="DQ145" s="11" t="s">
        <v>48</v>
      </c>
      <c r="DR145" s="11" t="s">
        <v>49</v>
      </c>
      <c r="DS145" s="11" t="s">
        <v>50</v>
      </c>
      <c r="DT145" s="1" t="s">
        <v>51</v>
      </c>
      <c r="DU145" s="1" t="s">
        <v>52</v>
      </c>
      <c r="DV145" s="1" t="s">
        <v>620</v>
      </c>
      <c r="DW145" s="1" t="s">
        <v>53</v>
      </c>
      <c r="DX145" s="1" t="s">
        <v>54</v>
      </c>
      <c r="DY145" s="1" t="s">
        <v>55</v>
      </c>
      <c r="DZ145" s="1" t="s">
        <v>56</v>
      </c>
      <c r="EA145" s="1" t="s">
        <v>57</v>
      </c>
      <c r="EB145" s="1" t="s">
        <v>621</v>
      </c>
      <c r="EC145" s="1" t="s">
        <v>58</v>
      </c>
      <c r="ED145" s="1" t="s">
        <v>59</v>
      </c>
      <c r="EE145" s="1" t="s">
        <v>60</v>
      </c>
      <c r="EF145" s="1" t="s">
        <v>841</v>
      </c>
      <c r="EG145" s="1" t="s">
        <v>61</v>
      </c>
      <c r="EH145" s="1" t="s">
        <v>62</v>
      </c>
      <c r="EI145" s="1" t="s">
        <v>63</v>
      </c>
      <c r="EJ145" s="1" t="s">
        <v>64</v>
      </c>
      <c r="EK145" s="1" t="s">
        <v>65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B37"/>
  <sheetViews>
    <sheetView topLeftCell="A7" workbookViewId="0">
      <selection activeCell="A34" sqref="A34:XFD34"/>
    </sheetView>
  </sheetViews>
  <sheetFormatPr defaultRowHeight="14.4" x14ac:dyDescent="0.3"/>
  <cols>
    <col min="7" max="7" width="10.6640625" customWidth="1"/>
    <col min="8" max="8" width="11.88671875" customWidth="1"/>
    <col min="13" max="13" width="10.44140625" customWidth="1"/>
  </cols>
  <sheetData>
    <row r="2" spans="1:134" ht="15" x14ac:dyDescent="0.25">
      <c r="A2" s="4" t="s">
        <v>338</v>
      </c>
      <c r="B2" s="4" t="s">
        <v>337</v>
      </c>
      <c r="C2" t="s">
        <v>160</v>
      </c>
      <c r="D2" t="s">
        <v>75</v>
      </c>
      <c r="F2" t="s">
        <v>173</v>
      </c>
      <c r="I2" t="s">
        <v>336</v>
      </c>
      <c r="J2" t="s">
        <v>164</v>
      </c>
      <c r="K2" t="s">
        <v>321</v>
      </c>
      <c r="P2" s="12"/>
      <c r="Q2" s="12"/>
      <c r="DK2" s="27"/>
    </row>
    <row r="3" spans="1:134" ht="15" x14ac:dyDescent="0.25">
      <c r="A3" s="4" t="s">
        <v>339</v>
      </c>
      <c r="B3" s="4" t="s">
        <v>340</v>
      </c>
      <c r="C3" t="s">
        <v>160</v>
      </c>
      <c r="D3" t="s">
        <v>75</v>
      </c>
      <c r="F3" t="s">
        <v>173</v>
      </c>
      <c r="K3" t="s">
        <v>322</v>
      </c>
      <c r="P3" s="12"/>
      <c r="Q3" s="12"/>
      <c r="DK3" s="27"/>
    </row>
    <row r="4" spans="1:134" ht="15" x14ac:dyDescent="0.25">
      <c r="A4" s="4" t="s">
        <v>353</v>
      </c>
      <c r="C4" t="s">
        <v>74</v>
      </c>
      <c r="D4" t="s">
        <v>75</v>
      </c>
      <c r="E4" t="s">
        <v>342</v>
      </c>
      <c r="F4" t="s">
        <v>125</v>
      </c>
      <c r="G4" s="10">
        <v>39722</v>
      </c>
      <c r="I4" t="s">
        <v>354</v>
      </c>
      <c r="J4" t="s">
        <v>126</v>
      </c>
      <c r="K4" t="s">
        <v>344</v>
      </c>
      <c r="P4" s="12"/>
      <c r="Q4" s="12"/>
      <c r="DL4" s="27"/>
    </row>
    <row r="5" spans="1:134" ht="15" x14ac:dyDescent="0.25">
      <c r="A5" s="4" t="s">
        <v>355</v>
      </c>
      <c r="B5" s="4" t="s">
        <v>356</v>
      </c>
      <c r="C5" t="s">
        <v>74</v>
      </c>
      <c r="D5" t="s">
        <v>75</v>
      </c>
      <c r="E5" t="s">
        <v>342</v>
      </c>
      <c r="F5" t="s">
        <v>125</v>
      </c>
      <c r="K5" t="s">
        <v>345</v>
      </c>
      <c r="P5" s="12"/>
      <c r="Q5" s="12"/>
      <c r="DL5" s="27"/>
    </row>
    <row r="6" spans="1:134" ht="15" x14ac:dyDescent="0.25">
      <c r="A6" s="4" t="s">
        <v>360</v>
      </c>
      <c r="B6" s="4" t="s">
        <v>359</v>
      </c>
      <c r="C6" t="s">
        <v>74</v>
      </c>
      <c r="D6" t="s">
        <v>75</v>
      </c>
      <c r="E6" t="s">
        <v>342</v>
      </c>
      <c r="F6" t="s">
        <v>112</v>
      </c>
      <c r="G6" s="10">
        <v>40686</v>
      </c>
      <c r="I6" t="s">
        <v>361</v>
      </c>
      <c r="J6" t="s">
        <v>159</v>
      </c>
      <c r="K6" t="s">
        <v>347</v>
      </c>
      <c r="M6">
        <v>2000000</v>
      </c>
      <c r="P6" s="12"/>
      <c r="Q6" s="12"/>
      <c r="DL6" s="27"/>
    </row>
    <row r="7" spans="1:134" ht="15" x14ac:dyDescent="0.25">
      <c r="A7" s="4" t="s">
        <v>362</v>
      </c>
      <c r="B7" s="4" t="s">
        <v>363</v>
      </c>
      <c r="C7" t="s">
        <v>74</v>
      </c>
      <c r="D7" t="s">
        <v>75</v>
      </c>
      <c r="E7" t="s">
        <v>342</v>
      </c>
      <c r="F7" t="s">
        <v>112</v>
      </c>
      <c r="I7" t="s">
        <v>364</v>
      </c>
      <c r="J7" t="s">
        <v>159</v>
      </c>
      <c r="K7" t="s">
        <v>348</v>
      </c>
      <c r="P7" s="12"/>
      <c r="Q7" s="12"/>
      <c r="DL7" s="27"/>
    </row>
    <row r="8" spans="1:134" ht="15" x14ac:dyDescent="0.25">
      <c r="A8" s="4" t="s">
        <v>369</v>
      </c>
      <c r="B8" s="4" t="s">
        <v>370</v>
      </c>
      <c r="D8" t="s">
        <v>75</v>
      </c>
      <c r="E8" t="s">
        <v>342</v>
      </c>
      <c r="F8" t="s">
        <v>366</v>
      </c>
      <c r="I8" t="s">
        <v>77</v>
      </c>
      <c r="J8" t="s">
        <v>368</v>
      </c>
      <c r="K8" t="s">
        <v>365</v>
      </c>
      <c r="M8">
        <v>100000000</v>
      </c>
      <c r="P8" s="12"/>
      <c r="Q8" s="12"/>
      <c r="DL8" s="27"/>
    </row>
    <row r="9" spans="1:134" ht="15" x14ac:dyDescent="0.25">
      <c r="A9" t="s">
        <v>371</v>
      </c>
      <c r="D9" t="s">
        <v>75</v>
      </c>
      <c r="E9" t="s">
        <v>342</v>
      </c>
      <c r="F9" t="s">
        <v>343</v>
      </c>
      <c r="I9" t="s">
        <v>367</v>
      </c>
      <c r="P9" s="12"/>
      <c r="Q9" s="12"/>
      <c r="DL9" s="27"/>
    </row>
    <row r="10" spans="1:134" ht="15" x14ac:dyDescent="0.25">
      <c r="A10" s="4" t="s">
        <v>399</v>
      </c>
      <c r="B10" s="4" t="s">
        <v>398</v>
      </c>
      <c r="C10" t="s">
        <v>0</v>
      </c>
      <c r="D10" t="s">
        <v>366</v>
      </c>
      <c r="E10" t="s">
        <v>372</v>
      </c>
      <c r="F10" t="s">
        <v>75</v>
      </c>
      <c r="I10" s="15" t="s">
        <v>400</v>
      </c>
      <c r="J10" s="15" t="s">
        <v>401</v>
      </c>
      <c r="K10" t="s">
        <v>381</v>
      </c>
      <c r="P10" s="12"/>
      <c r="Q10" s="12"/>
      <c r="DL10" s="27"/>
    </row>
    <row r="11" spans="1:134" ht="15" x14ac:dyDescent="0.25">
      <c r="A11" s="4" t="s">
        <v>419</v>
      </c>
      <c r="B11" s="4" t="s">
        <v>418</v>
      </c>
      <c r="C11" s="23" t="s">
        <v>160</v>
      </c>
      <c r="D11" t="s">
        <v>173</v>
      </c>
      <c r="E11" t="s">
        <v>372</v>
      </c>
      <c r="F11" t="s">
        <v>75</v>
      </c>
      <c r="G11" s="10">
        <v>39360</v>
      </c>
      <c r="I11" s="10" t="s">
        <v>185</v>
      </c>
      <c r="J11" s="23" t="s">
        <v>88</v>
      </c>
      <c r="K11" t="s">
        <v>413</v>
      </c>
      <c r="P11" s="12"/>
      <c r="Q11" s="12"/>
      <c r="DL11" s="27"/>
    </row>
    <row r="12" spans="1:134" ht="15" x14ac:dyDescent="0.25">
      <c r="A12" s="4" t="s">
        <v>430</v>
      </c>
      <c r="B12" s="4" t="s">
        <v>429</v>
      </c>
      <c r="D12" t="s">
        <v>373</v>
      </c>
      <c r="E12" t="s">
        <v>421</v>
      </c>
      <c r="F12" t="s">
        <v>75</v>
      </c>
      <c r="G12" s="10">
        <v>40257</v>
      </c>
      <c r="H12" s="37">
        <v>42018</v>
      </c>
      <c r="I12" t="s">
        <v>431</v>
      </c>
      <c r="K12" t="s">
        <v>420</v>
      </c>
      <c r="P12" s="12"/>
      <c r="Q12" s="12"/>
      <c r="DL12" s="27"/>
    </row>
    <row r="13" spans="1:134" ht="15" x14ac:dyDescent="0.25">
      <c r="A13" s="4" t="s">
        <v>445</v>
      </c>
      <c r="C13" s="23" t="s">
        <v>0</v>
      </c>
      <c r="D13" t="s">
        <v>112</v>
      </c>
      <c r="E13" t="s">
        <v>421</v>
      </c>
      <c r="F13" t="s">
        <v>75</v>
      </c>
      <c r="G13" s="10">
        <v>36526</v>
      </c>
      <c r="K13" t="s">
        <v>427</v>
      </c>
      <c r="P13" s="12"/>
      <c r="Q13" s="12"/>
      <c r="DO13" s="27"/>
    </row>
    <row r="14" spans="1:134" ht="15" x14ac:dyDescent="0.25">
      <c r="A14" s="4" t="s">
        <v>446</v>
      </c>
      <c r="C14" s="23" t="s">
        <v>0</v>
      </c>
      <c r="D14" t="s">
        <v>112</v>
      </c>
      <c r="E14" t="s">
        <v>421</v>
      </c>
      <c r="F14" t="s">
        <v>75</v>
      </c>
      <c r="G14" s="10">
        <v>36526</v>
      </c>
      <c r="K14" t="s">
        <v>428</v>
      </c>
      <c r="P14" s="12"/>
      <c r="Q14" s="12"/>
      <c r="DO14" s="27"/>
    </row>
    <row r="15" spans="1:134" ht="15" x14ac:dyDescent="0.25">
      <c r="A15" s="4" t="s">
        <v>464</v>
      </c>
      <c r="B15" s="4" t="s">
        <v>463</v>
      </c>
      <c r="C15" s="23" t="s">
        <v>0</v>
      </c>
      <c r="D15" t="s">
        <v>76</v>
      </c>
      <c r="E15" t="s">
        <v>448</v>
      </c>
      <c r="F15" t="s">
        <v>75</v>
      </c>
      <c r="G15" s="10">
        <v>38771</v>
      </c>
      <c r="I15" s="10" t="s">
        <v>466</v>
      </c>
      <c r="J15" s="23" t="s">
        <v>465</v>
      </c>
      <c r="K15" t="s">
        <v>451</v>
      </c>
      <c r="P15" s="12"/>
      <c r="Q15" s="12"/>
      <c r="DQ15" s="27"/>
    </row>
    <row r="16" spans="1:134" ht="15" x14ac:dyDescent="0.25">
      <c r="A16" s="4" t="s">
        <v>709</v>
      </c>
      <c r="B16" s="4" t="s">
        <v>708</v>
      </c>
      <c r="C16" t="s">
        <v>160</v>
      </c>
      <c r="D16" t="s">
        <v>173</v>
      </c>
      <c r="E16" s="10" t="s">
        <v>703</v>
      </c>
      <c r="F16" t="s">
        <v>75</v>
      </c>
      <c r="K16" t="s">
        <v>707</v>
      </c>
      <c r="Q16" s="12"/>
      <c r="R16" s="12"/>
      <c r="ED16" s="27"/>
    </row>
    <row r="17" spans="1:147" ht="15" x14ac:dyDescent="0.25">
      <c r="A17" s="4" t="s">
        <v>745</v>
      </c>
      <c r="C17" t="s">
        <v>0</v>
      </c>
      <c r="D17" t="s">
        <v>125</v>
      </c>
      <c r="E17" t="s">
        <v>711</v>
      </c>
      <c r="F17" t="s">
        <v>75</v>
      </c>
      <c r="K17" t="s">
        <v>718</v>
      </c>
      <c r="Q17" s="12"/>
      <c r="R17" s="12"/>
      <c r="EH17" s="27"/>
    </row>
    <row r="18" spans="1:147" ht="15" x14ac:dyDescent="0.25">
      <c r="A18" s="4" t="s">
        <v>746</v>
      </c>
      <c r="C18" t="s">
        <v>0</v>
      </c>
      <c r="D18" t="s">
        <v>125</v>
      </c>
      <c r="E18" t="s">
        <v>711</v>
      </c>
      <c r="F18" t="s">
        <v>75</v>
      </c>
      <c r="K18" t="s">
        <v>719</v>
      </c>
      <c r="Q18" s="12"/>
      <c r="R18" s="12"/>
      <c r="EH18" s="27"/>
    </row>
    <row r="19" spans="1:147" s="41" customFormat="1" ht="15" x14ac:dyDescent="0.25">
      <c r="A19" s="43"/>
      <c r="EH19" s="42"/>
    </row>
    <row r="20" spans="1:147" ht="15" x14ac:dyDescent="0.25">
      <c r="A20" s="4" t="s">
        <v>819</v>
      </c>
      <c r="D20" t="s">
        <v>143</v>
      </c>
      <c r="E20" t="s">
        <v>816</v>
      </c>
      <c r="F20" t="s">
        <v>75</v>
      </c>
      <c r="G20" s="10">
        <v>35612</v>
      </c>
      <c r="H20" s="10"/>
      <c r="I20" s="6" t="s">
        <v>820</v>
      </c>
      <c r="J20" s="6" t="s">
        <v>522</v>
      </c>
      <c r="K20" t="s">
        <v>815</v>
      </c>
      <c r="R20" s="12"/>
      <c r="S20" s="12"/>
      <c r="EQ20" s="27"/>
    </row>
    <row r="21" spans="1:147" ht="15" x14ac:dyDescent="0.25">
      <c r="A21" s="4" t="s">
        <v>847</v>
      </c>
      <c r="B21" s="4" t="s">
        <v>846</v>
      </c>
      <c r="C21" t="s">
        <v>74</v>
      </c>
      <c r="D21" t="s">
        <v>366</v>
      </c>
      <c r="E21" t="s">
        <v>816</v>
      </c>
      <c r="F21" t="s">
        <v>75</v>
      </c>
      <c r="G21" s="10">
        <v>40934</v>
      </c>
      <c r="H21" s="10">
        <v>41908</v>
      </c>
      <c r="I21" t="s">
        <v>77</v>
      </c>
      <c r="J21" t="s">
        <v>848</v>
      </c>
      <c r="K21" t="s">
        <v>832</v>
      </c>
      <c r="R21" s="12"/>
      <c r="S21" s="12"/>
      <c r="EQ21" s="27"/>
    </row>
    <row r="22" spans="1:147" ht="15" x14ac:dyDescent="0.25">
      <c r="A22" s="4" t="s">
        <v>862</v>
      </c>
      <c r="B22" s="4" t="s">
        <v>861</v>
      </c>
      <c r="C22" t="s">
        <v>169</v>
      </c>
      <c r="D22" t="s">
        <v>76</v>
      </c>
      <c r="E22" s="48" t="s">
        <v>853</v>
      </c>
      <c r="F22" t="s">
        <v>75</v>
      </c>
      <c r="I22" t="s">
        <v>863</v>
      </c>
      <c r="J22" t="s">
        <v>864</v>
      </c>
      <c r="K22" t="s">
        <v>860</v>
      </c>
      <c r="R22" s="12"/>
      <c r="S22" s="12"/>
      <c r="EQ22" s="27"/>
    </row>
    <row r="23" spans="1:147" ht="15" x14ac:dyDescent="0.25">
      <c r="A23" s="4" t="s">
        <v>1210</v>
      </c>
      <c r="B23" s="4" t="s">
        <v>1208</v>
      </c>
      <c r="C23" s="23" t="s">
        <v>0</v>
      </c>
      <c r="D23" t="s">
        <v>125</v>
      </c>
      <c r="E23" t="s">
        <v>1201</v>
      </c>
      <c r="F23" t="s">
        <v>75</v>
      </c>
      <c r="G23" s="10">
        <v>36892</v>
      </c>
      <c r="H23" s="10"/>
      <c r="I23" s="10" t="s">
        <v>187</v>
      </c>
      <c r="J23" s="10" t="s">
        <v>164</v>
      </c>
      <c r="K23" t="s">
        <v>1203</v>
      </c>
    </row>
    <row r="24" spans="1:147" ht="15" x14ac:dyDescent="0.25">
      <c r="A24" s="4" t="s">
        <v>944</v>
      </c>
      <c r="C24" s="23" t="s">
        <v>0</v>
      </c>
      <c r="D24" t="s">
        <v>173</v>
      </c>
      <c r="E24" t="s">
        <v>937</v>
      </c>
      <c r="F24" t="s">
        <v>75</v>
      </c>
      <c r="K24" t="s">
        <v>939</v>
      </c>
    </row>
    <row r="25" spans="1:147" s="51" customFormat="1" ht="15" x14ac:dyDescent="0.25">
      <c r="A25" s="50" t="s">
        <v>943</v>
      </c>
      <c r="C25" s="51" t="s">
        <v>0</v>
      </c>
      <c r="D25" s="51" t="s">
        <v>125</v>
      </c>
      <c r="E25" s="51" t="s">
        <v>937</v>
      </c>
      <c r="F25" s="51" t="s">
        <v>75</v>
      </c>
      <c r="I25" s="51" t="s">
        <v>77</v>
      </c>
      <c r="J25" s="51" t="s">
        <v>947</v>
      </c>
      <c r="K25" s="51" t="s">
        <v>938</v>
      </c>
    </row>
    <row r="26" spans="1:147" s="51" customFormat="1" x14ac:dyDescent="0.3">
      <c r="A26" s="50" t="s">
        <v>946</v>
      </c>
      <c r="B26" s="50" t="s">
        <v>945</v>
      </c>
      <c r="C26" s="51" t="s">
        <v>0</v>
      </c>
      <c r="D26" s="51" t="s">
        <v>343</v>
      </c>
      <c r="E26" s="51" t="s">
        <v>937</v>
      </c>
      <c r="F26" s="51" t="s">
        <v>75</v>
      </c>
      <c r="K26" s="51" t="s">
        <v>906</v>
      </c>
    </row>
    <row r="27" spans="1:147" x14ac:dyDescent="0.3">
      <c r="A27" t="s">
        <v>989</v>
      </c>
      <c r="B27" t="s">
        <v>989</v>
      </c>
      <c r="C27" t="s">
        <v>989</v>
      </c>
      <c r="D27" t="s">
        <v>989</v>
      </c>
      <c r="E27" t="s">
        <v>1296</v>
      </c>
      <c r="F27" t="s">
        <v>989</v>
      </c>
      <c r="G27" t="s">
        <v>989</v>
      </c>
      <c r="H27" t="s">
        <v>989</v>
      </c>
      <c r="I27" t="s">
        <v>989</v>
      </c>
      <c r="J27" t="s">
        <v>989</v>
      </c>
      <c r="K27" t="s">
        <v>989</v>
      </c>
      <c r="L27" t="s">
        <v>989</v>
      </c>
      <c r="M27" t="s">
        <v>989</v>
      </c>
      <c r="N27" t="s">
        <v>989</v>
      </c>
      <c r="O27" t="s">
        <v>989</v>
      </c>
      <c r="P27" t="s">
        <v>989</v>
      </c>
      <c r="Q27" t="s">
        <v>989</v>
      </c>
    </row>
    <row r="28" spans="1:147" x14ac:dyDescent="0.3">
      <c r="A28" t="s">
        <v>989</v>
      </c>
      <c r="B28" t="s">
        <v>989</v>
      </c>
      <c r="C28" t="s">
        <v>989</v>
      </c>
      <c r="D28" t="s">
        <v>989</v>
      </c>
      <c r="E28" t="s">
        <v>1295</v>
      </c>
      <c r="F28" t="s">
        <v>989</v>
      </c>
      <c r="G28" t="s">
        <v>989</v>
      </c>
      <c r="H28" t="s">
        <v>989</v>
      </c>
      <c r="I28" t="s">
        <v>989</v>
      </c>
      <c r="J28" t="s">
        <v>989</v>
      </c>
      <c r="K28" t="s">
        <v>989</v>
      </c>
      <c r="L28" t="s">
        <v>989</v>
      </c>
      <c r="M28" t="s">
        <v>989</v>
      </c>
      <c r="N28" t="s">
        <v>989</v>
      </c>
      <c r="O28" t="s">
        <v>989</v>
      </c>
      <c r="P28" t="s">
        <v>989</v>
      </c>
      <c r="Q28" t="s">
        <v>989</v>
      </c>
    </row>
    <row r="29" spans="1:147" x14ac:dyDescent="0.3">
      <c r="A29" t="s">
        <v>989</v>
      </c>
      <c r="B29" t="s">
        <v>989</v>
      </c>
      <c r="C29" t="s">
        <v>989</v>
      </c>
      <c r="D29" t="s">
        <v>989</v>
      </c>
      <c r="E29" t="s">
        <v>1189</v>
      </c>
      <c r="F29" t="s">
        <v>989</v>
      </c>
      <c r="G29" t="s">
        <v>989</v>
      </c>
      <c r="H29" t="s">
        <v>989</v>
      </c>
      <c r="I29" t="s">
        <v>989</v>
      </c>
      <c r="J29" t="s">
        <v>989</v>
      </c>
      <c r="K29" t="s">
        <v>989</v>
      </c>
      <c r="L29" t="s">
        <v>989</v>
      </c>
      <c r="M29" t="s">
        <v>989</v>
      </c>
      <c r="N29" t="s">
        <v>989</v>
      </c>
      <c r="O29" t="s">
        <v>989</v>
      </c>
      <c r="P29" t="s">
        <v>989</v>
      </c>
      <c r="Q29" t="s">
        <v>989</v>
      </c>
    </row>
    <row r="30" spans="1:147" x14ac:dyDescent="0.3">
      <c r="A30" t="s">
        <v>989</v>
      </c>
      <c r="B30" t="s">
        <v>989</v>
      </c>
      <c r="C30" t="s">
        <v>989</v>
      </c>
      <c r="D30" t="s">
        <v>989</v>
      </c>
      <c r="E30" t="s">
        <v>1085</v>
      </c>
      <c r="F30" t="s">
        <v>989</v>
      </c>
      <c r="G30" t="s">
        <v>989</v>
      </c>
      <c r="H30" t="s">
        <v>989</v>
      </c>
      <c r="I30" t="s">
        <v>989</v>
      </c>
      <c r="J30" t="s">
        <v>989</v>
      </c>
      <c r="K30" t="s">
        <v>989</v>
      </c>
      <c r="L30" t="s">
        <v>989</v>
      </c>
      <c r="M30" t="s">
        <v>989</v>
      </c>
      <c r="N30" t="s">
        <v>989</v>
      </c>
      <c r="O30" t="s">
        <v>989</v>
      </c>
      <c r="P30" t="s">
        <v>989</v>
      </c>
      <c r="Q30" t="s">
        <v>989</v>
      </c>
    </row>
    <row r="31" spans="1:147" x14ac:dyDescent="0.3">
      <c r="A31" t="s">
        <v>989</v>
      </c>
      <c r="B31" t="s">
        <v>989</v>
      </c>
      <c r="C31" t="s">
        <v>989</v>
      </c>
      <c r="D31" t="s">
        <v>989</v>
      </c>
      <c r="E31" t="s">
        <v>1056</v>
      </c>
      <c r="F31" t="s">
        <v>989</v>
      </c>
      <c r="G31" t="s">
        <v>989</v>
      </c>
      <c r="H31" t="s">
        <v>989</v>
      </c>
      <c r="I31" t="s">
        <v>989</v>
      </c>
      <c r="J31" t="s">
        <v>989</v>
      </c>
      <c r="K31" t="s">
        <v>989</v>
      </c>
      <c r="L31" t="s">
        <v>989</v>
      </c>
      <c r="M31" t="s">
        <v>989</v>
      </c>
      <c r="N31" t="s">
        <v>989</v>
      </c>
      <c r="O31" t="s">
        <v>989</v>
      </c>
      <c r="P31" t="s">
        <v>989</v>
      </c>
      <c r="Q31" t="s">
        <v>989</v>
      </c>
    </row>
    <row r="32" spans="1:147" x14ac:dyDescent="0.3">
      <c r="A32" t="s">
        <v>989</v>
      </c>
      <c r="B32" t="s">
        <v>989</v>
      </c>
      <c r="C32" t="s">
        <v>989</v>
      </c>
      <c r="D32" t="s">
        <v>989</v>
      </c>
      <c r="E32" t="s">
        <v>1042</v>
      </c>
      <c r="F32" t="s">
        <v>989</v>
      </c>
      <c r="G32" t="s">
        <v>989</v>
      </c>
      <c r="H32" t="s">
        <v>989</v>
      </c>
      <c r="I32" t="s">
        <v>989</v>
      </c>
      <c r="J32" t="s">
        <v>989</v>
      </c>
      <c r="K32" t="s">
        <v>989</v>
      </c>
      <c r="L32" t="s">
        <v>989</v>
      </c>
      <c r="M32" t="s">
        <v>989</v>
      </c>
      <c r="N32" t="s">
        <v>989</v>
      </c>
      <c r="O32" t="s">
        <v>989</v>
      </c>
      <c r="P32" t="s">
        <v>989</v>
      </c>
      <c r="Q32" t="s">
        <v>989</v>
      </c>
    </row>
    <row r="33" spans="1:158" x14ac:dyDescent="0.3">
      <c r="A33" t="s">
        <v>989</v>
      </c>
      <c r="B33" t="s">
        <v>989</v>
      </c>
      <c r="C33" t="s">
        <v>989</v>
      </c>
      <c r="D33" t="s">
        <v>989</v>
      </c>
      <c r="E33" t="s">
        <v>980</v>
      </c>
      <c r="F33" t="s">
        <v>989</v>
      </c>
      <c r="G33" t="s">
        <v>989</v>
      </c>
      <c r="H33" t="s">
        <v>989</v>
      </c>
      <c r="I33" t="s">
        <v>989</v>
      </c>
      <c r="J33" t="s">
        <v>989</v>
      </c>
      <c r="K33" t="s">
        <v>989</v>
      </c>
      <c r="L33" t="s">
        <v>989</v>
      </c>
      <c r="M33" t="s">
        <v>989</v>
      </c>
      <c r="N33" t="s">
        <v>989</v>
      </c>
      <c r="O33" t="s">
        <v>989</v>
      </c>
      <c r="P33" t="s">
        <v>989</v>
      </c>
      <c r="R33" s="12"/>
      <c r="S33" s="12"/>
      <c r="FB33" s="27"/>
    </row>
    <row r="34" spans="1:158" x14ac:dyDescent="0.3">
      <c r="R34" s="12"/>
      <c r="S34" s="12"/>
      <c r="FB34" s="27"/>
    </row>
    <row r="35" spans="1:158" x14ac:dyDescent="0.3">
      <c r="C35" s="44"/>
      <c r="D35" t="s">
        <v>665</v>
      </c>
    </row>
    <row r="36" spans="1:158" x14ac:dyDescent="0.3">
      <c r="C36" s="39"/>
      <c r="D36" t="s">
        <v>518</v>
      </c>
    </row>
    <row r="37" spans="1:158" x14ac:dyDescent="0.3">
      <c r="C37" s="49"/>
      <c r="D37" t="s">
        <v>868</v>
      </c>
    </row>
  </sheetData>
  <hyperlinks>
    <hyperlink ref="B3" r:id="rId1"/>
    <hyperlink ref="A3" r:id="rId2"/>
    <hyperlink ref="A2" r:id="rId3"/>
    <hyperlink ref="B2" r:id="rId4"/>
    <hyperlink ref="A4" r:id="rId5"/>
    <hyperlink ref="A5" r:id="rId6"/>
    <hyperlink ref="B5" r:id="rId7"/>
    <hyperlink ref="B6" r:id="rId8"/>
    <hyperlink ref="A6" r:id="rId9"/>
    <hyperlink ref="A7" r:id="rId10"/>
    <hyperlink ref="B7" r:id="rId11"/>
    <hyperlink ref="A8" r:id="rId12"/>
    <hyperlink ref="B8" r:id="rId13"/>
    <hyperlink ref="B10" r:id="rId14"/>
    <hyperlink ref="A10" r:id="rId15"/>
    <hyperlink ref="A11" r:id="rId16"/>
    <hyperlink ref="B11" r:id="rId17"/>
    <hyperlink ref="B12" r:id="rId18"/>
    <hyperlink ref="A12" r:id="rId19"/>
    <hyperlink ref="A13" r:id="rId20"/>
    <hyperlink ref="A14" r:id="rId21"/>
    <hyperlink ref="B15" r:id="rId22"/>
    <hyperlink ref="A15" r:id="rId23"/>
    <hyperlink ref="B16" r:id="rId24"/>
    <hyperlink ref="A16" r:id="rId25"/>
    <hyperlink ref="A17" r:id="rId26"/>
    <hyperlink ref="A18" r:id="rId27"/>
    <hyperlink ref="A20" r:id="rId28"/>
    <hyperlink ref="B21" r:id="rId29"/>
    <hyperlink ref="A21" r:id="rId30"/>
    <hyperlink ref="B22" r:id="rId31"/>
    <hyperlink ref="A22" r:id="rId32"/>
    <hyperlink ref="A24" r:id="rId33"/>
    <hyperlink ref="A23" r:id="rId34"/>
    <hyperlink ref="B23" r:id="rId35"/>
    <hyperlink ref="A25" r:id="rId36"/>
    <hyperlink ref="B26" r:id="rId37"/>
    <hyperlink ref="A26" r:id="rId3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Important states</vt:lpstr>
      <vt:lpstr>Newer states</vt:lpstr>
      <vt:lpstr>Rough</vt:lpstr>
      <vt:lpstr>Rough- Deleted</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bsigrin</dc:creator>
  <cp:lastModifiedBy>bsigrin</cp:lastModifiedBy>
  <dcterms:created xsi:type="dcterms:W3CDTF">2015-05-04T21:36:38Z</dcterms:created>
  <dcterms:modified xsi:type="dcterms:W3CDTF">2015-07-06T15:50:42Z</dcterms:modified>
</cp:coreProperties>
</file>