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activeTab="2"/>
  </bookViews>
  <sheets>
    <sheet name="实施计划" sheetId="1" r:id="rId1"/>
    <sheet name="集采管理业务统计报表" sheetId="2" r:id="rId2"/>
    <sheet name="集采业务台账界面" sheetId="3" r:id="rId3"/>
    <sheet name="自动取值v2" sheetId="4" r:id="rId4"/>
    <sheet name="0630初始化数据" sheetId="5" r:id="rId5"/>
    <sheet name="自动取值-备用" sheetId="6" r:id="rId6"/>
    <sheet name="工作进度-备用" sheetId="7" r:id="rId7"/>
    <sheet name="机电-备用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<sst xmlns="http://schemas.openxmlformats.org/spreadsheetml/2006/main" count="1136" uniqueCount="557">
  <si>
    <t>ID</t>
  </si>
  <si>
    <t>阶段</t>
  </si>
  <si>
    <t>事项</t>
  </si>
  <si>
    <t>内容</t>
  </si>
  <si>
    <t>预计人天</t>
  </si>
  <si>
    <t>计划开始日期</t>
  </si>
  <si>
    <t>计划结束日期</t>
  </si>
  <si>
    <t>状态</t>
  </si>
  <si>
    <t>责任单位</t>
  </si>
  <si>
    <t>负责人</t>
  </si>
  <si>
    <t>参与人</t>
  </si>
  <si>
    <t>备注</t>
  </si>
  <si>
    <t>需求设计</t>
  </si>
  <si>
    <t>一、门户样式</t>
  </si>
  <si>
    <t>2026.6.01</t>
  </si>
  <si>
    <t>2026.6.15</t>
  </si>
  <si>
    <t>已完成</t>
  </si>
  <si>
    <r>
      <rPr>
        <b/>
        <sz val="10"/>
        <color rgb="FF000000"/>
        <rFont val="Microsoft YaHei"/>
        <charset val="134"/>
      </rPr>
      <t>高小会</t>
    </r>
    <r>
      <rPr>
        <sz val="10"/>
        <color rgb="FF000000"/>
        <rFont val="Microsoft YaHei"/>
        <charset val="134"/>
      </rPr>
      <t xml:space="preserve">
</t>
    </r>
    <r>
      <rPr>
        <b/>
        <sz val="10"/>
        <color rgb="FF000000"/>
        <rFont val="Microsoft YaHei"/>
        <charset val="134"/>
      </rPr>
      <t>张迎乐</t>
    </r>
  </si>
  <si>
    <r>
      <rPr>
        <b/>
        <sz val="10"/>
        <color rgb="FF000000"/>
        <rFont val="Microsoft YaHei"/>
        <charset val="134"/>
      </rPr>
      <t>二、取值逻辑梳理及相关功能界面设计</t>
    </r>
    <r>
      <rPr>
        <sz val="10"/>
        <color rgb="FF000000"/>
        <rFont val="Microsoft YaHei"/>
        <charset val="134"/>
      </rPr>
      <t xml:space="preserve">
1、首页“全部商品分类”类目更新；
2、核心指标：月、季度、年度、集采率更新；-开发
3、集团一级集采品类采购情况更新；
4、大宗煤炭交易数据更新：交易数据、重点坑口指标、近12个月价格趋势；
5、钢材交易：近12个月价格趋势、交易数据；
6、集采规模：交易数据、各二级集团交易金额；
7、品类采购占比；
8、二级集团集采率排名；
9、集采交易动态列表显示，分区域显示明细；</t>
    </r>
  </si>
  <si>
    <t>张雨</t>
  </si>
  <si>
    <t>需求调研</t>
  </si>
  <si>
    <t>需求评估</t>
  </si>
  <si>
    <t>-</t>
  </si>
  <si>
    <t>金隅集团</t>
  </si>
  <si>
    <t>需求评审</t>
  </si>
  <si>
    <t>金隅集团
各二级集团</t>
  </si>
  <si>
    <t>功能实现</t>
  </si>
  <si>
    <t>需求整理及开发交底</t>
  </si>
  <si>
    <t>完成开发交底</t>
  </si>
  <si>
    <t>数科公司</t>
  </si>
  <si>
    <t>第一阶段：首页显示0630</t>
  </si>
  <si>
    <t>集采管理首页</t>
  </si>
  <si>
    <t>新增【金隅集采管理平台】首页，
首页地址：jc.bbmgzc.com；</t>
  </si>
  <si>
    <t>2025.6.22</t>
  </si>
  <si>
    <t>2025.6.30</t>
  </si>
  <si>
    <t>张迎乐</t>
  </si>
  <si>
    <t>采购方案改造</t>
  </si>
  <si>
    <t>增加“采购业务分类”</t>
  </si>
  <si>
    <t>1、招采平台采购方案创建、非平台录入创建界面增加 “采购业务分类”字段；必填，可选内容 集团集采 、二级集团集采、 区域集采、 分散采购；
2、在途数据默认“分散采购”，新业务，默认空；
3、审批、详细信息查看均同步增加此字段；</t>
  </si>
  <si>
    <t>2025.6.25</t>
  </si>
  <si>
    <t>兰宇、郭小华</t>
  </si>
  <si>
    <t>6月25日部署</t>
  </si>
  <si>
    <t>首页显示</t>
  </si>
  <si>
    <t>页面跳转</t>
  </si>
  <si>
    <t xml:space="preserve">集采管理首页可以跳转“ 招采首页、 云采首页 、集采驾驶舱”；
</t>
  </si>
  <si>
    <t>2025.6.28</t>
  </si>
  <si>
    <r>
      <rPr>
        <sz val="10"/>
        <rFont val="Microsoft YaHei"/>
        <charset val="134"/>
      </rPr>
      <t>首页显示效果</t>
    </r>
    <r>
      <rPr>
        <u/>
        <sz val="10"/>
        <color rgb="FF175CEB"/>
        <rFont val="宋体"/>
        <charset val="134"/>
      </rPr>
      <t>【腾讯文档】金隅集采管理平台20260622 https://docs.qq.com/slide/DS0NrTHFZQXdWcVdW</t>
    </r>
  </si>
  <si>
    <t>1、头部：“全部商品分类”类目更新；
配置实现：显示一级类目，点击&gt;,显示二级、三级、四；</t>
  </si>
  <si>
    <t>2、核心指标：月、季度、年度、集采率更新；
①0630：默认6月金额；
②二阶段完成自动取值；</t>
  </si>
  <si>
    <t>3、集团一级集采品类采购情况更新；
①0630：默认6月金额；
②二阶段完成自动取值；</t>
  </si>
  <si>
    <t>4、大宗煤炭交易数据更新：交易数据、重点坑口指标、近12个月价格趋势；
①交易数据：显示月、季、年度交易额，0630，上线时，默认6月金额，按月更新；
②重点坑口指标：取《集采驾驶舱》数据；
③近12个月价格趋势：《集采驾驶舱》数据；</t>
  </si>
  <si>
    <t>5、钢材交易：近12个月价格趋势、交易数据；
①近12个月价格趋势：取《集采驾驶舱》交易金额；
②交易数据：显示月、季、年度交易额，0630，上线时，默认6月金额，按月更新；</t>
  </si>
  <si>
    <t>6、集采规模：二级集团集采率排名、各二级集团交易金额；
①二级集团集采率排名：0630，上线时，默认6月底的排名；
②各二级集团交易金额：0630，上线时，默认6月底的金额；</t>
  </si>
  <si>
    <t>7、最新集采交易动态列表显示，分区域显示明细；</t>
  </si>
  <si>
    <t>关闭</t>
  </si>
  <si>
    <t>上线准备</t>
  </si>
  <si>
    <t>初始化数据整理</t>
  </si>
  <si>
    <r>
      <rPr>
        <sz val="11"/>
        <color rgb="FF000000"/>
        <rFont val="Microsoft YaHei"/>
        <charset val="134"/>
      </rPr>
      <t xml:space="preserve">初始化数据整理:
</t>
    </r>
    <r>
      <rPr>
        <sz val="11"/>
        <color rgb="FFFF0000"/>
        <rFont val="Microsoft YaHei"/>
        <charset val="134"/>
      </rPr>
      <t>0630上线时，按照截止6月的数据进行统计，</t>
    </r>
  </si>
  <si>
    <t>上线</t>
  </si>
  <si>
    <t>功能上线</t>
  </si>
  <si>
    <t>辛江涛报备，非周四部署</t>
  </si>
  <si>
    <t>2025.6.29</t>
  </si>
  <si>
    <t>第二阶段：自动取值 0730</t>
  </si>
  <si>
    <t xml:space="preserve">集采管理数据集成
http://10.0.54.16:32740/hpc/index.html#/procurementPortal
</t>
  </si>
  <si>
    <t>集采管理业务统计表，需求梳理</t>
  </si>
  <si>
    <t>2026.7.7</t>
  </si>
  <si>
    <t>2026.7.8</t>
  </si>
  <si>
    <t>进行中</t>
  </si>
  <si>
    <t>0709：完成逻辑梳理，周五和开发进行逻辑评估；</t>
  </si>
  <si>
    <r>
      <rPr>
        <sz val="11"/>
        <color rgb="FF000000"/>
        <rFont val="Microsoft YaHei"/>
        <charset val="134"/>
      </rPr>
      <t>一、招采平台增加“集采管理数据es”；显示内容包含：板块名称、采购企业、</t>
    </r>
    <r>
      <rPr>
        <strike/>
        <sz val="11"/>
        <color rgb="FF000000"/>
        <rFont val="Microsoft YaHei"/>
        <charset val="134"/>
      </rPr>
      <t>供应商、</t>
    </r>
    <r>
      <rPr>
        <sz val="11"/>
        <color rgb="FF000000"/>
        <rFont val="Microsoft YaHei"/>
        <charset val="134"/>
      </rPr>
      <t xml:space="preserve">采购方案/订单编号		交易金额（含税）、公示/下单时间、数据来源、业务名称
二、数据源包含：招采自主招标、非平台录入、云采平台，取值逻辑见附表；
1、招采平台集采业务：取“采购业务分类“=集团集采 、二级集团集采 、区域集采” 的业务；
2、非平台录入：取“采购业务分类=集团集采 、二级集团集采 、区域集采 ”的业务；
3、云采平台取全量业务；云采平台的业务名称，取“订单中”的首行物料的“单品名称”
</t>
    </r>
    <r>
      <rPr>
        <sz val="11"/>
        <color rgb="FFFF0000"/>
        <rFont val="Microsoft YaHei"/>
        <charset val="134"/>
      </rPr>
      <t>4、煤炭的：取集采查询报表的业务；</t>
    </r>
    <r>
      <rPr>
        <sz val="11"/>
        <color rgb="FF000000"/>
        <rFont val="Microsoft YaHei"/>
        <charset val="134"/>
      </rPr>
      <t xml:space="preserve">
</t>
    </r>
    <r>
      <rPr>
        <sz val="11"/>
        <color rgb="FFFF0000"/>
        <rFont val="Microsoft YaHei"/>
        <charset val="134"/>
      </rPr>
      <t>5、机电公司四大类；</t>
    </r>
  </si>
  <si>
    <t>2026.7.20</t>
  </si>
  <si>
    <t>未开始</t>
  </si>
  <si>
    <r>
      <rPr>
        <strike/>
        <sz val="11"/>
        <color rgb="FF000000"/>
        <rFont val="Microsoft YaHei"/>
        <charset val="134"/>
      </rPr>
      <t>最新集采交易动态列表显示，分二级集团显示；
1、按照交</t>
    </r>
    <r>
      <rPr>
        <strike/>
        <sz val="11"/>
        <color rgb="FFFF0000"/>
        <rFont val="Microsoft YaHei"/>
        <charset val="134"/>
      </rPr>
      <t>易时间由近到远排序，前10条，</t>
    </r>
    <r>
      <rPr>
        <strike/>
        <sz val="11"/>
        <color rgb="FF000000"/>
        <rFont val="Microsoft YaHei"/>
        <charset val="134"/>
      </rPr>
      <t xml:space="preserve">
</t>
    </r>
    <r>
      <rPr>
        <strike/>
        <sz val="11"/>
        <color rgb="FFFF0000"/>
        <rFont val="Microsoft YaHei"/>
        <charset val="134"/>
      </rPr>
      <t>2、是否显示更多？是否支持筛选？</t>
    </r>
  </si>
  <si>
    <t>2026.7.1</t>
  </si>
  <si>
    <t>2026.7.15</t>
  </si>
  <si>
    <t>功能部署</t>
  </si>
  <si>
    <t>2026.7.16</t>
  </si>
  <si>
    <t>集采业务台账</t>
  </si>
  <si>
    <t xml:space="preserve">功能开发
</t>
  </si>
  <si>
    <r>
      <rPr>
        <sz val="10"/>
        <color rgb="FF000000"/>
        <rFont val="Microsoft YaHei"/>
        <charset val="134"/>
      </rPr>
      <t xml:space="preserve">台账1：集采日金额统计台账 
适用：机电公司四大类目日金额；
</t>
    </r>
    <r>
      <rPr>
        <sz val="10"/>
        <color rgb="FFFF0000"/>
        <rFont val="Microsoft YaHei"/>
        <charset val="134"/>
      </rPr>
      <t>《通知！！！--要求企业，非平台录入四大类业务》</t>
    </r>
  </si>
  <si>
    <t>杨、林</t>
  </si>
  <si>
    <t>0709：后端已完成80%</t>
  </si>
  <si>
    <t>台账2：集采日计划统计台账
适用：机电公司四大类目日计划；煤炭日计划；云采日计划；</t>
  </si>
  <si>
    <t>刘、林</t>
  </si>
  <si>
    <t>0709：需求不明确1.云采定时同步功能集采执行单位是什么2.已滞后=0（默认0）逻辑是什么3.当月计划总数=全部-订单异常-已保存（昨天没有将订单异常和已保存的订单过滤掉，以哪个为准</t>
  </si>
  <si>
    <t>台账3:煤炭重点坑口日指标
适用：煤炭重点坑口指标；煤炭月价格趋势；</t>
  </si>
  <si>
    <t>杨</t>
  </si>
  <si>
    <t>0709：暂未开始</t>
  </si>
  <si>
    <t>台账4：价格趋势维护
适用：钢材月价格趋势；</t>
  </si>
  <si>
    <t>进行中（20%）</t>
  </si>
  <si>
    <t>0709：已完成20%</t>
  </si>
  <si>
    <t>功能验证</t>
  </si>
  <si>
    <t>功能验证及调优</t>
  </si>
  <si>
    <t>2026.7.17</t>
  </si>
  <si>
    <t>自动取值</t>
  </si>
  <si>
    <t>功能开发</t>
  </si>
  <si>
    <r>
      <rPr>
        <sz val="10"/>
        <color rgb="FF000000"/>
        <rFont val="Microsoft YaHei"/>
        <charset val="134"/>
      </rPr>
      <t xml:space="preserve">自动取值：
1、首页“全部商品分类”类目更新；
2、核心指标：月、季度、年度、集采率更新；
3、集团一级集采品类采购情况更新；
4、大宗煤炭交易数据更新：交易数据、重点坑口指标、近12个月价格趋势；
5、钢材交易：近12个月价格趋势、交易数据；
6、集采规模：交易数据、各二级集团交易金额；
7、品类采购占比；
8、二级集团集采率排名；
</t>
    </r>
    <r>
      <rPr>
        <b/>
        <sz val="10"/>
        <color rgb="FF000000"/>
        <rFont val="Microsoft YaHei"/>
        <charset val="134"/>
      </rPr>
      <t>9、集采交易动态列表显示，按全部、各二级集团显示明细；</t>
    </r>
  </si>
  <si>
    <t>2026.7.24</t>
  </si>
  <si>
    <t>测试及调优</t>
  </si>
  <si>
    <t>2026.7.27</t>
  </si>
  <si>
    <t>2026.7.29</t>
  </si>
  <si>
    <t>集团统一门户跳转</t>
  </si>
  <si>
    <t>图标设计</t>
  </si>
  <si>
    <t>2026.6.30</t>
  </si>
  <si>
    <t>孟静</t>
  </si>
  <si>
    <t>集团统一门户“”招采管理平台“下增加“金隅集采”</t>
  </si>
  <si>
    <t>2026.7.10</t>
  </si>
  <si>
    <t xml:space="preserve">
集采门户地址为：jc.bbmgzc.com；
---配置即可；
</t>
  </si>
  <si>
    <t>权限控制：集团高层有“金隅集团-集采管理门户”权限用户有跳转权限</t>
  </si>
  <si>
    <t>2026.7.10！！</t>
  </si>
  <si>
    <t>2026.7.30</t>
  </si>
  <si>
    <t>第三阶段：品类管理</t>
  </si>
  <si>
    <t>品类管理</t>
  </si>
  <si>
    <t>需求梳理</t>
  </si>
  <si>
    <t>品类管理
1、增加【集采类目维护台账】，集采类目类型： 集团级、 二级集团级、 区域级；适用范围平台、BU**、区域？？？
2、品类增加后自动更新门户；
3、后续和什么业务相关；</t>
  </si>
  <si>
    <t>2026.8.20</t>
  </si>
  <si>
    <t>功能测试</t>
  </si>
  <si>
    <t>2026.8.26</t>
  </si>
  <si>
    <t>2026.8.27</t>
  </si>
  <si>
    <t>1、招采平台-报表管理下，增加《集采管理业务统计报表》；
2、支持查询及导出；</t>
  </si>
  <si>
    <t>查询条件</t>
  </si>
  <si>
    <t>采购企业</t>
  </si>
  <si>
    <t>公示/下单时间</t>
  </si>
  <si>
    <t>开始日期~结束日期</t>
  </si>
  <si>
    <t>文本</t>
  </si>
  <si>
    <t>时间控件</t>
  </si>
  <si>
    <t>所属板块</t>
  </si>
  <si>
    <t>供应商名称</t>
  </si>
  <si>
    <t>数据来源</t>
  </si>
  <si>
    <t>选择框</t>
  </si>
  <si>
    <t>导出excel</t>
  </si>
  <si>
    <t>序号</t>
  </si>
  <si>
    <t>板块名称</t>
  </si>
  <si>
    <t>供应商</t>
  </si>
  <si>
    <t>采购方案/订单编号</t>
  </si>
  <si>
    <t>业务名称</t>
  </si>
  <si>
    <t>物料编码</t>
  </si>
  <si>
    <t>物料描述</t>
  </si>
  <si>
    <t>类目编码</t>
  </si>
  <si>
    <t>类目描述</t>
  </si>
  <si>
    <r>
      <rPr>
        <b/>
        <sz val="11"/>
        <color rgb="FF000000"/>
        <rFont val="宋体"/>
        <charset val="134"/>
      </rPr>
      <t>交易金额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（含税）</t>
    </r>
  </si>
  <si>
    <t>系统自动</t>
  </si>
  <si>
    <t>取采购企业所属板块</t>
  </si>
  <si>
    <t>采购企业业务名称</t>
  </si>
  <si>
    <t>机电公司</t>
  </si>
  <si>
    <t>1.招采平台自主招标业务：招标编号
2.非平台录入;非平台录入业务编号；
3.云采内部协同：订单po编号；
4、煤炭
5、机电  日金额流水号</t>
  </si>
  <si>
    <t>1.招采平台自主招标业务：采购方案名称
2.非平台录入;采购业务名称；
3.云采平台：云采平台的业务名称，取“订单中”的首行物料的“单品名称”；命名规则：***等商品采购</t>
  </si>
  <si>
    <t>取物料编码</t>
  </si>
  <si>
    <t>取物料描述</t>
  </si>
  <si>
    <t>1.招采平台自主招标业务：中标供应商的中标金额；
2.非平台录入：取业务含税总价;
3.云采内部协同：订单金额；</t>
  </si>
  <si>
    <t>1.招采平台自主招标业务：中标结果公示时间
2.非平台录入;业务最终审批通过时间；
3.云采内部协同：订单审批通过时间；</t>
  </si>
  <si>
    <t>自主招标
非平台录入
内部协同</t>
  </si>
  <si>
    <t>水泥集团</t>
  </si>
  <si>
    <t>信息公司</t>
  </si>
  <si>
    <t>10930000-ZB-2026-0001</t>
  </si>
  <si>
    <t>北京智隅科技有限公司油品采购项目询比价</t>
  </si>
  <si>
    <t>2026.6.1</t>
  </si>
  <si>
    <t>招采平台</t>
  </si>
  <si>
    <t>10930000-FPT-2026-0001</t>
  </si>
  <si>
    <t>北京智隅科技有限公司油品采购项目</t>
  </si>
  <si>
    <t>非平台录入</t>
  </si>
  <si>
    <t>PO20260602001</t>
  </si>
  <si>
    <t>翌哲 加液管 5ML等商品采购</t>
  </si>
  <si>
    <t>内部协同</t>
  </si>
  <si>
    <t>SAP</t>
  </si>
  <si>
    <t>JCRJE-20251201-001</t>
  </si>
  <si>
    <t>钢材</t>
  </si>
  <si>
    <t>字段说明</t>
  </si>
  <si>
    <t>取值逻辑</t>
  </si>
  <si>
    <t>参数名称</t>
  </si>
  <si>
    <t>参数类型</t>
  </si>
  <si>
    <t>是否必填</t>
  </si>
  <si>
    <t>云采平台</t>
  </si>
  <si>
    <t>煤炭-SAP</t>
  </si>
  <si>
    <t>机电四大类</t>
  </si>
  <si>
    <t>业务逻辑</t>
  </si>
  <si>
    <t xml:space="preserve">
</t>
  </si>
  <si>
    <t>1、通过《供应商参与企业业务统计表》录入查询“日期”，取”中选“数量&gt;0的供应商；</t>
  </si>
  <si>
    <t>1、取《采购寻源-非平台采购业务查询》；</t>
  </si>
  <si>
    <t>1、取《云采平台-订单管理》</t>
  </si>
  <si>
    <t>1、取《招采平台-报表管理-集采报表》；</t>
  </si>
  <si>
    <t>1、取《集采日金额统计台账》</t>
  </si>
  <si>
    <t>2、点击“中选数量”下钻取“采购方案编号、招标单位”</t>
  </si>
  <si>
    <t>2、“采购业务分类=集团集采 、二级集团集采 、区域集采 ”的业务&amp;“审批结束日期”=2026.7.1及以后的;</t>
  </si>
  <si>
    <t>2、订单状态=审批通过（状态&lt;&gt;订单异常、已保存、供应商待确认、企业待审批、sap待提交、待确认运费”的）的&amp;”下单时间=2026.7.1日及以后的；</t>
  </si>
  <si>
    <t>2、“数据来源=SAP”&amp;“公示时间=2026.7.1日及以后的</t>
  </si>
  <si>
    <t>2、“集采执行单位=机电公司”&amp;“统计日期=2026.7.1日及以后的</t>
  </si>
  <si>
    <t>3、同时点击“查看“，通过“”-定标方案-定标详情-定标结果获取每个“中标供应商”“每行物料的中标总金额”；及中标物料的“物料编码、物料描述、物料类目及每行物料”</t>
  </si>
  <si>
    <t>4、根据“采购方案编号”在《报表查询-业务数量及金额统计表》获取“公示时间”，</t>
  </si>
  <si>
    <t>数据同步机制</t>
  </si>
  <si>
    <t>1、上线时同步2026年1月1日及以后的数据；
2、上线后每天晚上1：00定时拉取前一天0:00-24:00的数据</t>
  </si>
  <si>
    <t>是</t>
  </si>
  <si>
    <t>根据“采购企业”名称，通过组织机构取所属板块的板块名称</t>
  </si>
  <si>
    <t>招标单位：同《报表查询-业务数量及金额统计表》中“状态=已公示”的“招标单位”</t>
  </si>
  <si>
    <t>企业名称：《采购寻源-非平台采购业务查询》中的“企业名称”</t>
  </si>
  <si>
    <t>采购企业：云采订单中“采购企业”</t>
  </si>
  <si>
    <t>采购企业：通过《报表管理-集采物资报表查询》-"数据来源"选择"SAP"，点击“查看”下钻后明细列表显示“采购企业”</t>
  </si>
  <si>
    <t>采购企业：通过《集采业务管理台账--日金额统计台账》获取“采购企业”</t>
  </si>
  <si>
    <t>中标供应商：根据查询日期在《报表管理-供应商参与企业业务统计表》，获取“”供应商名称“”</t>
  </si>
  <si>
    <t>供应商名称：《采购寻源-非平台采购业务查询》中的“供应商名称”</t>
  </si>
  <si>
    <t>供应商：订单中的供应商</t>
  </si>
  <si>
    <t>默认“唐山冀东水泥股份有限公司北京分公司”</t>
  </si>
  <si>
    <t>集采执行单位：通过《集采业务管理台账--日金额统计台账》获取“集采执行单位”</t>
  </si>
  <si>
    <t>采购方案编号：《报表查询-供应商参与企业业务统计表》，点击“中选数量”下钻获取取“采购方案编号”</t>
  </si>
  <si>
    <t>采购业务编号：《采购寻源-非平台采购业务查询》中的“采购业务编号”</t>
  </si>
  <si>
    <t>订单编号：订单中的“订单编号”</t>
  </si>
  <si>
    <t>订单编号：通过《报表管理-集采物资报表查询》-"数据来源"选择"SAP"，点击“查看”下钻后明细列表显示“订单编号”</t>
  </si>
  <si>
    <t>集采日金额统计流水号：通过《集采业务管理台账--日金额统计台账》获取“集采日金额统计流水号”</t>
  </si>
  <si>
    <t>采购方案名称</t>
  </si>
  <si>
    <t>采购方案名称：《报表查询-供应商参与企业业务统计表》，点击“中选数量”下钻获取取“采购方案名称”</t>
  </si>
  <si>
    <t>采购业务名称：《采购寻源-非平台采购业务查询》中的“采购业务编号”</t>
  </si>
  <si>
    <r>
      <rPr>
        <sz val="11"/>
        <color rgb="FFDE3C36"/>
        <rFont val="宋体"/>
        <charset val="134"/>
      </rPr>
      <t>拼接：</t>
    </r>
    <r>
      <rPr>
        <sz val="11"/>
        <color rgb="FF000000"/>
        <rFont val="宋体"/>
        <charset val="134"/>
      </rPr>
      <t>云采平台的业务名称，取“订单中”的首行物料的“单品名称”；命名规则：***等商品采购</t>
    </r>
  </si>
  <si>
    <t>拼接：取物料名称，命名规则：**商品采购</t>
  </si>
  <si>
    <r>
      <rPr>
        <sz val="11"/>
        <color rgb="FF000000"/>
        <rFont val="宋体"/>
        <charset val="134"/>
      </rPr>
      <t>物料描述：在《报表查询-供应商参与企业业务统计表》，点击“查看”，”通过“定标方案-定标详情-定标结果显示”</t>
    </r>
    <r>
      <rPr>
        <sz val="11"/>
        <color rgb="FFDE3C36"/>
        <rFont val="宋体"/>
        <charset val="134"/>
      </rPr>
      <t>根据“供应商”获取“物料描述、物料编码、类目描述”</t>
    </r>
  </si>
  <si>
    <t>物料描述：在《采购寻源-非平台采购业务查询》中点击“查看-合作项目”获取“物料编码、物料描述、物料类目编码、物料类目名称”</t>
  </si>
  <si>
    <t>单品名称：订单中获取“单品名称、单品编码”</t>
  </si>
  <si>
    <t>物料名称：通过《报表管理-集采物资报表查询》-录入时间&amp;"数据来源=SAP"，获取物料编码、物料描述、类目编码、类目名称、金额、公示时间”</t>
  </si>
  <si>
    <t>空</t>
  </si>
  <si>
    <t>物料编码：在《报表查询-供应商参与企业业务统计表》，点击“查看”，通过“定标方案-定标详情-定标结果显示”获取“物料编码”</t>
  </si>
  <si>
    <t>单品编码：订单中获取“单品编码”</t>
  </si>
  <si>
    <t>物料组名称;在《报表查询-供应商参与企业业务统计表》，点击“查看”，通过“定标方案-定标详情-定标结果显示”获取“物料组名称”</t>
  </si>
  <si>
    <t>物料类目名称</t>
  </si>
  <si>
    <t>类目名称：根据“商品编码”在《商品报表》中获取”类目名称“；</t>
  </si>
  <si>
    <t>类目名称</t>
  </si>
  <si>
    <t>集采类目：通过《集采业务管理台账--日金额统计台账》获取“集采类目”</t>
  </si>
  <si>
    <t>根据“物料组名称”获取“”类目编码“”，目前招采平台-采购方案编制-新增物料-显示类目名称及编码</t>
  </si>
  <si>
    <t>物料类目编码</t>
  </si>
  <si>
    <t>类目编码：根据“类目名称”在《品类管理-后端类目管理》获取”类目编码“；</t>
  </si>
  <si>
    <t>通过数据字典
（PROC_SOURCE	采办寻源	collection_category），根据集采类目名称获取“类目编码”</t>
  </si>
  <si>
    <t>交易金额（含税）</t>
  </si>
  <si>
    <t>小数，2位小数</t>
  </si>
  <si>
    <t>中标总金额（元）：在《报表查询-供应商参与企业业务统计表》，点击“查看”，通过“定标方案-定标详情-定标结果显示根据“供应商”&amp;“物料””获取“含税金额”（即交易金额）</t>
  </si>
  <si>
    <t>含税总金额：《采购寻源-非平台采购业务查询》中点击“查看-合作项目”根据“”物料“获取“含税总金额”</t>
  </si>
  <si>
    <t>金额：订单中根据“物料”获取本行的”金额”</t>
  </si>
  <si>
    <t>金额合计含税(元)</t>
  </si>
  <si>
    <t>交易金额（含税/元）：通过《集采业务管理台账--日金额统计台账》获取“交易金额（含税/元）”</t>
  </si>
  <si>
    <t>时间</t>
  </si>
  <si>
    <t>公示时间：根据“招标编号”在《报表查询-业务数量及金额统计表》中获取“公示时间”；</t>
  </si>
  <si>
    <t>审批结束日期：《采购寻源-非平台采购业务查询》中的“审批结束日期”</t>
  </si>
  <si>
    <t>下单时间：订单中的“下单时间”</t>
  </si>
  <si>
    <t>公示时间</t>
  </si>
  <si>
    <t>统计日期;通过《集采业务管理台账--日金额统计台账》获取“统计日期”</t>
  </si>
  <si>
    <t>采购业务类型</t>
  </si>
  <si>
    <t>选择框;
集团集采、
二级集团集采、
区域集采、
分散采购</t>
  </si>
  <si>
    <t>否</t>
  </si>
  <si>
    <r>
      <rPr>
        <sz val="11"/>
        <color rgb="FF000000"/>
        <rFont val="宋体"/>
        <charset val="134"/>
      </rPr>
      <t>采购业务类型：在《报表查询-供应商参与企业业务统计表》，点击“查看-查看详情界面”获取““采购业务类型</t>
    </r>
    <r>
      <rPr>
        <sz val="11"/>
        <color rgb="FFDE3C36"/>
        <rFont val="宋体"/>
        <charset val="134"/>
      </rPr>
      <t>”（暂时已取消）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</si>
  <si>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采购业务类型：在《报表查询-供应商参与企业业务统计表》，点击“查看-基本信息”获取““采购业务类型”</t>
    </r>
    <r>
      <rPr>
        <sz val="11"/>
        <color rgb="FFDE3C36"/>
        <rFont val="宋体"/>
        <charset val="134"/>
      </rPr>
      <t>（暂时已取消）</t>
    </r>
  </si>
  <si>
    <t>默认“集团集采”</t>
  </si>
  <si>
    <t>是否集采</t>
  </si>
  <si>
    <t>选择框;
是、否</t>
  </si>
  <si>
    <t>是否集采：在《报表查询-供应商参与企业业务统计表》，点击“查看-查看详情界面”获取“是否集采”</t>
  </si>
  <si>
    <r>
      <rPr>
        <sz val="11"/>
        <color rgb="FF000000"/>
        <rFont val="宋体"/>
        <charset val="134"/>
      </rPr>
      <t>是否集采：在《报表查询-供应商参与企业业务统计表》，点击“查看-基本信息”获取““是否集采”</t>
    </r>
    <r>
      <rPr>
        <sz val="11"/>
        <color rgb="FFDE3C36"/>
        <rFont val="宋体"/>
        <charset val="134"/>
      </rPr>
      <t>（暂时已取消）</t>
    </r>
  </si>
  <si>
    <t>默认“是”</t>
  </si>
  <si>
    <t>选择框，可选内容包含：招采平台、非平台录入、内部协同、SAP</t>
  </si>
  <si>
    <t>统计台账</t>
  </si>
  <si>
    <t>集采首页</t>
  </si>
  <si>
    <t>http://10.0.54.16:32740/hpc/index.html#/procurementPortal</t>
  </si>
  <si>
    <t>需求</t>
  </si>
  <si>
    <r>
      <rPr>
        <b/>
        <sz val="11"/>
        <color rgb="FF000000"/>
        <rFont val="等线"/>
        <charset val="134"/>
      </rPr>
      <t>招采平台增加“集采业务管理台账”，</t>
    </r>
    <r>
      <rPr>
        <sz val="11"/>
        <color rgb="FF000000"/>
        <rFont val="等线"/>
        <charset val="134"/>
      </rPr>
      <t xml:space="preserve">
1、机电公司四大类目日金额；--</t>
    </r>
    <r>
      <rPr>
        <b/>
        <sz val="11"/>
        <color rgb="FF000000"/>
        <rFont val="等线"/>
        <charset val="134"/>
      </rPr>
      <t>台账1-集采日金额统计台账</t>
    </r>
    <r>
      <rPr>
        <sz val="11"/>
        <color rgb="FF000000"/>
        <rFont val="等线"/>
        <charset val="134"/>
      </rPr>
      <t xml:space="preserve">
2、机电公司四大类目日计划；--</t>
    </r>
    <r>
      <rPr>
        <b/>
        <sz val="11"/>
        <color rgb="FF000000"/>
        <rFont val="等线"/>
        <charset val="134"/>
      </rPr>
      <t>台账2-集采日计划统计台账</t>
    </r>
    <r>
      <rPr>
        <sz val="11"/>
        <color rgb="FF000000"/>
        <rFont val="等线"/>
        <charset val="134"/>
      </rPr>
      <t xml:space="preserve">
3、钢材月价格趋势；---</t>
    </r>
    <r>
      <rPr>
        <b/>
        <sz val="11"/>
        <color rgb="FF000000"/>
        <rFont val="等线"/>
        <charset val="134"/>
      </rPr>
      <t>台账4-价格趋势维护</t>
    </r>
    <r>
      <rPr>
        <sz val="11"/>
        <color rgb="FF000000"/>
        <rFont val="等线"/>
        <charset val="134"/>
      </rPr>
      <t xml:space="preserve">
</t>
    </r>
    <r>
      <rPr>
        <strike/>
        <sz val="11"/>
        <color rgb="FF000000"/>
        <rFont val="等线"/>
        <charset val="134"/>
      </rPr>
      <t>4、 煤炭交易指标；---</t>
    </r>
    <r>
      <rPr>
        <sz val="11"/>
        <color rgb="FF000000"/>
        <rFont val="等线"/>
        <charset val="134"/>
      </rPr>
      <t xml:space="preserve">
4、煤炭日计划；---</t>
    </r>
    <r>
      <rPr>
        <b/>
        <sz val="11"/>
        <color rgb="FF000000"/>
        <rFont val="等线"/>
        <charset val="134"/>
      </rPr>
      <t>台账2-集采日计划统计台账</t>
    </r>
    <r>
      <rPr>
        <sz val="11"/>
        <color rgb="FF000000"/>
        <rFont val="等线"/>
        <charset val="134"/>
      </rPr>
      <t xml:space="preserve">
5、煤炭重点坑口指标；--</t>
    </r>
    <r>
      <rPr>
        <b/>
        <sz val="11"/>
        <color rgb="FF000000"/>
        <rFont val="等线"/>
        <charset val="134"/>
      </rPr>
      <t>台账3-煤炭重点坑口日指标</t>
    </r>
    <r>
      <rPr>
        <sz val="11"/>
        <color rgb="FF000000"/>
        <rFont val="等线"/>
        <charset val="134"/>
      </rPr>
      <t xml:space="preserve">
6、煤炭月价格趋势；---</t>
    </r>
    <r>
      <rPr>
        <b/>
        <sz val="11"/>
        <color rgb="FF000000"/>
        <rFont val="等线"/>
        <charset val="134"/>
      </rPr>
      <t>台账4--价格趋势维护</t>
    </r>
    <r>
      <rPr>
        <sz val="11"/>
        <color rgb="FF000000"/>
        <rFont val="等线"/>
        <charset val="134"/>
      </rPr>
      <t xml:space="preserve">
7、云采日计划；--</t>
    </r>
    <r>
      <rPr>
        <b/>
        <sz val="11"/>
        <color rgb="FF000000"/>
        <rFont val="等线"/>
        <charset val="134"/>
      </rPr>
      <t>台账2-集采日计划统计台账</t>
    </r>
  </si>
  <si>
    <t>台账1</t>
  </si>
  <si>
    <r>
      <rPr>
        <b/>
        <sz val="14"/>
        <color rgb="FF000000"/>
        <rFont val="等线"/>
        <charset val="134"/>
      </rPr>
      <t>集采日金额统计台账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1、招采平台增加一集菜单“集采业务管理台账”；二级菜单增加“日金额统计台账”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2、新增”集采管理-执行单位集采管理岗”，此岗位有此菜单操作及查询权限；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3、集采执行单位每日10：00点完成前一日的日金额统计：</t>
    </r>
    <r>
      <rPr>
        <sz val="14"/>
        <color rgb="FF00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>4、每日24：00系统按照“统计日期”自动取前一日的数据并自动更新“集采驾驶舱”；如7月2日24点，取“统计日期=7月1日”的数据；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5、台账支持数据查询、筛选、新增、修改、删除、导出；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a、新增：录入后直接发布；发布后，支持【修改、删除】，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b、修改：点击【修改】，可对“集采执行单位、集团集采类目、统计日期、采购企业、交易金额（含税/元）、所属板块”进行修改；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c、删除：点击【删除】，可对本行进行删除；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d、修改后系统记录每次最新的“发布时间和操作人”；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6、支持查询结果的导出，导出字段包括：集采日金额统计流水号、集采执行单位、集团集采类目、统计日期、采购企业、	采购金额（含税）、所属板块	、发布时间、创建人；</t>
    </r>
  </si>
  <si>
    <t>s</t>
  </si>
  <si>
    <t>流水号</t>
  </si>
  <si>
    <t>集采执行单位</t>
  </si>
  <si>
    <t>组织机构控件</t>
  </si>
  <si>
    <t>数据字典</t>
  </si>
  <si>
    <t>统计日期</t>
  </si>
  <si>
    <t>集采类目</t>
  </si>
  <si>
    <t>+录入集采日金额统计信息</t>
  </si>
  <si>
    <t>集采日金额统计流水号</t>
  </si>
  <si>
    <t>交易金额（含税/元）</t>
  </si>
  <si>
    <t>发布/修改时间</t>
  </si>
  <si>
    <t>创建人</t>
  </si>
  <si>
    <t>操作</t>
  </si>
  <si>
    <t>唐山分公司</t>
  </si>
  <si>
    <t>2026.7.2  14：00</t>
  </si>
  <si>
    <t>张三</t>
  </si>
  <si>
    <t>修改</t>
  </si>
  <si>
    <t>删除</t>
  </si>
  <si>
    <t>JCRJE-20251201-002</t>
  </si>
  <si>
    <t>JCRJE-20251201-003</t>
  </si>
  <si>
    <t>电缆</t>
  </si>
  <si>
    <t>| 集采日金额信息录入</t>
  </si>
  <si>
    <t>调用“组织机构控件”</t>
  </si>
  <si>
    <t>集采计划日统计流水号</t>
  </si>
  <si>
    <t>提交后，自动生成：
JCRJE-年月日-三位琉水；如 JCRJE-20260701-001</t>
  </si>
  <si>
    <t>数据字典：钢材、电线电缆、润滑剂、轴承及备件</t>
  </si>
  <si>
    <t>日期控件，如2026.7.1</t>
  </si>
  <si>
    <t>数值型，保留2位小数</t>
  </si>
  <si>
    <t>根据“采购企业”自动带出所属板块</t>
  </si>
  <si>
    <t>发布</t>
  </si>
  <si>
    <t>台账2</t>
  </si>
  <si>
    <r>
      <rPr>
        <b/>
        <sz val="14"/>
        <color rgb="FF000000"/>
        <rFont val="等线"/>
        <charset val="134"/>
      </rPr>
      <t>集采日计划统计台账</t>
    </r>
    <r>
      <rPr>
        <sz val="14"/>
        <color rgb="FF00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>一、支持北分和机电手工录入；云采定时同步；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1、招采平台一级菜单”集采业务管理台账“；下增加二级菜单”集采日计划统计台账“；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2、”集采管理-执行单位集采管理岗”，此岗位有此菜单操作及查询权限；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3、集采执行单位需要每天24点前维护当月集采物资的计划执行情况；发布后纳入集采驾驶舱【集采计划分析】；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4、每日24：00系统按照“统计日期”自动取前一日的数据并自动更新“集采驾驶舱”；如7月2日24点，取“统计日期=7月1日”的数据；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5、台账支持数据查询、筛选、新增、修改、删除、导出；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a、新增：录入后直接发布；发布后，支持【修改、删除】，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b、修改：点击【修改】，可对“集采执行单位、集采类目、统计日期、当月计划总数量、当月响应数量、当月执行中数量	当月已完成数量、当月已滞后数量”进行修改；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c、删除：点击【删除】，可对本行进行删除；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d、修改后更新“发布时间和操作人”；</t>
    </r>
    <r>
      <rPr>
        <sz val="14"/>
        <color rgb="FF000000"/>
        <rFont val="等线"/>
        <charset val="134"/>
      </rPr>
      <t xml:space="preserve">
————————
</t>
    </r>
    <r>
      <rPr>
        <b/>
        <sz val="11"/>
        <color rgb="FFFF0000"/>
        <rFont val="等线"/>
        <charset val="134"/>
      </rPr>
      <t>二、云采计划数据定时同步：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1、每天早起10：00定时同步云采平台当月1日至前一日的计划数据；</t>
    </r>
    <r>
      <rPr>
        <sz val="14"/>
        <color rgb="FF000000"/>
        <rFont val="等线"/>
        <charset val="134"/>
      </rPr>
      <t xml:space="preserve">
</t>
    </r>
    <r>
      <rPr>
        <b/>
        <sz val="11"/>
        <color rgb="FFFF0000"/>
        <rFont val="等线"/>
        <charset val="134"/>
      </rPr>
      <t>2、统计范围：云采所有的还是只统计办公文具、办公设备？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3、当月计划统计情况：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①当月计划总数=全部-订单异常-已保存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②已响应=总数-供应商待确认;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③执行中=总数-已完成=待审批+待发货+待收货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④已完成=总数-待审批-待发货-待收货；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⑤已滞后=0（默认0）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⑥待审批=供应商待确认+企业待审批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4、同步云采的，“集采执行单位、集采类目”均默认“云采平台”；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5、同步云采平台的不允许修改、删除；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6、同步云采平台的，发布时间为接口”同步时间“，统计日期为”前一日“，操作人为“系统自动”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-----------------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三、增加统计行，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1、显示“截止当前日期的前一日累计数量（2026.1.1起）”；此数据不跟随查询条件变动；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2、每天晚上24:00系统按照统计行 中的 响应率、执行率、完成率、滞后率，自动更新【集采驾驶舱-集采计划分析】模块；</t>
    </r>
  </si>
  <si>
    <t>发布日期</t>
  </si>
  <si>
    <t>+录入集团集采日计划统计信息</t>
  </si>
  <si>
    <t>统计行</t>
  </si>
  <si>
    <r>
      <rPr>
        <b/>
        <sz val="9"/>
        <color rgb="FF000000"/>
        <rFont val="等线"/>
        <charset val="134"/>
      </rPr>
      <t>截止当前日期的</t>
    </r>
    <r>
      <rPr>
        <sz val="9"/>
        <color rgb="FF000000"/>
        <rFont val="等线"/>
        <charset val="134"/>
      </rPr>
      <t xml:space="preserve">
</t>
    </r>
    <r>
      <rPr>
        <b/>
        <sz val="9"/>
        <color rgb="FF000000"/>
        <rFont val="等线"/>
        <charset val="134"/>
      </rPr>
      <t>前一日累计数量</t>
    </r>
    <r>
      <rPr>
        <sz val="9"/>
        <color rgb="FF000000"/>
        <rFont val="等线"/>
        <charset val="134"/>
      </rPr>
      <t xml:space="preserve">
</t>
    </r>
    <r>
      <rPr>
        <b/>
        <sz val="9"/>
        <color rgb="FF000000"/>
        <rFont val="等线"/>
        <charset val="134"/>
      </rPr>
      <t>（2026.1.1起）</t>
    </r>
  </si>
  <si>
    <t>计划总数量：</t>
  </si>
  <si>
    <t>每个月最后一天的“当月计划总数量”+当前月当前日期前一日的“当月计划总数量”的累计值；</t>
  </si>
  <si>
    <t>响应数量/率：</t>
  </si>
  <si>
    <t>1、响应数量=每个月最后一天的“当月响应数量”+当前月当前日期前一日的“当月响应数量”的累计值；
2、响应率=响应数量/计划总数量*100%</t>
  </si>
  <si>
    <t>执行中数量/率：</t>
  </si>
  <si>
    <t>1、执行中数量：每个月最后一天的“当月执行中数量”+当前月当前日期前一日的“当月执行中数量”的累计值；
2、执行率=执行中数量/计划总数量*100%</t>
  </si>
  <si>
    <t>已完成数量：</t>
  </si>
  <si>
    <t>1、已完成数量：每个月最后一天的“当月已完成数量”+当前月当前日期前一日的“当月已完成数量”的累计值；
2、完成率=已完成数量/计划总数量*100%</t>
  </si>
  <si>
    <t>已滞后数量：</t>
  </si>
  <si>
    <t>1、已滞后数量：每个月最后一天的“当月已滞后数量”+当前月当前日期前一日的“当月已滞后数量”的累计值；
2、滞后率=1-响应率-执行率-完成率</t>
  </si>
  <si>
    <t>当月计划总数量</t>
  </si>
  <si>
    <t>当月响应数量</t>
  </si>
  <si>
    <t>当月执行中数量</t>
  </si>
  <si>
    <t>当月已完成数量</t>
  </si>
  <si>
    <t>当月已滞后数量</t>
  </si>
  <si>
    <t>发布时间</t>
  </si>
  <si>
    <t>操作人</t>
  </si>
  <si>
    <t>JCJH-20251201-001</t>
  </si>
  <si>
    <t>水泥北分</t>
  </si>
  <si>
    <t>煤炭</t>
  </si>
  <si>
    <t>2026.7.2</t>
  </si>
  <si>
    <t>JCJH-20251201-002</t>
  </si>
  <si>
    <t>JCJH-20251201-003</t>
  </si>
  <si>
    <t>2026.8.1</t>
  </si>
  <si>
    <t>| 集采采购计划日统计信息录入</t>
  </si>
  <si>
    <t>提交后，自动生成：
JCRJH-年月日-三位琉水；如 JCRJH-20260701-001</t>
  </si>
  <si>
    <t>集团集采类目</t>
  </si>
  <si>
    <t>数据字典：钢材、电线电缆、润滑剂、轴承及备件、煤炭</t>
  </si>
  <si>
    <t xml:space="preserve">项 </t>
  </si>
  <si>
    <t>项</t>
  </si>
  <si>
    <t>台账3</t>
  </si>
  <si>
    <r>
      <t>煤炭重点坑口日指标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1、一级菜单“集采业务管理台账”下增加二级菜单“煤炭重点坑口日指标管理”；此功能支持录入、导出、删除及修改功能；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2、”集采管理-执行单位集采管理岗”有此菜单权限；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3、执行单位需每日24点前完成“前一日重点坑口及港口煤炭价格”；发布后自动更新【集采驾驶舱-煤炭重点坑口日指标】；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4、驾驶舱-煤炭重点坑口日志表（右中），按照最新的发布日显示当日价格；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5、新增：招采录入后直接发布；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6、修改：支持数据修改，修改内容包括“集采执行单位、坑口1名称、坑口1日价格、坑口2名称</t>
    </r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等线"/>
        <charset val="134"/>
      </rPr>
      <t>、坑口2日价格、坑口3名称、</t>
    </r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等线"/>
        <charset val="134"/>
      </rPr>
      <t>坑口3日价格、坑口4名称、坑口4价格”；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7、删除：点击【删除】，可对本行进行删除；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8、修改后更新“发布时间和操作人”；</t>
    </r>
  </si>
  <si>
    <t>+录入煤炭重点坑口日指标</t>
  </si>
  <si>
    <t>煤炭重点坑口日指标流水</t>
  </si>
  <si>
    <t>坑口1名称</t>
  </si>
  <si>
    <t>坑口1日价格</t>
  </si>
  <si>
    <t>坑口2名称</t>
  </si>
  <si>
    <t>坑口2日价格</t>
  </si>
  <si>
    <t>坑口3名称</t>
  </si>
  <si>
    <t>坑口3日价格</t>
  </si>
  <si>
    <t>坑口4名称</t>
  </si>
  <si>
    <t>坑口5名称</t>
  </si>
  <si>
    <t>JCKK-20251208-001</t>
  </si>
  <si>
    <t>大海则5200大卡</t>
  </si>
  <si>
    <t>金鸡滩5600大卡</t>
  </si>
  <si>
    <t>转龙湾5500大卡</t>
  </si>
  <si>
    <t>环渤海5500大卡</t>
  </si>
  <si>
    <t>2025.12.08  12：00：00</t>
  </si>
  <si>
    <t>JCKK-20251208-002</t>
  </si>
  <si>
    <t>JCKK-20251208-003</t>
  </si>
  <si>
    <t>| 煤炭重点坑口日指标录入</t>
  </si>
  <si>
    <t>默认提交日期</t>
  </si>
  <si>
    <t>坑口名称</t>
  </si>
  <si>
    <t>价格</t>
  </si>
  <si>
    <t>坑口今日含税价格</t>
  </si>
  <si>
    <t>北分</t>
  </si>
  <si>
    <t>坑口1</t>
  </si>
  <si>
    <t>金鸡滩5000大卡</t>
  </si>
  <si>
    <t>元/吨</t>
  </si>
  <si>
    <t>坑口2</t>
  </si>
  <si>
    <t>环渤海5000大卡</t>
  </si>
  <si>
    <t>坑口3</t>
  </si>
  <si>
    <t>手工录入</t>
  </si>
  <si>
    <t>坑口4</t>
  </si>
  <si>
    <t>金鸡滩5300大卡</t>
  </si>
  <si>
    <t>坑口5</t>
  </si>
  <si>
    <t>台账4</t>
  </si>
  <si>
    <r>
      <rPr>
        <b/>
        <sz val="14"/>
        <color rgb="FF000000"/>
        <rFont val="等线"/>
        <charset val="134"/>
      </rPr>
      <t>价格趋势维护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1、一级菜单“集采业务管理台账”下增加二级菜单，“价格趋势维护”，支持录入、导出、查询功能；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2、集采管理-执行单位集采管理岗”有此菜单权限；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3、每月1号-4日维护上月煤炭/钢材月成交价格；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4、台账支持数据查询、筛选、新增、修改、删除、导出；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a、新增：录入后直接发布；发布后，支持【修改、删除】，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b、修改：点击【修改】，可对“集采执行单位、年度、月份、类目、指标、价格（元）”进行修改；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c、删除：点击【删除】，可对本行进行删除；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d、修改后更新“发布时间和操作人”；</t>
    </r>
    <r>
      <rPr>
        <sz val="14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5、点击【发布】后自动更新【集采驾驶舱-煤炭/钢材近12个月价格趋势】；取系统中当前月份前12个月的指标数据；</t>
    </r>
  </si>
  <si>
    <t>+录入价格趋势</t>
  </si>
  <si>
    <t>近12个月价格趋势流水</t>
  </si>
  <si>
    <t>年度</t>
  </si>
  <si>
    <t>月份</t>
  </si>
  <si>
    <t>类目</t>
  </si>
  <si>
    <t>指标</t>
  </si>
  <si>
    <t>价格（元）</t>
  </si>
  <si>
    <t>JGQS-20251208-001</t>
  </si>
  <si>
    <t>煤炭月成交价格</t>
  </si>
  <si>
    <t>煤炭月环渤海价格</t>
  </si>
  <si>
    <t>钢材月成交价格</t>
  </si>
  <si>
    <t>| 价格趋势录入</t>
  </si>
  <si>
    <t>年度控件</t>
  </si>
  <si>
    <t>【月度控件】</t>
  </si>
  <si>
    <r>
      <rPr>
        <b/>
        <sz val="14"/>
        <color rgb="FF000000"/>
        <rFont val="等线"/>
        <charset val="134"/>
      </rPr>
      <t>+</t>
    </r>
    <r>
      <rPr>
        <sz val="14"/>
        <color rgb="FF000000"/>
        <rFont val="等线"/>
        <charset val="134"/>
      </rPr>
      <t xml:space="preserve">
</t>
    </r>
    <r>
      <rPr>
        <b/>
        <sz val="14"/>
        <color rgb="FF000000"/>
        <rFont val="等线"/>
        <charset val="134"/>
      </rPr>
      <t>-</t>
    </r>
  </si>
  <si>
    <t>选择框：煤炭、钢材</t>
  </si>
  <si>
    <t>选择框，根据类目显示对应的指标；
1、类目选择“煤炭”，可选择：
煤炭月成交价格、
煤炭月环渤海价格；
2、类目选择“钢材”，可选择
钢材月成交价格、
螺纹月成交价格、
中厚板月成交价格</t>
  </si>
  <si>
    <t>整数</t>
  </si>
  <si>
    <t>1.招采平台自主招标业务：招标编号
2.非平台录入;非平台录入业务编号；
3.云采内部协同：订单po编号；</t>
  </si>
  <si>
    <r>
      <rPr>
        <sz val="11"/>
        <color rgb="FF000000"/>
        <rFont val="等线"/>
        <charset val="134"/>
      </rPr>
      <t>1.招采平台自主招标业务：采购方案名称
2.非平台录入;采购业务名称；
3.云采内部协同：云采平台的业务名称，</t>
    </r>
    <r>
      <rPr>
        <sz val="11"/>
        <color rgb="FFFF0000"/>
        <rFont val="等线"/>
        <charset val="134"/>
      </rPr>
      <t>取“订单中”的首行物料的“单品名称”；命名规则：***等商品采购</t>
    </r>
  </si>
  <si>
    <r>
      <rPr>
        <b/>
        <sz val="10"/>
        <color rgb="FF000000"/>
        <rFont val="宋体"/>
        <charset val="134"/>
      </rPr>
      <t>核心放在招采 启用新域名 取报表 招采 非平台录入 云采 煤炭 机电</t>
    </r>
    <r>
      <rPr>
        <sz val="10"/>
        <color rgb="FFFFFFFF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取值开始时间 ：2026.1.1</t>
    </r>
    <r>
      <rPr>
        <b/>
        <sz val="10"/>
        <color rgb="FFFF0000"/>
        <rFont val="宋体"/>
        <charset val="134"/>
      </rPr>
      <t>，分子从7月1日开始</t>
    </r>
    <r>
      <rPr>
        <sz val="10"/>
        <color rgb="FFFFFFFF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结束时间取当前前一天；当日 叫法 改成 日</t>
    </r>
  </si>
  <si>
    <t>逻辑</t>
  </si>
  <si>
    <t>招采</t>
  </si>
  <si>
    <t>云采</t>
  </si>
  <si>
    <t>机电</t>
  </si>
  <si>
    <t>累计</t>
  </si>
  <si>
    <t>首页“全部商品分类”类目更新；</t>
  </si>
  <si>
    <t>1、显示一级集采类目；
2、点击更多，显示二级、三级、四级；
3、招采平台增加【集采类目维护台账】，集采类目类型： 集团级、 二级集团级、 区域级；适用范围平台、BU**、区域？？？</t>
  </si>
  <si>
    <t>1、类目管理到几级？
2、不同二级集团对应不同的类目？
3、区域范围要关联二级集团？取和级</t>
  </si>
  <si>
    <t>核心指标：当月集采交易额、季度、年度、集采率更新；</t>
  </si>
  <si>
    <t>当月集采交易额</t>
  </si>
  <si>
    <r>
      <rPr>
        <sz val="9"/>
        <color rgb="FF000000"/>
        <rFont val="Microsoft YaHei"/>
        <charset val="134"/>
      </rPr>
      <t>1、查询日所在月的累计金额；（1日~前一日）；
2、非平台录入中排除 机电四大类、煤炭；（即排除企业自行通过非平台补录）;
3、</t>
    </r>
    <r>
      <rPr>
        <sz val="9"/>
        <color rgb="FFFF0000"/>
        <rFont val="Microsoft YaHei"/>
        <charset val="134"/>
      </rPr>
      <t>云采平台排除“供应商是机电的&amp;四类的”？？？</t>
    </r>
  </si>
  <si>
    <r>
      <rPr>
        <sz val="9"/>
        <color rgb="FF000000"/>
        <rFont val="Microsoft YaHei"/>
        <charset val="134"/>
      </rPr>
      <t xml:space="preserve">1、通过《集采管理业务统计报表》;
2、取查询日所在当月，”公示/下单时间=当月1日0：00~查询日前一日24:00“的“交易金额”；
</t>
    </r>
    <r>
      <rPr>
        <sz val="9"/>
        <color rgb="FFFF0000"/>
        <rFont val="Microsoft YaHei"/>
        <charset val="134"/>
      </rPr>
      <t>3、排除”数据来源=非平台录入“&amp;“是否集采=是”&amp;&lt;”供应商=机电公司“或者””供应商=北分“的&gt;；</t>
    </r>
  </si>
  <si>
    <t>季度集采交易额</t>
  </si>
  <si>
    <t>查询日所在季度的累计金额；</t>
  </si>
  <si>
    <r>
      <rPr>
        <sz val="9"/>
        <color rgb="FF000000"/>
        <rFont val="Microsoft YaHei"/>
        <charset val="134"/>
      </rPr>
      <t xml:space="preserve">1、通过《集采管理业务统计报表》;
2、取查询日所在季度，”公示/下单时间=当前季度1日0：00~查询日前一日24:00“的“交易金额”；
</t>
    </r>
    <r>
      <rPr>
        <sz val="9"/>
        <color rgb="FFFF0000"/>
        <rFont val="Microsoft YaHei"/>
        <charset val="134"/>
      </rPr>
      <t>3、排除”数据来源=非平台录入“&amp;“是否集采=是”&amp;&lt;”供应商=机电公司“或者””供应商=北分“的&gt;；</t>
    </r>
  </si>
  <si>
    <t>年度集采交易额</t>
  </si>
  <si>
    <t>查询日所在年度的累计金额</t>
  </si>
  <si>
    <r>
      <rPr>
        <sz val="9"/>
        <color rgb="FF000000"/>
        <rFont val="Microsoft YaHei"/>
        <charset val="134"/>
      </rPr>
      <t xml:space="preserve">1、通过《集采管理业务统计报表》;
2、取查询日所在年度，”公示/下单时间=当前年度1月1日0：00~查询日前一日24:00“的“交易金额”；
</t>
    </r>
    <r>
      <rPr>
        <sz val="9"/>
        <color rgb="FFFF0000"/>
        <rFont val="Microsoft YaHei"/>
        <charset val="134"/>
      </rPr>
      <t>3、排除”数据来源=非平台录入“&amp;“是否集采=是”&amp;&lt;”供应商=机电公司“或者””供应商=北分“的&gt;；</t>
    </r>
  </si>
  <si>
    <t>平台总额（分母）</t>
  </si>
  <si>
    <t>招采自采+非平台录入+（1-5）</t>
  </si>
  <si>
    <t>怎么取？招采自采是否包含机电公司的？</t>
  </si>
  <si>
    <t>集采率</t>
  </si>
  <si>
    <t>分母：交易金额=招采自主招标+非平台录入+1-5</t>
  </si>
  <si>
    <t>分母如何取值？？！！！！！！！！</t>
  </si>
  <si>
    <t>-供应商是机电的&amp;四类的</t>
  </si>
  <si>
    <t>集采规模：交易数据、各二级集团交易金额；</t>
  </si>
  <si>
    <t>水泥集团交易率</t>
  </si>
  <si>
    <r>
      <rPr>
        <sz val="9"/>
        <color rgb="FF000000"/>
        <rFont val="Microsoft YaHei"/>
        <charset val="134"/>
      </rPr>
      <t xml:space="preserve">煤炭可以区分板块、招采可以区分板块、非平台录入可以区分板块、云采可以区分板块；
</t>
    </r>
    <r>
      <rPr>
        <sz val="9"/>
        <color rgb="FFFF0000"/>
        <rFont val="Microsoft YaHei"/>
        <charset val="134"/>
      </rPr>
      <t>机电公司的无法区分板块？？？</t>
    </r>
  </si>
  <si>
    <t>水泥集团交易额/平台总金额*100%</t>
  </si>
  <si>
    <t>地产集团交易率</t>
  </si>
  <si>
    <t>地产集团交易额/平台总金额*100%</t>
  </si>
  <si>
    <t>新材产业化交易率</t>
  </si>
  <si>
    <t>新材产业化交易额/平台总金额*100%</t>
  </si>
  <si>
    <t>投资物业集团交易率</t>
  </si>
  <si>
    <t>投资物业集团交易额/平台总金额*100%</t>
  </si>
  <si>
    <t>冀东发展集团交易率</t>
  </si>
  <si>
    <t>冀东发展集团交易额/平台总金额*100%</t>
  </si>
  <si>
    <t>天津建材集团交易率</t>
  </si>
  <si>
    <t>天津建材集团交易额/平台总金额*100%</t>
  </si>
  <si>
    <t>直管单位交易率</t>
  </si>
  <si>
    <t>直管单位交易额/平台总金额*100%</t>
  </si>
  <si>
    <t>水泥集团交易额</t>
  </si>
  <si>
    <t>水泥集团，2026年1月1日至查询前一日的集采交易金额</t>
  </si>
  <si>
    <t>1、通过《集采管理业务统计报表》;
2、"公示/下单时间=2026.1.1---查询日前一天"&amp;所属板块=水泥集团的交易金额</t>
  </si>
  <si>
    <t>地产集团交易额</t>
  </si>
  <si>
    <t>地产集团，2026年1月1日至查询前一日的集采交易金额</t>
  </si>
  <si>
    <t>1、通过《集采管理业务统计报表》;
2、"公示/下单时间=2026.1.1---查询日前一天"&amp;所属板块=地产集团的交易金额</t>
  </si>
  <si>
    <t>新材产业化交易额</t>
  </si>
  <si>
    <t>新材产业化，2026年1月1日至查询前一日的集采交易金额</t>
  </si>
  <si>
    <t>1、通过《集采管理业务统计报表》;
2、"公示/下单时间=2026.1.1---查询日前一天"&amp;所属板块=新材产业化的交易金额</t>
  </si>
  <si>
    <t>投资物业集团交易额</t>
  </si>
  <si>
    <t>投资物业集团，2026年1月1日至查询前一日的集采交易金额</t>
  </si>
  <si>
    <t>1、通过《集采管理业务统计报表》;
2、"公示/下单时间=2026.1.1---查询日前一天"&amp;所属板块=投资物业集团的交易金额</t>
  </si>
  <si>
    <t>冀东发展集团交易额</t>
  </si>
  <si>
    <t>冀东发展集团，2026年1月1日至查询前一日的集采交易金额</t>
  </si>
  <si>
    <t>1、通过《集采管理业务统计报表》;
2、"公示/下单时间=2026.1.1---查询日前一天"&amp;所属板块=冀东发展集团的交易金额</t>
  </si>
  <si>
    <t>天津建材集团交易额</t>
  </si>
  <si>
    <t>天津建材集团，2026年1月1日至查询前一日的集采交易金额</t>
  </si>
  <si>
    <t>1、通过《集采管理业务统计报表》;
2、"公示/下单时间=2026.1.1---查询日前一天"&amp;所属板块=天津建材集团的交易金额</t>
  </si>
  <si>
    <t>直管单位交易额</t>
  </si>
  <si>
    <t>其他二级集团，2026年1月1日至查询前一日的集采交易金额</t>
  </si>
  <si>
    <t>1、通过《集采管理业务统计报表》;
2、"公示/下单时间=2026.1.1---查询日前一天"交易金额-上述几个板块的</t>
  </si>
  <si>
    <t>集团一级集采品类采购情况更新；（万元）</t>
  </si>
  <si>
    <t>大宗煤炭（万元）</t>
  </si>
  <si>
    <t>SAP收货金额</t>
  </si>
  <si>
    <t>1、通过《集采管理业务统计报表》;
2、取“公示/下单时间=2026.1.1-查询日前一天”&amp;“数据来源=SAP”的“交易金额”;
3、每天1：00，定时同步</t>
  </si>
  <si>
    <t>钢材（万元）</t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</si>
  <si>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2、取”集采类目=钢材“&amp;”统计日期=2026.1.1-查询日前一天“的”交易金额“；
3、转换成”万元“；</t>
    </r>
  </si>
  <si>
    <t>电线电缆（万元）</t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</si>
  <si>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2、取”集采类目=电线电缆“&amp;”统计日期=2026.1.1-查询日前一天“的”交易金额“；
3、转换成”万元“；</t>
    </r>
  </si>
  <si>
    <t>润滑油（万元）</t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</si>
  <si>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2、取”集采类目=润滑油“&amp;”统计日期=2026.1.1-查询日前一天“的”交易金额“；
3、转换成”万元“；</t>
    </r>
  </si>
  <si>
    <t>轴承及备件（万元）</t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</si>
  <si>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2、取”集采类目=轴承及备件“&amp;”统计日期=2026.1.1-查询日前一天“的”交易金额“；
3、转换成”万元“；</t>
    </r>
  </si>
  <si>
    <t>办公用品及设备（万元）</t>
  </si>
  <si>
    <t>云采全量-前5类</t>
  </si>
  <si>
    <r>
      <rPr>
        <sz val="9"/>
        <color rgb="FF000000"/>
        <rFont val="Microsoft YaHei"/>
        <charset val="134"/>
      </rPr>
      <t xml:space="preserve">1、通过《集采管理业务统计报表》;
2、"公示/下单时间=2026.1.1---查询日前一天"&amp;数据来源=内部协同”；
</t>
    </r>
    <r>
      <rPr>
        <sz val="9"/>
        <color rgb="FFFF0000"/>
        <rFont val="Microsoft YaHei"/>
        <charset val="134"/>
      </rPr>
      <t>3、排除云采中机电公司的4大类？？？</t>
    </r>
  </si>
  <si>
    <t>大宗煤炭交易数据更新：交易数据、重点坑口指标、近12个月价格趋势；</t>
  </si>
  <si>
    <t>日交易额（万元）</t>
  </si>
  <si>
    <t>查询日前一日的sap供应商为北分的煤炭入库金额</t>
  </si>
  <si>
    <t>1、通过《集采管理业务统计报表》;
2、"公示/下单时间=查询日前一天"&amp;数据来源=SAP”的交易金额；</t>
  </si>
  <si>
    <t>不显示日交易额</t>
  </si>
  <si>
    <t>当月交易额（万元）</t>
  </si>
  <si>
    <t>查询日所在月的煤炭入库金额</t>
  </si>
  <si>
    <t>1、通过《集采管理业务统计报表》;
2、"公示/下单时间=查询日所在月1日0:00-查询日前一天24:00"&amp;数据来源=SAP”的交易金额；</t>
  </si>
  <si>
    <t>季度交易额（万元）</t>
  </si>
  <si>
    <t>查询日所在季度的煤炭入库金额</t>
  </si>
  <si>
    <t>1、通过《集采管理业务统计报表》;
2、"公示/下单时间=查询日所在月季度1日0:00-查询日前一天24:00"&amp;数据来源=SAP”的交易金额；</t>
  </si>
  <si>
    <t>累计交易额（万元）</t>
  </si>
  <si>
    <t>***开始~查询日前一日的煤炭入库金额</t>
  </si>
  <si>
    <t>1、通过《集采管理业务统计报表》;
2、"公示/下单时间=2026.1.1 0:00-查询日前一天24:00"&amp;数据来源=SAP”的交易金额；</t>
  </si>
  <si>
    <t>煤炭重点坑口指标</t>
  </si>
  <si>
    <t>同《集采驾驶舱》---后续增加台账</t>
  </si>
  <si>
    <t>1、集采驾驶舱根据《集采业务台账-煤炭重点坑口日指标》发布后自动更新；
2、取《集采驾驶舱》</t>
  </si>
  <si>
    <t>取集采驾驶舱</t>
  </si>
  <si>
    <t>煤炭近12个月价格趋势；</t>
  </si>
  <si>
    <t>1、集采驾驶舱根据《集采业务台账-价格趋势》发布后自动更新；
2、取《集采驾驶舱》</t>
  </si>
  <si>
    <t>钢材交易：近12个月价格趋势、交易数据；</t>
  </si>
  <si>
    <t>当日交易额（万元）</t>
  </si>
  <si>
    <r>
      <rPr>
        <sz val="9"/>
        <color rgb="FF000000"/>
        <rFont val="Microsoft YaHei"/>
        <charset val="134"/>
      </rPr>
      <t xml:space="preserve">1、查询日的前一日的供应商为机电公司的钢材订单金额；
</t>
    </r>
    <r>
      <rPr>
        <sz val="9"/>
        <color rgb="FFFF0000"/>
        <rFont val="Microsoft YaHei"/>
        <charset val="134"/>
      </rPr>
      <t>2、同《集采驾驶舱》---后续增加台账</t>
    </r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</si>
  <si>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2、取”集采类目=钢材“&amp;”统计日期=查询日前一天“的”交易金额“；
3、转换成”万元“；</t>
    </r>
  </si>
  <si>
    <r>
      <rPr>
        <sz val="9"/>
        <color rgb="FF000000"/>
        <rFont val="Microsoft YaHei"/>
        <charset val="134"/>
      </rPr>
      <t xml:space="preserve">1、查询日所在月的供应商为机电公司的钢材订单金额；
</t>
    </r>
    <r>
      <rPr>
        <sz val="9"/>
        <color rgb="FFFF0000"/>
        <rFont val="Microsoft YaHei"/>
        <charset val="134"/>
      </rPr>
      <t>2、同《集采驾驶舱》---后续增加台账</t>
    </r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</si>
  <si>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2、取”集采类目=钢材“&amp;”统计日期=查询日所在月1日 0:00~查询日前一天 24:00“的”交易金额“；
3、转换成”万元“；</t>
    </r>
  </si>
  <si>
    <r>
      <rPr>
        <sz val="9"/>
        <color rgb="FF000000"/>
        <rFont val="Microsoft YaHei"/>
        <charset val="134"/>
      </rPr>
      <t xml:space="preserve">1、查询日所在季度的供应商为机电公司的钢材订单金额；
</t>
    </r>
    <r>
      <rPr>
        <sz val="9"/>
        <color rgb="FFFF0000"/>
        <rFont val="Microsoft YaHei"/>
        <charset val="134"/>
      </rPr>
      <t>2、同《集采驾驶舱》---后续增加台账</t>
    </r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</si>
  <si>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2、取”集采类目=钢材“&amp;”统计日期=查询日所在季度 1日 0:00~查询日前一天 24:00“的”交易金额“；
3、转换成”万元“；</t>
    </r>
  </si>
  <si>
    <r>
      <rPr>
        <sz val="9"/>
        <color rgb="FFFF0000"/>
        <rFont val="Microsoft YaHei"/>
        <charset val="134"/>
      </rPr>
      <t>1、通过《集采业务台账-集采日金额统计台账》</t>
    </r>
    <r>
      <rPr>
        <sz val="9"/>
        <color rgb="FF000000"/>
        <rFont val="Microsoft YaHei"/>
        <charset val="134"/>
      </rPr>
      <t xml:space="preserve">
2、取”集采类目=钢材“&amp;”统计日期=2026.1.1  0:00~查询日前一天 24:00“的”交易金额“；
3、转换成”万元“；</t>
    </r>
  </si>
  <si>
    <t>钢材近12个月价格趋势</t>
  </si>
  <si>
    <t>1、集采驾驶舱根据《集采业务台账-价格趋势维护》发布后自动更新；
2、取《集采驾驶舱》</t>
  </si>
  <si>
    <t>钢材主流品种月指标-螺纹钢</t>
  </si>
  <si>
    <t>钢材主流品种月指标-中厚板</t>
  </si>
  <si>
    <t>配置</t>
  </si>
  <si>
    <t>招采无
非平台录入无</t>
  </si>
  <si>
    <r>
      <rPr>
        <sz val="9"/>
        <color rgb="FF000000"/>
        <rFont val="Microsoft YaHei"/>
        <charset val="134"/>
      </rPr>
      <t>1、查询日所在当月，从1日0：00~前一日24:00的数据；
2、∑（招采平台集采业务&amp;非平台录入集采业务&amp;云采全类业务&amp;</t>
    </r>
    <r>
      <rPr>
        <sz val="9"/>
        <color rgb="FFFF0000"/>
        <rFont val="Microsoft YaHei"/>
        <charset val="134"/>
      </rPr>
      <t>煤炭&amp;机电四大类</t>
    </r>
    <r>
      <rPr>
        <sz val="9"/>
        <color rgb="FF000000"/>
        <rFont val="Microsoft YaHei"/>
        <charset val="134"/>
      </rPr>
      <t>）；
①招采平台集采业务：按”公示时间“属于统计期间的&amp;“</t>
    </r>
    <r>
      <rPr>
        <sz val="9"/>
        <color rgb="FFFF0000"/>
        <rFont val="Microsoft YaHei"/>
        <charset val="134"/>
      </rPr>
      <t>采购业务分类“=集团集采 、二级集团集采 、区域集采； 的</t>
    </r>
    <r>
      <rPr>
        <sz val="9"/>
        <color rgb="FF000000"/>
        <rFont val="Microsoft YaHei"/>
        <charset val="134"/>
      </rPr>
      <t>中标金额；
②非平台录入：按照”审批通过时间“属于统计期间的&amp;“</t>
    </r>
    <r>
      <rPr>
        <sz val="9"/>
        <color rgb="FFFF0000"/>
        <rFont val="Microsoft YaHei"/>
        <charset val="134"/>
      </rPr>
      <t>采购业务分类”=集团集采 、二级集团集采 、区域集采</t>
    </r>
    <r>
      <rPr>
        <sz val="9"/>
        <color rgb="FF000000"/>
        <rFont val="Microsoft YaHei"/>
        <charset val="134"/>
      </rPr>
      <t xml:space="preserve"> ；的业务含税金额；
③云采平台：按照“下单时间”属于统计期间的&amp;状态=有效的（即状态&lt;&gt;订单异常、已保存、供应商待确认、企业待审批、sap待提交、待确认运费）的订单金额
</t>
    </r>
    <r>
      <rPr>
        <sz val="9"/>
        <color rgb="FFFF0000"/>
        <rFont val="Microsoft YaHei"/>
        <charset val="134"/>
      </rPr>
      <t>④煤炭？</t>
    </r>
    <r>
      <rPr>
        <sz val="9"/>
        <color rgb="FF000000"/>
        <rFont val="Microsoft YaHei"/>
        <charset val="134"/>
      </rPr>
      <t xml:space="preserve">
</t>
    </r>
    <r>
      <rPr>
        <sz val="9"/>
        <color rgb="FFFF0000"/>
        <rFont val="Microsoft YaHei"/>
        <charset val="134"/>
      </rPr>
      <t>⑤机电公司 四大类？</t>
    </r>
  </si>
  <si>
    <t>非平台录入中排除 机电四大类、煤炭</t>
  </si>
  <si>
    <t>查询日所在季度的累计金额</t>
  </si>
  <si>
    <t>分子需初始化</t>
  </si>
  <si>
    <r>
      <rPr>
        <strike/>
        <sz val="9"/>
        <color rgb="FF000000"/>
        <rFont val="Microsoft YaHei"/>
        <charset val="134"/>
      </rPr>
      <t xml:space="preserve">1、查询日的前一日的供应商为机电公司的钢材订单金额；
</t>
    </r>
    <r>
      <rPr>
        <strike/>
        <sz val="9"/>
        <color rgb="FFFF0000"/>
        <rFont val="Microsoft YaHei"/>
        <charset val="134"/>
      </rPr>
      <t>2、同《集采驾驶舱》---后续增加台账</t>
    </r>
  </si>
  <si>
    <t>实现方式</t>
  </si>
  <si>
    <t>分母：交易金额=招采自采+非平台录入+1-5</t>
  </si>
  <si>
    <t>集团一级集采品类采购情况更新；（数量）</t>
  </si>
  <si>
    <t>SAP收货数量</t>
  </si>
  <si>
    <t>交易数据：日、月、季度、累计（万元）</t>
  </si>
  <si>
    <t>和头部"核心数据"是否重复？？？</t>
  </si>
  <si>
    <t>水泥集团累计交易额</t>
  </si>
  <si>
    <r>
      <rPr>
        <strike/>
        <sz val="9"/>
        <color rgb="FF000000"/>
        <rFont val="Microsoft YaHei"/>
        <charset val="134"/>
      </rPr>
      <t xml:space="preserve">煤炭可以区分板块、招采可以区分板块、非平台录入可以区分板块、云采可以区分板块；
</t>
    </r>
    <r>
      <rPr>
        <strike/>
        <sz val="9"/>
        <color rgb="FFFF0000"/>
        <rFont val="Microsoft YaHei"/>
        <charset val="134"/>
      </rPr>
      <t>机电公司的无法区分板块？？？</t>
    </r>
  </si>
  <si>
    <t>地产集团累计交易额</t>
  </si>
  <si>
    <t>新材集团累计交易额</t>
  </si>
  <si>
    <t>冀东集团累计交易额</t>
  </si>
  <si>
    <t>北水集团累计交易额</t>
  </si>
  <si>
    <t>这是哪？？</t>
  </si>
  <si>
    <t>商贸公司累计交易额</t>
  </si>
  <si>
    <t>直管专业单位累计交易额</t>
  </si>
  <si>
    <t>品类采购占比；</t>
  </si>
  <si>
    <t>大宗煤炭</t>
  </si>
  <si>
    <t>查询日前一日“大宗煤炭”集采金额/集采总金额*100%</t>
  </si>
  <si>
    <t>查询日前一日'钢材"集采金额/集采总金额*100%</t>
  </si>
  <si>
    <t>电线电缆</t>
  </si>
  <si>
    <t>查询日前一日"电线电缆"集采金额/集采总金额*100%</t>
  </si>
  <si>
    <t>润滑油</t>
  </si>
  <si>
    <t>查询日前一日“润滑油”集采金额/集采总金额*100%</t>
  </si>
  <si>
    <t>轴承及备件</t>
  </si>
  <si>
    <t>查询日前一日“轴承及备件”集采金额/集采总金额*100%</t>
  </si>
  <si>
    <t>办公用品及设备</t>
  </si>
  <si>
    <t>查询日前一日“办公用品及设备”集采金额/集采总金额*100%</t>
  </si>
  <si>
    <t>二级集团集采率排名；</t>
  </si>
  <si>
    <t>各二级集团集采金额/集采总金额，占比排名前6位的 7家</t>
  </si>
  <si>
    <t>追加显示 二级集团金额</t>
  </si>
  <si>
    <t>集采供应商排名</t>
  </si>
  <si>
    <t>按金额？？？？是否区分内部还是第三方？？？</t>
  </si>
  <si>
    <t>集采交易动态列表显示，分区域显示明细；</t>
  </si>
  <si>
    <t>交易时间由近到远排序，前10条，是否显示更多？</t>
  </si>
  <si>
    <t>标题</t>
  </si>
  <si>
    <r>
      <rPr>
        <sz val="10"/>
        <color rgb="FF000000"/>
        <rFont val="Microsoft YaHei"/>
        <charset val="134"/>
      </rPr>
      <t xml:space="preserve">1、招采平台自主招标：取业务名称；
2、非平台录入：取业务名称；
3、云采：取？？？
</t>
    </r>
    <r>
      <rPr>
        <strike/>
        <sz val="10"/>
        <color rgb="FF000000"/>
        <rFont val="Microsoft YaHei"/>
        <charset val="134"/>
      </rPr>
      <t>4、煤炭、钢材？？？</t>
    </r>
  </si>
  <si>
    <t>不含煤炭 钢材明细，数据源为上报</t>
  </si>
  <si>
    <t>二级集团/直管单位</t>
  </si>
  <si>
    <t>直管单位怎么定义？？</t>
  </si>
  <si>
    <t>招采/云采</t>
  </si>
  <si>
    <t>交易时间</t>
  </si>
  <si>
    <t>项目</t>
  </si>
  <si>
    <t>首页、功能已上线；</t>
  </si>
  <si>
    <r>
      <rPr>
        <sz val="11"/>
        <color rgb="FFFF0000"/>
        <rFont val="宋体"/>
        <charset val="134"/>
      </rPr>
      <t>协同事项录入及首页数据自动更新</t>
    </r>
    <r>
      <rPr>
        <sz val="11"/>
        <color rgb="FF000000"/>
        <rFont val="宋体"/>
        <charset val="134"/>
      </rPr>
      <t>，开发完毕，本周四部署；-正春</t>
    </r>
  </si>
  <si>
    <t>内部协同，内部协同数据集成及首页交易数据数据自动更新，开发中，本周四部署-正春</t>
  </si>
  <si>
    <t>类别</t>
  </si>
  <si>
    <t>使用单位</t>
  </si>
  <si>
    <t>计划量(元)</t>
  </si>
  <si>
    <t>万元</t>
  </si>
  <si>
    <t>轴承</t>
  </si>
  <si>
    <t>发展集团</t>
  </si>
  <si>
    <t>新材及其他</t>
  </si>
  <si>
    <t>合计</t>
  </si>
  <si>
    <t xml:space="preserve">847.88     1109.36     2174.36      3400.45       5083.93      5865.24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</si>
</sst>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 "/>
    <numFmt numFmtId="178" formatCode="yyyy/m/d;@"/>
  </numFmts>
  <fonts count="11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trike/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Microsoft YaHei"/>
      <charset val="134"/>
    </font>
    <font>
      <sz val="9"/>
      <name val="Microsoft YaHei"/>
      <charset val="134"/>
    </font>
    <font>
      <sz val="9"/>
      <color rgb="FFFF0000"/>
      <name val="Microsoft YaHei"/>
      <charset val="134"/>
    </font>
    <font>
      <strike/>
      <sz val="10"/>
      <name val="Microsoft YaHei"/>
      <charset val="134"/>
    </font>
    <font>
      <strike/>
      <sz val="9"/>
      <name val="Microsoft YaHei"/>
      <charset val="134"/>
    </font>
    <font>
      <strike/>
      <sz val="10"/>
      <name val="等线"/>
      <charset val="134"/>
      <scheme val="minor"/>
    </font>
    <font>
      <strike/>
      <sz val="9"/>
      <color rgb="FFFF0000"/>
      <name val="Microsoft YaHei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10"/>
      <color rgb="FF000000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b/>
      <sz val="10"/>
      <color rgb="FF595959"/>
      <name val="-apple-system"/>
      <charset val="134"/>
    </font>
    <font>
      <sz val="10"/>
      <color rgb="FFFF0000"/>
      <name val="等线"/>
      <charset val="134"/>
      <scheme val="minor"/>
    </font>
    <font>
      <sz val="11"/>
      <name val="等线"/>
      <charset val="134"/>
    </font>
    <font>
      <b/>
      <sz val="9"/>
      <color rgb="FFFF0000"/>
      <name val="Microsoft YaHei"/>
      <charset val="134"/>
    </font>
    <font>
      <b/>
      <sz val="14"/>
      <color rgb="FF000000"/>
      <name val="等线"/>
      <charset val="134"/>
    </font>
    <font>
      <b/>
      <sz val="9"/>
      <color rgb="FF000000"/>
      <name val="等线"/>
      <charset val="134"/>
    </font>
    <font>
      <sz val="11"/>
      <color rgb="FF000000"/>
      <name val="等线"/>
      <charset val="134"/>
    </font>
    <font>
      <b/>
      <sz val="14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4"/>
      <name val="等线"/>
      <charset val="134"/>
    </font>
    <font>
      <b/>
      <sz val="11"/>
      <color rgb="FF1450B8"/>
      <name val="等线"/>
      <charset val="134"/>
    </font>
    <font>
      <b/>
      <sz val="11"/>
      <color rgb="FF000000"/>
      <name val="等线"/>
      <charset val="134"/>
    </font>
    <font>
      <b/>
      <sz val="11"/>
      <color theme="4" tint="-0.249977"/>
      <name val="等线"/>
      <charset val="134"/>
    </font>
    <font>
      <b/>
      <sz val="11"/>
      <color rgb="FF2972F4"/>
      <name val="等线"/>
      <charset val="134"/>
    </font>
    <font>
      <b/>
      <sz val="14"/>
      <name val="等线"/>
      <charset val="134"/>
      <scheme val="minor"/>
    </font>
    <font>
      <b/>
      <sz val="11"/>
      <color rgb="FF1450B8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9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000000"/>
      <name val="等线"/>
      <charset val="134"/>
    </font>
    <font>
      <b/>
      <sz val="11"/>
      <color rgb="FF7F7F7F"/>
      <name val="等线"/>
      <charset val="134"/>
    </font>
    <font>
      <b/>
      <sz val="11"/>
      <color rgb="FF2972F4"/>
      <name val="等线"/>
      <charset val="134"/>
      <scheme val="minor"/>
    </font>
    <font>
      <b/>
      <sz val="14"/>
      <color rgb="FF000000"/>
      <name val="等线"/>
      <charset val="134"/>
    </font>
    <font>
      <b/>
      <sz val="11"/>
      <color rgb="FF0070C0"/>
      <name val="等线"/>
      <charset val="134"/>
      <scheme val="minor"/>
    </font>
    <font>
      <b/>
      <sz val="11"/>
      <color theme="4" tint="-0.249977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trike/>
      <sz val="11"/>
      <color rgb="FF000000"/>
      <name val="等线"/>
      <charset val="134"/>
      <scheme val="minor"/>
    </font>
    <font>
      <strike/>
      <sz val="11"/>
      <color rgb="FF000000"/>
      <name val="等线"/>
      <charset val="134"/>
    </font>
    <font>
      <b/>
      <strike/>
      <sz val="11"/>
      <color rgb="FF2972F4"/>
      <name val="等线"/>
      <charset val="134"/>
      <scheme val="minor"/>
    </font>
    <font>
      <b/>
      <strike/>
      <sz val="11"/>
      <color rgb="FF2972F4"/>
      <name val="等线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Microsoft YaHei Light"/>
      <charset val="134"/>
    </font>
    <font>
      <b/>
      <sz val="11"/>
      <name val="等线"/>
      <charset val="134"/>
    </font>
    <font>
      <sz val="9"/>
      <name val="等线"/>
      <charset val="134"/>
    </font>
    <font>
      <b/>
      <sz val="11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000000"/>
      <name val="Microsoft YaHei"/>
      <charset val="134"/>
    </font>
    <font>
      <b/>
      <sz val="10"/>
      <color rgb="FF000000"/>
      <name val="Microsoft YaHei"/>
      <charset val="134"/>
    </font>
    <font>
      <b/>
      <sz val="10"/>
      <name val="Microsoft YaHei"/>
      <charset val="134"/>
    </font>
    <font>
      <sz val="10"/>
      <color rgb="FF000000"/>
      <name val="等线"/>
      <charset val="134"/>
    </font>
    <font>
      <b/>
      <sz val="11"/>
      <name val="等线"/>
      <charset val="134"/>
      <scheme val="minor"/>
    </font>
    <font>
      <sz val="11"/>
      <color rgb="FF000000"/>
      <name val="Microsoft YaHei"/>
      <charset val="134"/>
    </font>
    <font>
      <sz val="11"/>
      <name val="Microsoft YaHei"/>
      <charset val="134"/>
    </font>
    <font>
      <strike/>
      <sz val="11"/>
      <name val="Microsoft YaHei"/>
      <charset val="134"/>
    </font>
    <font>
      <strike/>
      <sz val="10"/>
      <color rgb="FF000000"/>
      <name val="Microsoft YaHei"/>
      <charset val="134"/>
    </font>
    <font>
      <strike/>
      <sz val="10"/>
      <color rgb="FF000000"/>
      <name val="等线"/>
      <charset val="134"/>
      <scheme val="minor"/>
    </font>
    <font>
      <strike/>
      <sz val="11"/>
      <color rgb="FF000000"/>
      <name val="Microsoft YaHei"/>
      <charset val="134"/>
    </font>
    <font>
      <strike/>
      <sz val="10"/>
      <color rgb="FF000000"/>
      <name val="等线"/>
      <charset val="134"/>
    </font>
    <font>
      <sz val="10"/>
      <color rgb="FFFF0000"/>
      <name val="Microsoft YaHei"/>
      <charset val="134"/>
    </font>
    <font>
      <sz val="11"/>
      <color rgb="FFFF0000"/>
      <name val="Microsoft YaHei"/>
      <charset val="134"/>
    </font>
    <font>
      <strike/>
      <sz val="10"/>
      <color rgb="FFFF0000"/>
      <name val="Microsoft YaHei"/>
      <charset val="134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Arial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0"/>
      <color rgb="FF175CEB"/>
      <name val="宋体"/>
      <charset val="134"/>
    </font>
    <font>
      <sz val="11"/>
      <color rgb="FFDE3C36"/>
      <name val="宋体"/>
      <charset val="134"/>
    </font>
    <font>
      <strike/>
      <sz val="11"/>
      <color rgb="FFFF0000"/>
      <name val="Microsoft YaHei"/>
      <charset val="134"/>
    </font>
    <font>
      <strike/>
      <sz val="9"/>
      <color rgb="FF000000"/>
      <name val="Microsoft YaHei"/>
      <charset val="134"/>
    </font>
    <font>
      <sz val="14"/>
      <color rgb="FF000000"/>
      <name val="等线"/>
      <charset val="134"/>
    </font>
    <font>
      <sz val="11"/>
      <color rgb="FFFF0000"/>
      <name val="等线"/>
      <charset val="134"/>
    </font>
    <font>
      <b/>
      <sz val="11"/>
      <color rgb="FFFF0000"/>
      <name val="等线"/>
      <charset val="134"/>
    </font>
    <font>
      <b/>
      <sz val="10"/>
      <color rgb="FF000000"/>
      <name val="宋体"/>
      <charset val="134"/>
    </font>
    <font>
      <sz val="10"/>
      <color rgb="FFFFFFFF"/>
      <name val="宋体"/>
      <charset val="134"/>
    </font>
    <font>
      <b/>
      <sz val="10"/>
      <color rgb="FFFF0000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B86014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9" fillId="0" borderId="0" applyFont="0" applyFill="0" applyBorder="0" applyAlignment="0" applyProtection="0">
      <alignment vertical="center"/>
    </xf>
    <xf numFmtId="44" fontId="79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2" fontId="79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9" fillId="27" borderId="38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9" applyNumberFormat="0" applyFill="0" applyAlignment="0" applyProtection="0">
      <alignment vertical="center"/>
    </xf>
    <xf numFmtId="0" fontId="86" fillId="0" borderId="39" applyNumberFormat="0" applyFill="0" applyAlignment="0" applyProtection="0">
      <alignment vertical="center"/>
    </xf>
    <xf numFmtId="0" fontId="87" fillId="0" borderId="40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8" borderId="41" applyNumberFormat="0" applyAlignment="0" applyProtection="0">
      <alignment vertical="center"/>
    </xf>
    <xf numFmtId="0" fontId="89" fillId="29" borderId="42" applyNumberFormat="0" applyAlignment="0" applyProtection="0">
      <alignment vertical="center"/>
    </xf>
    <xf numFmtId="0" fontId="90" fillId="29" borderId="41" applyNumberFormat="0" applyAlignment="0" applyProtection="0">
      <alignment vertical="center"/>
    </xf>
    <xf numFmtId="0" fontId="91" fillId="30" borderId="43" applyNumberFormat="0" applyAlignment="0" applyProtection="0">
      <alignment vertical="center"/>
    </xf>
    <xf numFmtId="0" fontId="92" fillId="0" borderId="44" applyNumberFormat="0" applyFill="0" applyAlignment="0" applyProtection="0">
      <alignment vertical="center"/>
    </xf>
    <xf numFmtId="0" fontId="93" fillId="0" borderId="45" applyNumberFormat="0" applyFill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98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</cellStyleXfs>
  <cellXfs count="664"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176" fontId="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6" borderId="0" xfId="0" applyFill="1"/>
    <xf numFmtId="0" fontId="1" fillId="2" borderId="0" xfId="0" applyFont="1" applyFill="1"/>
    <xf numFmtId="0" fontId="1" fillId="0" borderId="0" xfId="0" applyFont="1"/>
    <xf numFmtId="0" fontId="5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18" fillId="4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19" fillId="0" borderId="1" xfId="0" applyFont="1" applyBorder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9" fillId="6" borderId="1" xfId="0" applyFont="1" applyFill="1" applyBorder="1"/>
    <xf numFmtId="0" fontId="5" fillId="8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20" fillId="0" borderId="1" xfId="0" applyFont="1" applyBorder="1" applyAlignment="1">
      <alignment vertical="center"/>
    </xf>
    <xf numFmtId="10" fontId="5" fillId="7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77" fontId="21" fillId="7" borderId="1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4" fontId="5" fillId="7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176" fontId="9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2" fillId="3" borderId="0" xfId="0" applyFont="1" applyFill="1"/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1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1" fillId="0" borderId="1" xfId="0" applyNumberFormat="1" applyFont="1" applyBorder="1" applyAlignment="1">
      <alignment vertical="center" wrapText="1"/>
    </xf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center"/>
    </xf>
    <xf numFmtId="0" fontId="23" fillId="0" borderId="0" xfId="0" applyFont="1" applyAlignment="1">
      <alignment horizontal="left" vertical="top" wrapText="1"/>
    </xf>
    <xf numFmtId="0" fontId="28" fillId="0" borderId="0" xfId="0" applyNumberFormat="1" applyFont="1" applyBorder="1" applyAlignment="1">
      <alignment horizontal="left" vertical="center" wrapText="1"/>
    </xf>
    <xf numFmtId="0" fontId="25" fillId="0" borderId="0" xfId="0" applyFont="1" applyBorder="1" applyAlignment="1">
      <alignment vertical="center"/>
    </xf>
    <xf numFmtId="0" fontId="23" fillId="0" borderId="3" xfId="0" applyFont="1" applyBorder="1" applyAlignment="1">
      <alignment horizontal="left" vertical="top" wrapText="1"/>
    </xf>
    <xf numFmtId="0" fontId="28" fillId="0" borderId="3" xfId="0" applyNumberFormat="1" applyFont="1" applyBorder="1" applyAlignment="1">
      <alignment horizontal="left" vertical="top" wrapText="1"/>
    </xf>
    <xf numFmtId="0" fontId="0" fillId="0" borderId="6" xfId="0" applyBorder="1"/>
    <xf numFmtId="0" fontId="0" fillId="0" borderId="4" xfId="0" applyBorder="1"/>
    <xf numFmtId="0" fontId="25" fillId="0" borderId="7" xfId="0" applyFont="1" applyBorder="1" applyAlignment="1">
      <alignment vertical="center"/>
    </xf>
    <xf numFmtId="0" fontId="25" fillId="0" borderId="8" xfId="0" applyNumberFormat="1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3" fillId="0" borderId="11" xfId="0" applyFont="1" applyBorder="1" applyAlignment="1">
      <alignment vertical="top" wrapText="1"/>
    </xf>
    <xf numFmtId="0" fontId="29" fillId="0" borderId="12" xfId="0" applyFont="1" applyBorder="1" applyAlignment="1">
      <alignment horizontal="left"/>
    </xf>
    <xf numFmtId="0" fontId="25" fillId="0" borderId="13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2" xfId="0" applyFont="1" applyBorder="1" applyAlignment="1">
      <alignment horizontal="right"/>
    </xf>
    <xf numFmtId="0" fontId="25" fillId="0" borderId="14" xfId="0" applyNumberFormat="1" applyFont="1" applyBorder="1" applyAlignment="1">
      <alignment horizontal="right" vertical="center"/>
    </xf>
    <xf numFmtId="0" fontId="25" fillId="0" borderId="0" xfId="0" applyFont="1" applyBorder="1" applyAlignment="1">
      <alignment horizontal="right"/>
    </xf>
    <xf numFmtId="0" fontId="25" fillId="0" borderId="0" xfId="0" applyNumberFormat="1" applyFont="1" applyBorder="1" applyAlignment="1">
      <alignment horizontal="right"/>
    </xf>
    <xf numFmtId="0" fontId="25" fillId="0" borderId="1" xfId="0" applyNumberFormat="1" applyFont="1" applyBorder="1" applyAlignment="1">
      <alignment horizontal="right" vertical="center"/>
    </xf>
    <xf numFmtId="0" fontId="25" fillId="0" borderId="0" xfId="0" applyNumberFormat="1" applyFont="1" applyBorder="1" applyAlignment="1">
      <alignment horizontal="right" vertical="center"/>
    </xf>
    <xf numFmtId="0" fontId="25" fillId="0" borderId="12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5" fillId="0" borderId="12" xfId="0" applyNumberFormat="1" applyFont="1" applyBorder="1" applyAlignment="1">
      <alignment horizontal="right" vertical="center"/>
    </xf>
    <xf numFmtId="0" fontId="25" fillId="0" borderId="14" xfId="0" applyFont="1" applyBorder="1" applyAlignment="1">
      <alignment horizontal="right" vertical="center"/>
    </xf>
    <xf numFmtId="0" fontId="25" fillId="0" borderId="0" xfId="0" applyFont="1" applyBorder="1" applyAlignment="1">
      <alignment horizontal="right" vertical="center"/>
    </xf>
    <xf numFmtId="49" fontId="29" fillId="0" borderId="12" xfId="0" applyNumberFormat="1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0" fillId="0" borderId="15" xfId="0" applyNumberFormat="1" applyFont="1" applyBorder="1" applyAlignment="1">
      <alignment horizontal="left"/>
    </xf>
    <xf numFmtId="0" fontId="30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13" xfId="0" applyFont="1" applyBorder="1" applyAlignment="1">
      <alignment vertical="center"/>
    </xf>
    <xf numFmtId="0" fontId="25" fillId="0" borderId="16" xfId="0" applyFont="1" applyBorder="1" applyAlignment="1">
      <alignment horizontal="right"/>
    </xf>
    <xf numFmtId="0" fontId="25" fillId="0" borderId="15" xfId="0" applyNumberFormat="1" applyFont="1" applyBorder="1" applyAlignment="1">
      <alignment horizontal="left"/>
    </xf>
    <xf numFmtId="0" fontId="25" fillId="0" borderId="1" xfId="0" applyNumberFormat="1" applyFont="1" applyBorder="1" applyAlignment="1">
      <alignment horizontal="left"/>
    </xf>
    <xf numFmtId="0" fontId="1" fillId="0" borderId="1" xfId="0" applyNumberFormat="1" applyFont="1" applyBorder="1"/>
    <xf numFmtId="0" fontId="25" fillId="0" borderId="1" xfId="0" applyNumberFormat="1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>
      <alignment horizontal="left"/>
    </xf>
    <xf numFmtId="0" fontId="31" fillId="0" borderId="1" xfId="0" applyFont="1" applyBorder="1" applyAlignment="1">
      <alignment horizontal="right"/>
    </xf>
    <xf numFmtId="0" fontId="25" fillId="0" borderId="17" xfId="0" applyFont="1" applyBorder="1" applyAlignment="1">
      <alignment horizontal="right"/>
    </xf>
    <xf numFmtId="0" fontId="1" fillId="0" borderId="1" xfId="0" applyFont="1" applyBorder="1"/>
    <xf numFmtId="0" fontId="25" fillId="0" borderId="18" xfId="0" applyFont="1" applyBorder="1" applyAlignment="1">
      <alignment horizontal="right" vertical="center"/>
    </xf>
    <xf numFmtId="0" fontId="25" fillId="0" borderId="15" xfId="0" applyFont="1" applyBorder="1" applyAlignment="1">
      <alignment horizontal="left"/>
    </xf>
    <xf numFmtId="0" fontId="25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9" fillId="0" borderId="12" xfId="0" applyFont="1" applyBorder="1" applyAlignment="1">
      <alignment horizontal="left" vertical="center"/>
    </xf>
    <xf numFmtId="0" fontId="25" fillId="13" borderId="3" xfId="0" applyFont="1" applyFill="1" applyBorder="1" applyAlignment="1">
      <alignment horizontal="left" vertical="center"/>
    </xf>
    <xf numFmtId="0" fontId="25" fillId="0" borderId="1" xfId="0" applyNumberFormat="1" applyFont="1" applyBorder="1" applyAlignment="1">
      <alignment horizontal="left" vertical="center"/>
    </xf>
    <xf numFmtId="0" fontId="25" fillId="0" borderId="1" xfId="0" applyNumberFormat="1" applyFont="1" applyFill="1" applyBorder="1" applyAlignment="1">
      <alignment horizontal="left" vertical="center"/>
    </xf>
    <xf numFmtId="0" fontId="25" fillId="13" borderId="3" xfId="0" applyFont="1" applyFill="1" applyBorder="1" applyAlignment="1">
      <alignment horizontal="left" vertical="center" wrapText="1"/>
    </xf>
    <xf numFmtId="0" fontId="25" fillId="0" borderId="1" xfId="0" applyNumberFormat="1" applyFont="1" applyBorder="1" applyAlignment="1">
      <alignment vertical="center" wrapText="1"/>
    </xf>
    <xf numFmtId="0" fontId="25" fillId="13" borderId="1" xfId="0" applyFont="1" applyFill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25" fillId="13" borderId="22" xfId="0" applyNumberFormat="1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13" borderId="23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25" fillId="13" borderId="24" xfId="0" applyNumberFormat="1" applyFont="1" applyFill="1" applyBorder="1" applyAlignment="1">
      <alignment horizontal="left" vertical="center" wrapText="1"/>
    </xf>
    <xf numFmtId="0" fontId="1" fillId="0" borderId="25" xfId="0" applyNumberFormat="1" applyFont="1" applyBorder="1" applyAlignment="1">
      <alignment horizontal="left" vertical="center"/>
    </xf>
    <xf numFmtId="0" fontId="0" fillId="0" borderId="26" xfId="0" applyBorder="1"/>
    <xf numFmtId="0" fontId="0" fillId="0" borderId="27" xfId="0" applyBorder="1"/>
    <xf numFmtId="0" fontId="23" fillId="0" borderId="19" xfId="0" applyFont="1" applyBorder="1" applyAlignment="1">
      <alignment vertical="top" wrapText="1"/>
    </xf>
    <xf numFmtId="0" fontId="25" fillId="0" borderId="28" xfId="0" applyFont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32" fillId="14" borderId="29" xfId="0" applyFont="1" applyFill="1" applyBorder="1" applyAlignment="1">
      <alignment vertical="center"/>
    </xf>
    <xf numFmtId="0" fontId="32" fillId="14" borderId="30" xfId="0" applyNumberFormat="1" applyFont="1" applyFill="1" applyBorder="1" applyAlignment="1">
      <alignment horizontal="center" vertical="center"/>
    </xf>
    <xf numFmtId="0" fontId="25" fillId="0" borderId="20" xfId="0" applyFont="1" applyBorder="1" applyAlignment="1">
      <alignment vertical="center"/>
    </xf>
    <xf numFmtId="0" fontId="25" fillId="0" borderId="21" xfId="0" applyFont="1" applyBorder="1" applyAlignment="1">
      <alignment vertical="center"/>
    </xf>
    <xf numFmtId="0" fontId="23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6" fillId="0" borderId="1" xfId="0" applyNumberFormat="1" applyFont="1" applyBorder="1" applyAlignment="1">
      <alignment horizontal="left" vertical="top" wrapText="1"/>
    </xf>
    <xf numFmtId="0" fontId="33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center" wrapText="1"/>
    </xf>
    <xf numFmtId="0" fontId="27" fillId="0" borderId="9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6" fillId="0" borderId="11" xfId="0" applyFont="1" applyBorder="1" applyAlignment="1">
      <alignment vertical="top" wrapText="1"/>
    </xf>
    <xf numFmtId="0" fontId="27" fillId="0" borderId="11" xfId="0" applyFont="1" applyBorder="1" applyAlignment="1">
      <alignment vertical="center"/>
    </xf>
    <xf numFmtId="0" fontId="27" fillId="0" borderId="13" xfId="0" applyFont="1" applyBorder="1" applyAlignment="1">
      <alignment vertical="center"/>
    </xf>
    <xf numFmtId="0" fontId="34" fillId="0" borderId="11" xfId="0" applyFont="1" applyBorder="1" applyAlignment="1">
      <alignment horizontal="left"/>
    </xf>
    <xf numFmtId="0" fontId="27" fillId="0" borderId="1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7" fillId="0" borderId="0" xfId="0" applyNumberFormat="1" applyFont="1" applyAlignment="1">
      <alignment horizontal="center"/>
    </xf>
    <xf numFmtId="0" fontId="27" fillId="0" borderId="1" xfId="0" applyNumberFormat="1" applyFont="1" applyBorder="1" applyAlignment="1">
      <alignment vertical="center"/>
    </xf>
    <xf numFmtId="0" fontId="27" fillId="0" borderId="0" xfId="0" applyNumberFormat="1" applyFont="1" applyAlignment="1">
      <alignment vertical="center"/>
    </xf>
    <xf numFmtId="0" fontId="25" fillId="0" borderId="11" xfId="0" applyFont="1" applyBorder="1" applyAlignment="1">
      <alignment vertical="center"/>
    </xf>
    <xf numFmtId="49" fontId="34" fillId="0" borderId="11" xfId="0" applyNumberFormat="1" applyFont="1" applyBorder="1" applyAlignment="1">
      <alignment horizontal="left" vertical="top"/>
    </xf>
    <xf numFmtId="0" fontId="27" fillId="0" borderId="0" xfId="0" applyFont="1" applyAlignment="1">
      <alignment vertical="top"/>
    </xf>
    <xf numFmtId="0" fontId="34" fillId="0" borderId="0" xfId="0" applyFont="1" applyAlignment="1">
      <alignment horizontal="left" vertical="top"/>
    </xf>
    <xf numFmtId="0" fontId="35" fillId="15" borderId="11" xfId="0" applyNumberFormat="1" applyFont="1" applyFill="1" applyBorder="1" applyAlignment="1">
      <alignment vertical="center" wrapText="1"/>
    </xf>
    <xf numFmtId="0" fontId="36" fillId="0" borderId="11" xfId="0" applyNumberFormat="1" applyFont="1" applyBorder="1" applyAlignment="1">
      <alignment vertical="center" wrapText="1"/>
    </xf>
    <xf numFmtId="0" fontId="35" fillId="0" borderId="0" xfId="0" applyNumberFormat="1" applyFont="1" applyAlignment="1">
      <alignment vertical="center" wrapText="1"/>
    </xf>
    <xf numFmtId="0" fontId="37" fillId="0" borderId="0" xfId="0" applyNumberFormat="1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30" fillId="3" borderId="0" xfId="0" applyFont="1" applyFill="1" applyAlignment="1">
      <alignment horizontal="left"/>
    </xf>
    <xf numFmtId="0" fontId="35" fillId="3" borderId="23" xfId="0" applyFont="1" applyFill="1" applyBorder="1" applyAlignment="1">
      <alignment horizontal="left"/>
    </xf>
    <xf numFmtId="0" fontId="35" fillId="3" borderId="24" xfId="0" applyFont="1" applyFill="1" applyBorder="1" applyAlignment="1">
      <alignment horizontal="center"/>
    </xf>
    <xf numFmtId="0" fontId="35" fillId="3" borderId="31" xfId="0" applyFont="1" applyFill="1" applyBorder="1" applyAlignment="1">
      <alignment horizontal="left"/>
    </xf>
    <xf numFmtId="0" fontId="35" fillId="3" borderId="1" xfId="0" applyFont="1" applyFill="1" applyBorder="1" applyAlignment="1">
      <alignment horizontal="left"/>
    </xf>
    <xf numFmtId="0" fontId="35" fillId="3" borderId="32" xfId="0" applyNumberFormat="1" applyFont="1" applyFill="1" applyBorder="1" applyAlignment="1">
      <alignment horizontal="left"/>
    </xf>
    <xf numFmtId="0" fontId="35" fillId="3" borderId="33" xfId="0" applyNumberFormat="1" applyFont="1" applyFill="1" applyBorder="1" applyAlignment="1">
      <alignment horizontal="left"/>
    </xf>
    <xf numFmtId="0" fontId="35" fillId="3" borderId="4" xfId="0" applyNumberFormat="1" applyFont="1" applyFill="1" applyBorder="1" applyAlignment="1">
      <alignment horizontal="left"/>
    </xf>
    <xf numFmtId="0" fontId="35" fillId="3" borderId="1" xfId="0" applyNumberFormat="1" applyFont="1" applyFill="1" applyBorder="1" applyAlignment="1">
      <alignment horizontal="left"/>
    </xf>
    <xf numFmtId="0" fontId="30" fillId="3" borderId="3" xfId="0" applyFont="1" applyFill="1" applyBorder="1" applyAlignment="1">
      <alignment horizontal="left"/>
    </xf>
    <xf numFmtId="0" fontId="30" fillId="3" borderId="33" xfId="0" applyNumberFormat="1" applyFont="1" applyFill="1" applyBorder="1" applyAlignment="1">
      <alignment horizontal="left"/>
    </xf>
    <xf numFmtId="0" fontId="30" fillId="3" borderId="33" xfId="0" applyFont="1" applyFill="1" applyBorder="1"/>
    <xf numFmtId="0" fontId="35" fillId="3" borderId="13" xfId="0" applyFont="1" applyFill="1" applyBorder="1" applyAlignment="1">
      <alignment vertical="center"/>
    </xf>
    <xf numFmtId="0" fontId="27" fillId="0" borderId="24" xfId="0" applyFont="1" applyBorder="1" applyAlignment="1">
      <alignment horizontal="right"/>
    </xf>
    <xf numFmtId="0" fontId="27" fillId="0" borderId="33" xfId="0" applyFont="1" applyBorder="1" applyAlignment="1">
      <alignment horizontal="left"/>
    </xf>
    <xf numFmtId="0" fontId="27" fillId="0" borderId="34" xfId="0" applyFont="1" applyBorder="1" applyAlignment="1">
      <alignment horizontal="left"/>
    </xf>
    <xf numFmtId="0" fontId="0" fillId="0" borderId="33" xfId="0" applyBorder="1"/>
    <xf numFmtId="0" fontId="21" fillId="0" borderId="33" xfId="0" applyNumberFormat="1" applyFont="1" applyBorder="1"/>
    <xf numFmtId="0" fontId="27" fillId="0" borderId="33" xfId="0" applyFont="1" applyBorder="1" applyAlignment="1">
      <alignment horizontal="right"/>
    </xf>
    <xf numFmtId="0" fontId="27" fillId="0" borderId="4" xfId="0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0" fontId="25" fillId="0" borderId="3" xfId="0" applyNumberFormat="1" applyFont="1" applyBorder="1" applyAlignment="1">
      <alignment horizontal="left"/>
    </xf>
    <xf numFmtId="0" fontId="25" fillId="0" borderId="33" xfId="0" applyFont="1" applyBorder="1" applyAlignment="1">
      <alignment horizontal="right"/>
    </xf>
    <xf numFmtId="0" fontId="31" fillId="0" borderId="33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9" fillId="0" borderId="33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25" fillId="0" borderId="3" xfId="0" applyFont="1" applyBorder="1" applyAlignment="1">
      <alignment horizontal="left"/>
    </xf>
    <xf numFmtId="0" fontId="25" fillId="0" borderId="33" xfId="0" applyFont="1" applyBorder="1" applyAlignment="1">
      <alignment horizontal="right"/>
    </xf>
    <xf numFmtId="0" fontId="39" fillId="0" borderId="33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34" fillId="0" borderId="11" xfId="0" applyFont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/>
    </xf>
    <xf numFmtId="0" fontId="27" fillId="0" borderId="1" xfId="0" applyNumberFormat="1" applyFont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 wrapText="1"/>
    </xf>
    <xf numFmtId="0" fontId="27" fillId="0" borderId="1" xfId="0" applyNumberFormat="1" applyFont="1" applyBorder="1" applyAlignment="1">
      <alignment vertical="center" wrapText="1"/>
    </xf>
    <xf numFmtId="0" fontId="27" fillId="0" borderId="1" xfId="0" applyFont="1" applyBorder="1" applyAlignment="1">
      <alignment horizontal="right" vertical="center"/>
    </xf>
    <xf numFmtId="0" fontId="27" fillId="14" borderId="1" xfId="0" applyFont="1" applyFill="1" applyBorder="1" applyAlignment="1">
      <alignment horizontal="right" vertical="center"/>
    </xf>
    <xf numFmtId="0" fontId="27" fillId="13" borderId="35" xfId="0" applyFont="1" applyFill="1" applyBorder="1" applyAlignment="1">
      <alignment horizontal="left" vertical="center" wrapText="1"/>
    </xf>
    <xf numFmtId="0" fontId="27" fillId="0" borderId="34" xfId="0" applyFont="1" applyBorder="1" applyAlignment="1">
      <alignment horizontal="right" vertical="center"/>
    </xf>
    <xf numFmtId="0" fontId="27" fillId="13" borderId="34" xfId="0" applyFont="1" applyFill="1" applyBorder="1" applyAlignment="1">
      <alignment horizontal="left" vertical="center" wrapText="1"/>
    </xf>
    <xf numFmtId="0" fontId="0" fillId="0" borderId="24" xfId="0" applyBorder="1"/>
    <xf numFmtId="0" fontId="26" fillId="0" borderId="19" xfId="0" applyFont="1" applyBorder="1" applyAlignment="1">
      <alignment vertical="top" wrapText="1"/>
    </xf>
    <xf numFmtId="0" fontId="27" fillId="0" borderId="28" xfId="0" applyFont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40" fillId="14" borderId="29" xfId="0" applyFont="1" applyFill="1" applyBorder="1" applyAlignment="1">
      <alignment vertical="center"/>
    </xf>
    <xf numFmtId="0" fontId="40" fillId="14" borderId="29" xfId="0" applyNumberFormat="1" applyFont="1" applyFill="1" applyBorder="1" applyAlignment="1">
      <alignment horizontal="center" vertical="center"/>
    </xf>
    <xf numFmtId="0" fontId="27" fillId="0" borderId="20" xfId="0" applyFont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41" fillId="0" borderId="3" xfId="0" applyNumberFormat="1" applyFont="1" applyBorder="1" applyAlignment="1">
      <alignment horizontal="left" vertical="top" wrapText="1"/>
    </xf>
    <xf numFmtId="0" fontId="26" fillId="0" borderId="6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/>
    </xf>
    <xf numFmtId="0" fontId="27" fillId="0" borderId="1" xfId="0" applyFont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42" fillId="0" borderId="1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5" fillId="0" borderId="3" xfId="0" applyNumberFormat="1" applyFont="1" applyBorder="1" applyAlignment="1">
      <alignment horizontal="left"/>
    </xf>
    <xf numFmtId="0" fontId="35" fillId="0" borderId="3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left" wrapText="1"/>
    </xf>
    <xf numFmtId="0" fontId="25" fillId="0" borderId="1" xfId="0" applyFont="1" applyBorder="1" applyAlignment="1">
      <alignment horizontal="center" wrapText="1"/>
    </xf>
    <xf numFmtId="0" fontId="27" fillId="0" borderId="3" xfId="0" applyFont="1" applyBorder="1" applyAlignment="1">
      <alignment horizontal="left"/>
    </xf>
    <xf numFmtId="0" fontId="43" fillId="0" borderId="1" xfId="0" applyFont="1" applyBorder="1" applyAlignment="1">
      <alignment horizontal="right"/>
    </xf>
    <xf numFmtId="0" fontId="27" fillId="0" borderId="1" xfId="0" applyNumberFormat="1" applyFont="1" applyBorder="1" applyAlignment="1">
      <alignment horizontal="left"/>
    </xf>
    <xf numFmtId="0" fontId="44" fillId="0" borderId="11" xfId="0" applyFont="1" applyBorder="1" applyAlignment="1">
      <alignment horizontal="left" vertical="center"/>
    </xf>
    <xf numFmtId="0" fontId="27" fillId="13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right" vertical="center"/>
    </xf>
    <xf numFmtId="0" fontId="45" fillId="13" borderId="1" xfId="0" applyFont="1" applyFill="1" applyBorder="1" applyAlignment="1">
      <alignment horizontal="left"/>
    </xf>
    <xf numFmtId="0" fontId="45" fillId="0" borderId="1" xfId="0" applyNumberFormat="1" applyFont="1" applyBorder="1" applyAlignment="1">
      <alignment horizontal="left"/>
    </xf>
    <xf numFmtId="0" fontId="45" fillId="13" borderId="1" xfId="0" applyFont="1" applyFill="1" applyBorder="1" applyAlignment="1">
      <alignment horizontal="left" vertical="center" wrapText="1"/>
    </xf>
    <xf numFmtId="0" fontId="45" fillId="2" borderId="1" xfId="0" applyFont="1" applyFill="1" applyBorder="1" applyAlignment="1">
      <alignment horizontal="right" vertical="center"/>
    </xf>
    <xf numFmtId="0" fontId="45" fillId="0" borderId="0" xfId="0" applyFont="1" applyAlignment="1">
      <alignment vertical="center"/>
    </xf>
    <xf numFmtId="0" fontId="46" fillId="13" borderId="1" xfId="0" applyFont="1" applyFill="1" applyBorder="1" applyAlignment="1">
      <alignment horizontal="left"/>
    </xf>
    <xf numFmtId="0" fontId="46" fillId="0" borderId="1" xfId="0" applyFont="1" applyBorder="1" applyAlignment="1">
      <alignment horizontal="left"/>
    </xf>
    <xf numFmtId="0" fontId="46" fillId="13" borderId="1" xfId="0" applyFont="1" applyFill="1" applyBorder="1" applyAlignment="1">
      <alignment horizontal="left" vertical="center" wrapText="1"/>
    </xf>
    <xf numFmtId="0" fontId="46" fillId="2" borderId="1" xfId="0" applyFont="1" applyFill="1" applyBorder="1" applyAlignment="1">
      <alignment horizontal="right" vertical="center"/>
    </xf>
    <xf numFmtId="0" fontId="45" fillId="0" borderId="13" xfId="0" applyFont="1" applyBorder="1" applyAlignment="1">
      <alignment vertical="center"/>
    </xf>
    <xf numFmtId="0" fontId="3" fillId="0" borderId="1" xfId="0" applyFont="1" applyBorder="1"/>
    <xf numFmtId="0" fontId="35" fillId="0" borderId="1" xfId="0" applyNumberFormat="1" applyFont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vertical="center"/>
    </xf>
    <xf numFmtId="0" fontId="27" fillId="2" borderId="3" xfId="0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left" vertical="center" wrapText="1"/>
    </xf>
    <xf numFmtId="0" fontId="45" fillId="2" borderId="1" xfId="0" applyFont="1" applyFill="1" applyBorder="1" applyAlignment="1">
      <alignment horizontal="left"/>
    </xf>
    <xf numFmtId="0" fontId="45" fillId="2" borderId="3" xfId="0" applyFont="1" applyFill="1" applyBorder="1" applyAlignment="1">
      <alignment horizontal="left" vertical="center" wrapText="1"/>
    </xf>
    <xf numFmtId="0" fontId="45" fillId="2" borderId="4" xfId="0" applyFont="1" applyFill="1" applyBorder="1" applyAlignment="1">
      <alignment horizontal="left" vertical="center" wrapText="1"/>
    </xf>
    <xf numFmtId="0" fontId="46" fillId="2" borderId="1" xfId="0" applyFont="1" applyFill="1" applyBorder="1" applyAlignment="1">
      <alignment horizontal="left"/>
    </xf>
    <xf numFmtId="0" fontId="46" fillId="2" borderId="3" xfId="0" applyFont="1" applyFill="1" applyBorder="1" applyAlignment="1">
      <alignment horizontal="left" vertical="center" wrapText="1"/>
    </xf>
    <xf numFmtId="0" fontId="25" fillId="2" borderId="4" xfId="0" applyFont="1" applyFill="1" applyBorder="1" applyAlignment="1">
      <alignment horizontal="left" vertical="center" wrapText="1"/>
    </xf>
    <xf numFmtId="0" fontId="46" fillId="2" borderId="4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right" vertical="center"/>
    </xf>
    <xf numFmtId="0" fontId="25" fillId="14" borderId="1" xfId="0" applyFont="1" applyFill="1" applyBorder="1" applyAlignment="1">
      <alignment vertical="center" wrapText="1"/>
    </xf>
    <xf numFmtId="0" fontId="27" fillId="14" borderId="1" xfId="0" applyNumberFormat="1" applyFont="1" applyFill="1" applyBorder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0" fontId="45" fillId="0" borderId="1" xfId="0" applyNumberFormat="1" applyFont="1" applyBorder="1" applyAlignment="1">
      <alignment horizontal="right" vertical="center"/>
    </xf>
    <xf numFmtId="0" fontId="45" fillId="14" borderId="1" xfId="0" applyNumberFormat="1" applyFont="1" applyFill="1" applyBorder="1" applyAlignment="1">
      <alignment vertical="center" wrapText="1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right" vertical="center"/>
    </xf>
    <xf numFmtId="0" fontId="46" fillId="14" borderId="1" xfId="0" applyFont="1" applyFill="1" applyBorder="1" applyAlignment="1">
      <alignment vertical="center" wrapText="1"/>
    </xf>
    <xf numFmtId="0" fontId="46" fillId="0" borderId="1" xfId="0" applyFont="1" applyBorder="1" applyAlignment="1">
      <alignment horizontal="center" vertical="center"/>
    </xf>
    <xf numFmtId="0" fontId="27" fillId="13" borderId="1" xfId="0" applyNumberFormat="1" applyFont="1" applyFill="1" applyBorder="1" applyAlignment="1">
      <alignment horizontal="left" vertical="center" wrapText="1"/>
    </xf>
    <xf numFmtId="0" fontId="45" fillId="13" borderId="1" xfId="0" applyNumberFormat="1" applyFont="1" applyFill="1" applyBorder="1" applyAlignment="1">
      <alignment horizontal="left" vertical="center" wrapText="1"/>
    </xf>
    <xf numFmtId="0" fontId="27" fillId="0" borderId="19" xfId="0" applyFont="1" applyBorder="1" applyAlignment="1">
      <alignment vertical="center"/>
    </xf>
    <xf numFmtId="0" fontId="40" fillId="14" borderId="21" xfId="0" applyNumberFormat="1" applyFont="1" applyFill="1" applyBorder="1" applyAlignment="1">
      <alignment horizontal="center"/>
    </xf>
    <xf numFmtId="0" fontId="45" fillId="0" borderId="19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7" fillId="14" borderId="21" xfId="0" applyNumberFormat="1" applyFont="1" applyFill="1" applyBorder="1" applyAlignment="1">
      <alignment horizontal="center"/>
    </xf>
    <xf numFmtId="0" fontId="46" fillId="0" borderId="19" xfId="0" applyFont="1" applyBorder="1" applyAlignment="1">
      <alignment vertical="center"/>
    </xf>
    <xf numFmtId="0" fontId="46" fillId="0" borderId="20" xfId="0" applyFont="1" applyBorder="1" applyAlignment="1">
      <alignment vertical="center"/>
    </xf>
    <xf numFmtId="0" fontId="48" fillId="14" borderId="21" xfId="0" applyFont="1" applyFill="1" applyBorder="1" applyAlignment="1">
      <alignment horizontal="center"/>
    </xf>
    <xf numFmtId="0" fontId="45" fillId="0" borderId="21" xfId="0" applyFont="1" applyBorder="1" applyAlignment="1">
      <alignment vertical="center"/>
    </xf>
    <xf numFmtId="0" fontId="33" fillId="0" borderId="3" xfId="0" applyNumberFormat="1" applyFont="1" applyBorder="1" applyAlignment="1">
      <alignment horizontal="left" vertical="center" wrapText="1"/>
    </xf>
    <xf numFmtId="0" fontId="42" fillId="0" borderId="11" xfId="0" applyNumberFormat="1" applyFont="1" applyBorder="1" applyAlignment="1">
      <alignment horizontal="left"/>
    </xf>
    <xf numFmtId="0" fontId="35" fillId="0" borderId="3" xfId="0" applyFont="1" applyBorder="1" applyAlignment="1">
      <alignment horizontal="left"/>
    </xf>
    <xf numFmtId="0" fontId="2" fillId="0" borderId="1" xfId="0" applyFont="1" applyBorder="1"/>
    <xf numFmtId="0" fontId="35" fillId="0" borderId="4" xfId="0" applyNumberFormat="1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3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27" fillId="0" borderId="3" xfId="0" applyFont="1" applyBorder="1" applyAlignment="1">
      <alignment horizontal="right"/>
    </xf>
    <xf numFmtId="0" fontId="27" fillId="0" borderId="1" xfId="0" applyNumberFormat="1" applyFont="1" applyBorder="1" applyAlignment="1">
      <alignment horizontal="right"/>
    </xf>
    <xf numFmtId="0" fontId="27" fillId="0" borderId="1" xfId="0" applyFont="1" applyBorder="1" applyAlignment="1">
      <alignment horizontal="left" wrapText="1"/>
    </xf>
    <xf numFmtId="0" fontId="27" fillId="0" borderId="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7" fillId="0" borderId="1" xfId="0" applyNumberFormat="1" applyFont="1" applyBorder="1" applyAlignment="1">
      <alignment horizontal="left" wrapText="1"/>
    </xf>
    <xf numFmtId="0" fontId="27" fillId="0" borderId="4" xfId="0" applyNumberFormat="1" applyFont="1" applyBorder="1" applyAlignment="1">
      <alignment horizontal="center" wrapText="1"/>
    </xf>
    <xf numFmtId="0" fontId="44" fillId="0" borderId="11" xfId="0" applyNumberFormat="1" applyFont="1" applyBorder="1" applyAlignment="1">
      <alignment horizontal="left" vertical="center"/>
    </xf>
    <xf numFmtId="0" fontId="27" fillId="0" borderId="1" xfId="0" applyNumberFormat="1" applyFont="1" applyBorder="1" applyAlignment="1">
      <alignment horizontal="right" vertical="center"/>
    </xf>
    <xf numFmtId="0" fontId="49" fillId="0" borderId="1" xfId="0" applyNumberFormat="1" applyFont="1" applyBorder="1" applyAlignment="1">
      <alignment horizontal="left" vertical="center" wrapText="1"/>
    </xf>
    <xf numFmtId="0" fontId="23" fillId="0" borderId="11" xfId="0" applyFont="1" applyBorder="1" applyAlignment="1">
      <alignment vertical="top" wrapText="1"/>
    </xf>
    <xf numFmtId="0" fontId="25" fillId="13" borderId="2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5" fillId="0" borderId="13" xfId="0" applyFont="1" applyBorder="1" applyAlignment="1">
      <alignment vertical="center"/>
    </xf>
    <xf numFmtId="0" fontId="28" fillId="0" borderId="11" xfId="0" applyNumberFormat="1" applyFont="1" applyBorder="1" applyAlignment="1">
      <alignment vertical="top" wrapText="1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vertical="center"/>
    </xf>
    <xf numFmtId="0" fontId="40" fillId="14" borderId="21" xfId="0" applyFont="1" applyFill="1" applyBorder="1" applyAlignment="1">
      <alignment horizontal="center"/>
    </xf>
    <xf numFmtId="0" fontId="50" fillId="16" borderId="1" xfId="0" applyFont="1" applyFill="1" applyBorder="1" applyAlignment="1">
      <alignment horizontal="center" vertical="center" wrapText="1"/>
    </xf>
    <xf numFmtId="0" fontId="50" fillId="16" borderId="4" xfId="0" applyFont="1" applyFill="1" applyBorder="1" applyAlignment="1">
      <alignment horizontal="center" vertical="center" wrapText="1"/>
    </xf>
    <xf numFmtId="0" fontId="49" fillId="16" borderId="4" xfId="0" applyFont="1" applyFill="1" applyBorder="1" applyAlignment="1">
      <alignment horizontal="center" vertical="center" wrapText="1"/>
    </xf>
    <xf numFmtId="0" fontId="50" fillId="0" borderId="2" xfId="0" applyFont="1" applyBorder="1" applyAlignment="1">
      <alignment wrapText="1"/>
    </xf>
    <xf numFmtId="0" fontId="50" fillId="0" borderId="1" xfId="0" applyFont="1" applyBorder="1" applyAlignment="1">
      <alignment horizontal="center" vertical="center" wrapText="1"/>
    </xf>
    <xf numFmtId="0" fontId="50" fillId="0" borderId="2" xfId="0" applyFont="1" applyBorder="1" applyAlignment="1">
      <alignment vertical="center" wrapText="1"/>
    </xf>
    <xf numFmtId="0" fontId="50" fillId="0" borderId="10" xfId="0" applyFont="1" applyBorder="1" applyAlignment="1">
      <alignment vertical="center" wrapText="1"/>
    </xf>
    <xf numFmtId="0" fontId="51" fillId="0" borderId="2" xfId="0" applyFont="1" applyBorder="1" applyAlignment="1">
      <alignment vertical="center" wrapText="1"/>
    </xf>
    <xf numFmtId="0" fontId="0" fillId="17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 vertical="center" wrapText="1"/>
    </xf>
    <xf numFmtId="0" fontId="52" fillId="16" borderId="0" xfId="0" applyFont="1" applyFill="1" applyAlignment="1">
      <alignment horizontal="center" vertical="center"/>
    </xf>
    <xf numFmtId="0" fontId="53" fillId="16" borderId="0" xfId="0" applyFont="1" applyFill="1" applyAlignment="1">
      <alignment horizontal="center" vertical="center"/>
    </xf>
    <xf numFmtId="0" fontId="53" fillId="16" borderId="0" xfId="0" applyFont="1" applyFill="1" applyAlignment="1">
      <alignment vertical="center"/>
    </xf>
    <xf numFmtId="0" fontId="53" fillId="16" borderId="0" xfId="0" applyFont="1" applyFill="1" applyAlignment="1">
      <alignment vertical="center" wrapText="1"/>
    </xf>
    <xf numFmtId="0" fontId="54" fillId="16" borderId="0" xfId="0" applyFont="1" applyFill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5" fillId="16" borderId="0" xfId="0" applyFont="1" applyFill="1" applyAlignment="1">
      <alignment horizontal="center" vertical="center"/>
    </xf>
    <xf numFmtId="0" fontId="55" fillId="16" borderId="1" xfId="0" applyFont="1" applyFill="1" applyBorder="1" applyAlignment="1">
      <alignment horizontal="center" vertical="center"/>
    </xf>
    <xf numFmtId="0" fontId="55" fillId="16" borderId="0" xfId="0" applyFont="1" applyFill="1" applyAlignment="1">
      <alignment vertical="center"/>
    </xf>
    <xf numFmtId="0" fontId="55" fillId="16" borderId="0" xfId="0" applyFont="1" applyFill="1" applyAlignment="1">
      <alignment vertical="center" wrapText="1"/>
    </xf>
    <xf numFmtId="0" fontId="52" fillId="16" borderId="1" xfId="0" applyFont="1" applyFill="1" applyBorder="1" applyAlignment="1">
      <alignment vertical="center" wrapText="1"/>
    </xf>
    <xf numFmtId="0" fontId="55" fillId="16" borderId="0" xfId="0" applyFont="1" applyFill="1" applyAlignment="1">
      <alignment horizontal="right" vertical="center"/>
    </xf>
    <xf numFmtId="0" fontId="56" fillId="16" borderId="0" xfId="0" applyFont="1" applyFill="1" applyAlignment="1">
      <alignment horizontal="center" vertical="center"/>
    </xf>
    <xf numFmtId="0" fontId="56" fillId="16" borderId="0" xfId="0" applyFont="1" applyFill="1" applyAlignment="1">
      <alignment vertical="center" wrapText="1"/>
    </xf>
    <xf numFmtId="0" fontId="53" fillId="16" borderId="1" xfId="0" applyFont="1" applyFill="1" applyBorder="1" applyAlignment="1">
      <alignment horizontal="center" vertical="center"/>
    </xf>
    <xf numFmtId="0" fontId="53" fillId="16" borderId="1" xfId="0" applyFont="1" applyFill="1" applyBorder="1" applyAlignment="1">
      <alignment vertical="center" wrapText="1"/>
    </xf>
    <xf numFmtId="0" fontId="53" fillId="16" borderId="0" xfId="0" applyFont="1" applyFill="1" applyAlignment="1">
      <alignment horizontal="right" vertical="center" wrapText="1"/>
    </xf>
    <xf numFmtId="0" fontId="53" fillId="16" borderId="1" xfId="0" applyFont="1" applyFill="1" applyBorder="1" applyAlignment="1">
      <alignment vertical="center"/>
    </xf>
    <xf numFmtId="0" fontId="21" fillId="18" borderId="0" xfId="0" applyFont="1" applyFill="1" applyAlignment="1">
      <alignment horizontal="center" vertical="center"/>
    </xf>
    <xf numFmtId="0" fontId="53" fillId="18" borderId="0" xfId="0" applyFont="1" applyFill="1" applyAlignment="1">
      <alignment horizontal="center" vertical="center"/>
    </xf>
    <xf numFmtId="0" fontId="53" fillId="18" borderId="0" xfId="0" applyFont="1" applyFill="1" applyAlignment="1">
      <alignment vertical="center"/>
    </xf>
    <xf numFmtId="0" fontId="57" fillId="18" borderId="0" xfId="0" applyFont="1" applyFill="1" applyAlignment="1">
      <alignment vertical="center" wrapText="1"/>
    </xf>
    <xf numFmtId="0" fontId="53" fillId="18" borderId="0" xfId="0" applyFont="1" applyFill="1" applyAlignment="1">
      <alignment vertical="center" wrapText="1"/>
    </xf>
    <xf numFmtId="0" fontId="54" fillId="18" borderId="0" xfId="0" applyFont="1" applyFill="1" applyAlignment="1">
      <alignment vertical="center"/>
    </xf>
    <xf numFmtId="0" fontId="2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vertical="center" wrapText="1"/>
    </xf>
    <xf numFmtId="0" fontId="2" fillId="18" borderId="0" xfId="0" applyFont="1" applyFill="1" applyAlignment="1">
      <alignment horizontal="center" wrapText="1"/>
    </xf>
    <xf numFmtId="0" fontId="0" fillId="18" borderId="0" xfId="0" applyFill="1" applyAlignment="1">
      <alignment horizontal="center" wrapText="1"/>
    </xf>
    <xf numFmtId="0" fontId="0" fillId="18" borderId="0" xfId="0" applyFill="1" applyAlignment="1">
      <alignment wrapText="1"/>
    </xf>
    <xf numFmtId="0" fontId="0" fillId="0" borderId="0" xfId="0" applyAlignment="1">
      <alignment horizont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58" fillId="16" borderId="1" xfId="0" applyFont="1" applyFill="1" applyBorder="1" applyAlignment="1">
      <alignment horizontal="center" vertical="center" wrapText="1"/>
    </xf>
    <xf numFmtId="0" fontId="59" fillId="16" borderId="1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2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60" fillId="0" borderId="0" xfId="0" applyFont="1" applyFill="1"/>
    <xf numFmtId="0" fontId="6" fillId="19" borderId="3" xfId="0" applyFont="1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6" fillId="3" borderId="0" xfId="0" applyFont="1" applyFill="1" applyAlignment="1">
      <alignment wrapText="1"/>
    </xf>
    <xf numFmtId="0" fontId="7" fillId="20" borderId="2" xfId="0" applyFont="1" applyFill="1" applyBorder="1" applyAlignment="1">
      <alignment horizontal="center" vertical="center" wrapText="1"/>
    </xf>
    <xf numFmtId="0" fontId="7" fillId="20" borderId="22" xfId="0" applyFont="1" applyFill="1" applyBorder="1" applyAlignment="1">
      <alignment horizontal="center" vertical="center" wrapText="1"/>
    </xf>
    <xf numFmtId="0" fontId="0" fillId="0" borderId="22" xfId="0" applyBorder="1"/>
    <xf numFmtId="0" fontId="7" fillId="20" borderId="1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/>
    </xf>
    <xf numFmtId="0" fontId="1" fillId="21" borderId="1" xfId="0" applyFont="1" applyFill="1" applyBorder="1" applyAlignment="1">
      <alignment vertical="center" wrapText="1"/>
    </xf>
    <xf numFmtId="0" fontId="0" fillId="17" borderId="1" xfId="0" applyFill="1" applyBorder="1" applyAlignment="1">
      <alignment vertical="center"/>
    </xf>
    <xf numFmtId="0" fontId="1" fillId="17" borderId="1" xfId="0" applyFont="1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0" fillId="17" borderId="3" xfId="0" applyFill="1" applyBorder="1" applyAlignment="1">
      <alignment vertical="center" wrapText="1"/>
    </xf>
    <xf numFmtId="0" fontId="0" fillId="17" borderId="1" xfId="0" applyFill="1" applyBorder="1" applyAlignment="1">
      <alignment wrapText="1"/>
    </xf>
    <xf numFmtId="0" fontId="0" fillId="17" borderId="0" xfId="0" applyFill="1" applyAlignment="1">
      <alignment wrapText="1"/>
    </xf>
    <xf numFmtId="0" fontId="0" fillId="0" borderId="36" xfId="0" applyBorder="1"/>
    <xf numFmtId="0" fontId="0" fillId="21" borderId="1" xfId="0" applyFill="1" applyBorder="1" applyAlignment="1">
      <alignment vertical="center" wrapText="1"/>
    </xf>
    <xf numFmtId="0" fontId="0" fillId="21" borderId="2" xfId="0" applyFill="1" applyBorder="1" applyAlignment="1">
      <alignment horizontal="center" vertical="center"/>
    </xf>
    <xf numFmtId="0" fontId="0" fillId="17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1" xfId="0" applyFill="1" applyBorder="1" applyAlignment="1">
      <alignment vertical="center" wrapText="1"/>
    </xf>
    <xf numFmtId="0" fontId="0" fillId="18" borderId="3" xfId="0" applyFill="1" applyBorder="1" applyAlignment="1">
      <alignment vertical="center" wrapText="1"/>
    </xf>
    <xf numFmtId="0" fontId="0" fillId="18" borderId="5" xfId="0" applyFill="1" applyBorder="1" applyAlignment="1">
      <alignment vertical="center" wrapText="1"/>
    </xf>
    <xf numFmtId="0" fontId="0" fillId="18" borderId="2" xfId="0" applyFill="1" applyBorder="1" applyAlignment="1">
      <alignment horizontal="center" vertical="center" wrapText="1"/>
    </xf>
    <xf numFmtId="0" fontId="2" fillId="18" borderId="1" xfId="0" applyFont="1" applyFill="1" applyBorder="1" applyAlignment="1">
      <alignment vertical="center" wrapText="1"/>
    </xf>
    <xf numFmtId="0" fontId="0" fillId="18" borderId="1" xfId="0" applyFill="1" applyBorder="1" applyAlignment="1">
      <alignment wrapText="1"/>
    </xf>
    <xf numFmtId="0" fontId="1" fillId="18" borderId="1" xfId="0" applyFont="1" applyFill="1" applyBorder="1" applyAlignment="1">
      <alignment vertical="center" wrapText="1"/>
    </xf>
    <xf numFmtId="0" fontId="0" fillId="22" borderId="0" xfId="0" applyFill="1"/>
    <xf numFmtId="0" fontId="0" fillId="0" borderId="0" xfId="0" applyNumberFormat="1" applyFill="1" applyBorder="1" applyAlignment="1">
      <alignment horizontal="center" vertical="center" wrapText="1"/>
    </xf>
    <xf numFmtId="0" fontId="61" fillId="23" borderId="1" xfId="0" applyFont="1" applyFill="1" applyBorder="1" applyAlignment="1">
      <alignment horizontal="center" vertical="center" wrapText="1"/>
    </xf>
    <xf numFmtId="14" fontId="61" fillId="23" borderId="1" xfId="0" applyNumberFormat="1" applyFont="1" applyFill="1" applyBorder="1" applyAlignment="1">
      <alignment horizontal="center" vertical="center"/>
    </xf>
    <xf numFmtId="0" fontId="61" fillId="23" borderId="1" xfId="0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63" fillId="0" borderId="2" xfId="0" applyNumberFormat="1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64" fillId="0" borderId="2" xfId="0" applyNumberFormat="1" applyFont="1" applyBorder="1" applyAlignment="1">
      <alignment horizontal="center" vertical="center" wrapText="1"/>
    </xf>
    <xf numFmtId="0" fontId="65" fillId="0" borderId="1" xfId="0" applyNumberFormat="1" applyFont="1" applyBorder="1" applyAlignment="1">
      <alignment horizontal="left" vertical="center" wrapText="1"/>
    </xf>
    <xf numFmtId="0" fontId="64" fillId="0" borderId="1" xfId="0" applyNumberFormat="1" applyFont="1" applyBorder="1" applyAlignment="1">
      <alignment horizontal="center" vertical="center" wrapText="1"/>
    </xf>
    <xf numFmtId="0" fontId="64" fillId="0" borderId="1" xfId="0" applyNumberFormat="1" applyFont="1" applyBorder="1" applyAlignment="1">
      <alignment horizontal="left" vertical="center"/>
    </xf>
    <xf numFmtId="0" fontId="62" fillId="24" borderId="33" xfId="0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65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0" fillId="0" borderId="5" xfId="0" applyBorder="1"/>
    <xf numFmtId="0" fontId="8" fillId="0" borderId="1" xfId="0" applyFont="1" applyBorder="1" applyAlignment="1">
      <alignment horizontal="left" vertical="center" wrapText="1"/>
    </xf>
    <xf numFmtId="0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center"/>
    </xf>
    <xf numFmtId="0" fontId="62" fillId="0" borderId="1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center" vertical="center"/>
    </xf>
    <xf numFmtId="0" fontId="61" fillId="14" borderId="2" xfId="0" applyFont="1" applyFill="1" applyBorder="1" applyAlignment="1">
      <alignment horizontal="center" vertical="center" wrapText="1"/>
    </xf>
    <xf numFmtId="0" fontId="62" fillId="14" borderId="2" xfId="0" applyFont="1" applyFill="1" applyBorder="1" applyAlignment="1">
      <alignment horizontal="left" vertical="center" wrapText="1"/>
    </xf>
    <xf numFmtId="0" fontId="62" fillId="14" borderId="2" xfId="0" applyFont="1" applyFill="1" applyBorder="1" applyAlignment="1">
      <alignment horizontal="center" vertical="center" wrapText="1"/>
    </xf>
    <xf numFmtId="0" fontId="61" fillId="14" borderId="2" xfId="0" applyFont="1" applyFill="1" applyBorder="1" applyAlignment="1">
      <alignment horizontal="left" vertical="center"/>
    </xf>
    <xf numFmtId="0" fontId="61" fillId="0" borderId="2" xfId="0" applyFont="1" applyBorder="1" applyAlignment="1">
      <alignment horizontal="left" vertical="center"/>
    </xf>
    <xf numFmtId="0" fontId="62" fillId="24" borderId="37" xfId="0" applyNumberFormat="1" applyFont="1" applyFill="1" applyBorder="1" applyAlignment="1">
      <alignment horizontal="left" vertical="center"/>
    </xf>
    <xf numFmtId="0" fontId="61" fillId="14" borderId="2" xfId="0" applyFont="1" applyFill="1" applyBorder="1" applyAlignment="1">
      <alignment horizontal="left" vertical="center" wrapText="1"/>
    </xf>
    <xf numFmtId="0" fontId="61" fillId="14" borderId="2" xfId="0" applyFont="1" applyFill="1" applyBorder="1" applyAlignment="1">
      <alignment horizontal="center" vertical="center"/>
    </xf>
    <xf numFmtId="0" fontId="62" fillId="14" borderId="0" xfId="0" applyFont="1" applyFill="1" applyAlignment="1">
      <alignment horizontal="left" vertical="center"/>
    </xf>
    <xf numFmtId="0" fontId="35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1" fillId="14" borderId="1" xfId="0" applyFont="1" applyFill="1" applyBorder="1" applyAlignment="1">
      <alignment horizontal="center" vertical="center" wrapText="1"/>
    </xf>
    <xf numFmtId="0" fontId="61" fillId="14" borderId="1" xfId="0" applyFont="1" applyFill="1" applyBorder="1" applyAlignment="1">
      <alignment horizontal="left" vertical="center" wrapText="1"/>
    </xf>
    <xf numFmtId="0" fontId="62" fillId="14" borderId="1" xfId="0" applyNumberFormat="1" applyFont="1" applyFill="1" applyBorder="1" applyAlignment="1">
      <alignment horizontal="center" vertical="center" wrapText="1"/>
    </xf>
    <xf numFmtId="0" fontId="61" fillId="14" borderId="1" xfId="0" applyFont="1" applyFill="1" applyBorder="1" applyAlignment="1">
      <alignment horizontal="left" vertical="center"/>
    </xf>
    <xf numFmtId="0" fontId="62" fillId="24" borderId="1" xfId="0" applyNumberFormat="1" applyFont="1" applyFill="1" applyBorder="1" applyAlignment="1">
      <alignment horizontal="left" vertical="center"/>
    </xf>
    <xf numFmtId="0" fontId="61" fillId="14" borderId="1" xfId="0" applyNumberFormat="1" applyFont="1" applyFill="1" applyBorder="1" applyAlignment="1">
      <alignment horizontal="left" vertical="center" wrapText="1"/>
    </xf>
    <xf numFmtId="0" fontId="61" fillId="14" borderId="1" xfId="0" applyFont="1" applyFill="1" applyBorder="1" applyAlignment="1">
      <alignment horizontal="center" vertical="center"/>
    </xf>
    <xf numFmtId="0" fontId="61" fillId="14" borderId="1" xfId="0" applyFont="1" applyFill="1" applyBorder="1" applyAlignment="1">
      <alignment horizontal="left" vertical="center" wrapText="1"/>
    </xf>
    <xf numFmtId="0" fontId="30" fillId="13" borderId="1" xfId="0" applyNumberFormat="1" applyFont="1" applyFill="1" applyBorder="1" applyAlignment="1">
      <alignment horizontal="center" vertical="center"/>
    </xf>
    <xf numFmtId="0" fontId="66" fillId="14" borderId="0" xfId="0" applyFont="1" applyFill="1" applyAlignment="1">
      <alignment horizontal="left" vertical="center"/>
    </xf>
    <xf numFmtId="0" fontId="68" fillId="0" borderId="1" xfId="0" applyFont="1" applyBorder="1" applyAlignment="1">
      <alignment horizontal="center" vertical="center"/>
    </xf>
    <xf numFmtId="0" fontId="15" fillId="14" borderId="1" xfId="0" applyFont="1" applyFill="1" applyBorder="1" applyAlignment="1">
      <alignment vertical="center" wrapText="1"/>
    </xf>
    <xf numFmtId="0" fontId="69" fillId="0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62" fillId="14" borderId="1" xfId="0" applyFont="1" applyFill="1" applyBorder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62" fillId="14" borderId="1" xfId="0" applyNumberFormat="1" applyFont="1" applyFill="1" applyBorder="1" applyAlignment="1">
      <alignment horizontal="left" vertical="center" wrapText="1"/>
    </xf>
    <xf numFmtId="0" fontId="62" fillId="1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 wrapText="1"/>
    </xf>
    <xf numFmtId="0" fontId="66" fillId="14" borderId="0" xfId="0" applyFont="1" applyFill="1" applyAlignment="1">
      <alignment horizontal="left" vertical="center"/>
    </xf>
    <xf numFmtId="0" fontId="62" fillId="14" borderId="1" xfId="0" applyFont="1" applyFill="1" applyBorder="1" applyAlignment="1">
      <alignment vertical="center" wrapText="1"/>
    </xf>
    <xf numFmtId="0" fontId="69" fillId="0" borderId="1" xfId="0" applyNumberFormat="1" applyFont="1" applyFill="1" applyBorder="1" applyAlignment="1">
      <alignment horizontal="center" vertical="center" wrapText="1"/>
    </xf>
    <xf numFmtId="0" fontId="51" fillId="14" borderId="1" xfId="0" applyNumberFormat="1" applyFont="1" applyFill="1" applyBorder="1" applyAlignment="1">
      <alignment horizontal="left" vertical="center" wrapText="1"/>
    </xf>
    <xf numFmtId="0" fontId="62" fillId="0" borderId="1" xfId="0" applyNumberFormat="1" applyFont="1" applyBorder="1" applyAlignment="1">
      <alignment horizontal="left" vertical="center"/>
    </xf>
    <xf numFmtId="0" fontId="62" fillId="14" borderId="1" xfId="0" applyFont="1" applyFill="1" applyBorder="1" applyAlignment="1">
      <alignment horizontal="center" vertical="center" wrapText="1"/>
    </xf>
    <xf numFmtId="0" fontId="62" fillId="14" borderId="1" xfId="0" applyFont="1" applyFill="1" applyBorder="1" applyAlignment="1">
      <alignment horizontal="left" vertical="center" wrapText="1"/>
    </xf>
    <xf numFmtId="0" fontId="68" fillId="0" borderId="5" xfId="0" applyFont="1" applyBorder="1" applyAlignment="1">
      <alignment horizontal="center" vertical="center"/>
    </xf>
    <xf numFmtId="0" fontId="68" fillId="0" borderId="5" xfId="0" applyFont="1" applyBorder="1" applyAlignment="1">
      <alignment horizontal="center" vertical="center" wrapText="1"/>
    </xf>
    <xf numFmtId="0" fontId="62" fillId="14" borderId="5" xfId="0" applyFont="1" applyFill="1" applyBorder="1" applyAlignment="1">
      <alignment horizontal="center" vertical="center" wrapText="1"/>
    </xf>
    <xf numFmtId="0" fontId="62" fillId="14" borderId="5" xfId="0" applyFont="1" applyFill="1" applyBorder="1" applyAlignment="1">
      <alignment horizontal="left" vertical="center" wrapText="1"/>
    </xf>
    <xf numFmtId="0" fontId="62" fillId="14" borderId="5" xfId="0" applyFont="1" applyFill="1" applyBorder="1" applyAlignment="1">
      <alignment horizontal="left" vertical="center"/>
    </xf>
    <xf numFmtId="0" fontId="68" fillId="3" borderId="5" xfId="0" applyFont="1" applyFill="1" applyBorder="1" applyAlignment="1">
      <alignment horizontal="left" vertical="center"/>
    </xf>
    <xf numFmtId="0" fontId="62" fillId="14" borderId="5" xfId="0" applyNumberFormat="1" applyFont="1" applyFill="1" applyBorder="1" applyAlignment="1">
      <alignment horizontal="left" vertical="center" wrapText="1"/>
    </xf>
    <xf numFmtId="0" fontId="62" fillId="14" borderId="5" xfId="0" applyNumberFormat="1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left" vertical="center" wrapText="1"/>
    </xf>
    <xf numFmtId="0" fontId="69" fillId="14" borderId="1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vertical="center" wrapText="1"/>
    </xf>
    <xf numFmtId="0" fontId="15" fillId="14" borderId="1" xfId="0" applyNumberFormat="1" applyFont="1" applyFill="1" applyBorder="1" applyAlignment="1">
      <alignment horizontal="center" vertical="center" wrapText="1"/>
    </xf>
    <xf numFmtId="0" fontId="68" fillId="3" borderId="1" xfId="0" applyFont="1" applyFill="1" applyBorder="1" applyAlignment="1">
      <alignment horizontal="left" vertical="center"/>
    </xf>
    <xf numFmtId="0" fontId="15" fillId="14" borderId="1" xfId="0" applyNumberFormat="1" applyFont="1" applyFill="1" applyBorder="1" applyAlignment="1">
      <alignment horizontal="left" vertical="center" wrapText="1"/>
    </xf>
    <xf numFmtId="0" fontId="15" fillId="1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70" fillId="0" borderId="1" xfId="0" applyFont="1" applyBorder="1" applyAlignment="1">
      <alignment vertical="center" wrapText="1"/>
    </xf>
    <xf numFmtId="0" fontId="71" fillId="14" borderId="1" xfId="0" applyNumberFormat="1" applyFont="1" applyFill="1" applyBorder="1" applyAlignment="1">
      <alignment horizontal="center" vertical="center" wrapText="1"/>
    </xf>
    <xf numFmtId="0" fontId="72" fillId="14" borderId="1" xfId="0" applyFont="1" applyFill="1" applyBorder="1" applyAlignment="1">
      <alignment horizontal="left" vertical="center"/>
    </xf>
    <xf numFmtId="0" fontId="73" fillId="3" borderId="1" xfId="0" applyFont="1" applyFill="1" applyBorder="1" applyAlignment="1">
      <alignment horizontal="left" vertical="center"/>
    </xf>
    <xf numFmtId="0" fontId="71" fillId="14" borderId="1" xfId="0" applyNumberFormat="1" applyFont="1" applyFill="1" applyBorder="1" applyAlignment="1">
      <alignment horizontal="left" vertical="center"/>
    </xf>
    <xf numFmtId="0" fontId="71" fillId="14" borderId="1" xfId="0" applyNumberFormat="1" applyFont="1" applyFill="1" applyBorder="1" applyAlignment="1">
      <alignment horizontal="left" vertical="center" wrapText="1"/>
    </xf>
    <xf numFmtId="0" fontId="71" fillId="14" borderId="1" xfId="0" applyNumberFormat="1" applyFont="1" applyFill="1" applyBorder="1" applyAlignment="1">
      <alignment horizontal="center" vertical="center"/>
    </xf>
    <xf numFmtId="0" fontId="71" fillId="14" borderId="1" xfId="0" applyFont="1" applyFill="1" applyBorder="1" applyAlignment="1">
      <alignment horizontal="center" vertical="center" wrapText="1"/>
    </xf>
    <xf numFmtId="0" fontId="71" fillId="14" borderId="1" xfId="0" applyFont="1" applyFill="1" applyBorder="1" applyAlignment="1">
      <alignment horizontal="left" vertical="center" wrapText="1"/>
    </xf>
    <xf numFmtId="0" fontId="74" fillId="14" borderId="0" xfId="0" applyFont="1" applyFill="1" applyAlignment="1">
      <alignment horizontal="left" vertical="center"/>
    </xf>
    <xf numFmtId="0" fontId="68" fillId="0" borderId="1" xfId="0" applyFont="1" applyBorder="1" applyAlignment="1">
      <alignment horizontal="center" vertical="center" wrapText="1"/>
    </xf>
    <xf numFmtId="0" fontId="69" fillId="0" borderId="1" xfId="0" applyFont="1" applyBorder="1"/>
    <xf numFmtId="0" fontId="68" fillId="3" borderId="1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left" vertical="center" wrapText="1"/>
    </xf>
    <xf numFmtId="0" fontId="75" fillId="14" borderId="1" xfId="0" applyNumberFormat="1" applyFont="1" applyFill="1" applyBorder="1" applyAlignment="1">
      <alignment horizontal="left" vertical="center" wrapText="1"/>
    </xf>
    <xf numFmtId="0" fontId="69" fillId="3" borderId="1" xfId="0" applyFont="1" applyFill="1" applyBorder="1"/>
    <xf numFmtId="0" fontId="76" fillId="3" borderId="1" xfId="0" applyFont="1" applyFill="1" applyBorder="1" applyAlignment="1">
      <alignment horizontal="left" vertical="center"/>
    </xf>
    <xf numFmtId="0" fontId="66" fillId="3" borderId="0" xfId="0" applyFont="1" applyFill="1" applyAlignment="1">
      <alignment horizontal="left" vertical="center"/>
    </xf>
    <xf numFmtId="0" fontId="35" fillId="13" borderId="1" xfId="0" applyNumberFormat="1" applyFont="1" applyFill="1" applyBorder="1" applyAlignment="1">
      <alignment horizontal="center" vertical="center"/>
    </xf>
    <xf numFmtId="0" fontId="68" fillId="0" borderId="10" xfId="0" applyFont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178" fontId="69" fillId="0" borderId="1" xfId="0" applyNumberFormat="1" applyFont="1" applyBorder="1" applyAlignment="1">
      <alignment vertical="center" wrapText="1"/>
    </xf>
    <xf numFmtId="0" fontId="75" fillId="14" borderId="1" xfId="0" applyFont="1" applyFill="1" applyBorder="1" applyAlignment="1">
      <alignment horizontal="center" vertical="center" wrapText="1"/>
    </xf>
    <xf numFmtId="0" fontId="15" fillId="14" borderId="1" xfId="0" applyNumberFormat="1" applyFont="1" applyFill="1" applyBorder="1" applyAlignment="1">
      <alignment horizontal="left" vertical="center"/>
    </xf>
    <xf numFmtId="0" fontId="15" fillId="25" borderId="1" xfId="0" applyNumberFormat="1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center" vertical="center"/>
    </xf>
    <xf numFmtId="0" fontId="66" fillId="14" borderId="0" xfId="0" applyNumberFormat="1" applyFont="1" applyFill="1" applyAlignment="1">
      <alignment horizontal="left" vertical="center"/>
    </xf>
    <xf numFmtId="0" fontId="68" fillId="22" borderId="1" xfId="0" applyFont="1" applyFill="1" applyBorder="1" applyAlignment="1">
      <alignment horizontal="center" vertical="center"/>
    </xf>
    <xf numFmtId="0" fontId="68" fillId="22" borderId="10" xfId="0" applyFont="1" applyFill="1" applyBorder="1" applyAlignment="1">
      <alignment horizontal="center" vertical="center" wrapText="1"/>
    </xf>
    <xf numFmtId="178" fontId="69" fillId="22" borderId="1" xfId="0" applyNumberFormat="1" applyFont="1" applyFill="1" applyBorder="1" applyAlignment="1">
      <alignment vertical="center" wrapText="1"/>
    </xf>
    <xf numFmtId="0" fontId="75" fillId="22" borderId="1" xfId="0" applyFont="1" applyFill="1" applyBorder="1" applyAlignment="1">
      <alignment horizontal="center" vertical="center" wrapText="1"/>
    </xf>
    <xf numFmtId="0" fontId="62" fillId="22" borderId="1" xfId="0" applyFont="1" applyFill="1" applyBorder="1" applyAlignment="1">
      <alignment horizontal="left" vertical="center"/>
    </xf>
    <xf numFmtId="0" fontId="62" fillId="22" borderId="5" xfId="0" applyFont="1" applyFill="1" applyBorder="1" applyAlignment="1">
      <alignment horizontal="left" vertical="center"/>
    </xf>
    <xf numFmtId="0" fontId="15" fillId="22" borderId="1" xfId="0" applyFont="1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 wrapText="1"/>
    </xf>
    <xf numFmtId="0" fontId="66" fillId="22" borderId="0" xfId="0" applyFont="1" applyFill="1" applyAlignment="1">
      <alignment horizontal="left" vertical="center"/>
    </xf>
    <xf numFmtId="0" fontId="66" fillId="22" borderId="0" xfId="0" applyNumberFormat="1" applyFont="1" applyFill="1" applyAlignment="1">
      <alignment horizontal="left" vertical="center"/>
    </xf>
    <xf numFmtId="178" fontId="70" fillId="0" borderId="5" xfId="0" applyNumberFormat="1" applyFont="1" applyBorder="1" applyAlignment="1">
      <alignment vertical="center" wrapText="1"/>
    </xf>
    <xf numFmtId="0" fontId="77" fillId="14" borderId="21" xfId="0" applyFont="1" applyFill="1" applyBorder="1" applyAlignment="1">
      <alignment horizontal="center" vertical="center" wrapText="1"/>
    </xf>
    <xf numFmtId="0" fontId="71" fillId="14" borderId="5" xfId="0" applyFont="1" applyFill="1" applyBorder="1" applyAlignment="1">
      <alignment horizontal="left" vertical="center"/>
    </xf>
    <xf numFmtId="0" fontId="73" fillId="3" borderId="5" xfId="0" applyFont="1" applyFill="1" applyBorder="1" applyAlignment="1">
      <alignment horizontal="left" vertical="center"/>
    </xf>
    <xf numFmtId="0" fontId="71" fillId="2" borderId="1" xfId="0" applyNumberFormat="1" applyFont="1" applyFill="1" applyBorder="1" applyAlignment="1">
      <alignment horizontal="left" vertical="center"/>
    </xf>
    <xf numFmtId="0" fontId="71" fillId="14" borderId="5" xfId="0" applyFont="1" applyFill="1" applyBorder="1" applyAlignment="1">
      <alignment horizontal="left" vertical="center" wrapText="1"/>
    </xf>
    <xf numFmtId="0" fontId="71" fillId="14" borderId="5" xfId="0" applyFont="1" applyFill="1" applyBorder="1" applyAlignment="1">
      <alignment horizontal="center" vertical="center"/>
    </xf>
    <xf numFmtId="0" fontId="71" fillId="14" borderId="5" xfId="0" applyFont="1" applyFill="1" applyBorder="1" applyAlignment="1">
      <alignment horizontal="center" vertical="center" wrapText="1"/>
    </xf>
    <xf numFmtId="0" fontId="74" fillId="14" borderId="0" xfId="0" applyFont="1" applyFill="1" applyAlignment="1">
      <alignment horizontal="left" vertical="center"/>
    </xf>
    <xf numFmtId="178" fontId="69" fillId="0" borderId="5" xfId="0" applyNumberFormat="1" applyFont="1" applyBorder="1" applyAlignment="1">
      <alignment vertical="center" wrapText="1"/>
    </xf>
    <xf numFmtId="0" fontId="75" fillId="14" borderId="21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left" vertical="center"/>
    </xf>
    <xf numFmtId="0" fontId="76" fillId="3" borderId="5" xfId="0" applyFont="1" applyFill="1" applyBorder="1" applyAlignment="1">
      <alignment horizontal="left" vertical="center"/>
    </xf>
    <xf numFmtId="0" fontId="15" fillId="14" borderId="5" xfId="0" applyFont="1" applyFill="1" applyBorder="1" applyAlignment="1">
      <alignment horizontal="left" vertical="center" wrapText="1"/>
    </xf>
    <xf numFmtId="0" fontId="15" fillId="14" borderId="5" xfId="0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center" vertical="center"/>
    </xf>
    <xf numFmtId="0" fontId="62" fillId="22" borderId="20" xfId="0" applyFont="1" applyFill="1" applyBorder="1" applyAlignment="1">
      <alignment horizontal="center" vertical="center" wrapText="1"/>
    </xf>
    <xf numFmtId="0" fontId="69" fillId="22" borderId="36" xfId="0" applyFont="1" applyFill="1" applyBorder="1" applyAlignment="1">
      <alignment horizontal="left" vertical="center" wrapText="1"/>
    </xf>
    <xf numFmtId="0" fontId="8" fillId="22" borderId="5" xfId="0" applyNumberFormat="1" applyFont="1" applyFill="1" applyBorder="1" applyAlignment="1">
      <alignment horizontal="left" vertical="center" wrapText="1"/>
    </xf>
    <xf numFmtId="0" fontId="62" fillId="22" borderId="21" xfId="0" applyNumberFormat="1" applyFont="1" applyFill="1" applyBorder="1" applyAlignment="1">
      <alignment horizontal="center" vertical="center" wrapText="1"/>
    </xf>
    <xf numFmtId="0" fontId="15" fillId="22" borderId="5" xfId="0" applyFont="1" applyFill="1" applyBorder="1" applyAlignment="1">
      <alignment horizontal="left" vertical="center"/>
    </xf>
    <xf numFmtId="0" fontId="15" fillId="25" borderId="1" xfId="0" applyNumberFormat="1" applyFont="1" applyFill="1" applyBorder="1" applyAlignment="1">
      <alignment horizontal="left" vertical="center" wrapText="1"/>
    </xf>
    <xf numFmtId="0" fontId="62" fillId="22" borderId="5" xfId="0" applyNumberFormat="1" applyFont="1" applyFill="1" applyBorder="1" applyAlignment="1">
      <alignment horizontal="left" vertical="center" wrapText="1"/>
    </xf>
    <xf numFmtId="0" fontId="62" fillId="22" borderId="5" xfId="0" applyNumberFormat="1" applyFont="1" applyFill="1" applyBorder="1" applyAlignment="1">
      <alignment horizontal="center" vertical="center"/>
    </xf>
    <xf numFmtId="0" fontId="62" fillId="22" borderId="5" xfId="0" applyNumberFormat="1" applyFont="1" applyFill="1" applyBorder="1" applyAlignment="1">
      <alignment horizontal="center" vertical="center" wrapText="1"/>
    </xf>
    <xf numFmtId="0" fontId="62" fillId="22" borderId="0" xfId="0" applyFont="1" applyFill="1" applyAlignment="1">
      <alignment horizontal="left" vertical="center"/>
    </xf>
    <xf numFmtId="0" fontId="68" fillId="0" borderId="1" xfId="0" applyFont="1" applyBorder="1" applyAlignment="1">
      <alignment horizontal="center" vertical="center"/>
    </xf>
    <xf numFmtId="0" fontId="15" fillId="14" borderId="20" xfId="0" applyFont="1" applyFill="1" applyBorder="1" applyAlignment="1">
      <alignment horizontal="center" vertical="center" wrapText="1"/>
    </xf>
    <xf numFmtId="0" fontId="15" fillId="22" borderId="21" xfId="0" applyNumberFormat="1" applyFont="1" applyFill="1" applyBorder="1" applyAlignment="1">
      <alignment horizontal="center" vertical="center" wrapText="1"/>
    </xf>
    <xf numFmtId="0" fontId="15" fillId="22" borderId="5" xfId="0" applyNumberFormat="1" applyFont="1" applyFill="1" applyBorder="1" applyAlignment="1">
      <alignment horizontal="left" vertical="center" wrapText="1"/>
    </xf>
    <xf numFmtId="0" fontId="15" fillId="22" borderId="5" xfId="0" applyNumberFormat="1" applyFont="1" applyFill="1" applyBorder="1" applyAlignment="1">
      <alignment horizontal="center" vertical="center"/>
    </xf>
    <xf numFmtId="0" fontId="15" fillId="22" borderId="5" xfId="0" applyNumberFormat="1" applyFont="1" applyFill="1" applyBorder="1" applyAlignment="1">
      <alignment horizontal="center" vertical="center" wrapText="1"/>
    </xf>
    <xf numFmtId="0" fontId="69" fillId="0" borderId="1" xfId="0" applyFont="1" applyFill="1" applyBorder="1" applyAlignment="1">
      <alignment horizontal="center"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27" fillId="22" borderId="36" xfId="0" applyNumberFormat="1" applyFont="1" applyFill="1" applyBorder="1" applyAlignment="1">
      <alignment horizontal="center" vertical="center"/>
    </xf>
    <xf numFmtId="0" fontId="62" fillId="22" borderId="36" xfId="0" applyNumberFormat="1" applyFont="1" applyFill="1" applyBorder="1" applyAlignment="1">
      <alignment horizontal="center" vertical="center" wrapText="1"/>
    </xf>
    <xf numFmtId="0" fontId="69" fillId="22" borderId="5" xfId="0" applyFont="1" applyFill="1" applyBorder="1" applyAlignment="1">
      <alignment horizontal="center" vertical="center" wrapText="1"/>
    </xf>
    <xf numFmtId="0" fontId="51" fillId="22" borderId="5" xfId="0" applyNumberFormat="1" applyFont="1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left" vertical="center"/>
    </xf>
    <xf numFmtId="0" fontId="15" fillId="22" borderId="1" xfId="0" applyNumberFormat="1" applyFont="1" applyFill="1" applyBorder="1" applyAlignment="1">
      <alignment horizontal="left" vertical="center"/>
    </xf>
    <xf numFmtId="0" fontId="69" fillId="22" borderId="5" xfId="0" applyFont="1" applyFill="1" applyBorder="1"/>
    <xf numFmtId="0" fontId="62" fillId="22" borderId="5" xfId="0" applyFont="1" applyFill="1" applyBorder="1" applyAlignment="1">
      <alignment horizontal="left" vertical="center" wrapText="1"/>
    </xf>
    <xf numFmtId="0" fontId="69" fillId="0" borderId="2" xfId="0" applyFont="1" applyFill="1" applyBorder="1" applyAlignment="1">
      <alignment horizontal="center" vertical="center" wrapText="1"/>
    </xf>
    <xf numFmtId="0" fontId="62" fillId="14" borderId="2" xfId="0" applyFont="1" applyFill="1" applyBorder="1" applyAlignment="1">
      <alignment horizontal="left" vertical="center" wrapText="1"/>
    </xf>
    <xf numFmtId="0" fontId="62" fillId="14" borderId="2" xfId="0" applyNumberFormat="1" applyFont="1" applyFill="1" applyBorder="1" applyAlignment="1">
      <alignment horizontal="center" vertical="center" wrapText="1"/>
    </xf>
    <xf numFmtId="0" fontId="62" fillId="14" borderId="2" xfId="0" applyNumberFormat="1" applyFont="1" applyFill="1" applyBorder="1" applyAlignment="1">
      <alignment horizontal="left" vertical="center"/>
    </xf>
    <xf numFmtId="0" fontId="62" fillId="14" borderId="1" xfId="0" applyFont="1" applyFill="1" applyBorder="1" applyAlignment="1">
      <alignment horizontal="center" vertical="center"/>
    </xf>
    <xf numFmtId="0" fontId="62" fillId="26" borderId="1" xfId="0" applyFont="1" applyFill="1" applyBorder="1" applyAlignment="1">
      <alignment vertical="center" wrapText="1"/>
    </xf>
    <xf numFmtId="0" fontId="62" fillId="14" borderId="1" xfId="0" applyFont="1" applyFill="1" applyBorder="1" applyAlignment="1">
      <alignment horizontal="left" vertical="center" wrapText="1"/>
    </xf>
    <xf numFmtId="0" fontId="62" fillId="14" borderId="33" xfId="0" applyNumberFormat="1" applyFont="1" applyFill="1" applyBorder="1" applyAlignment="1">
      <alignment horizontal="left" vertical="center" wrapText="1"/>
    </xf>
    <xf numFmtId="0" fontId="62" fillId="14" borderId="33" xfId="0" applyNumberFormat="1" applyFont="1" applyFill="1" applyBorder="1" applyAlignment="1">
      <alignment horizontal="center" vertical="center"/>
    </xf>
    <xf numFmtId="0" fontId="62" fillId="14" borderId="33" xfId="0" applyFont="1" applyFill="1" applyBorder="1" applyAlignment="1">
      <alignment horizontal="center" vertical="center" wrapText="1"/>
    </xf>
    <xf numFmtId="0" fontId="62" fillId="14" borderId="33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/>
    </xf>
    <xf numFmtId="0" fontId="15" fillId="0" borderId="1" xfId="0" applyNumberFormat="1" applyFont="1" applyBorder="1" applyAlignment="1">
      <alignment horizontal="left" vertical="center"/>
    </xf>
    <xf numFmtId="0" fontId="62" fillId="14" borderId="2" xfId="0" applyNumberFormat="1" applyFont="1" applyFill="1" applyBorder="1" applyAlignment="1">
      <alignment horizontal="left" vertical="center" wrapText="1"/>
    </xf>
    <xf numFmtId="0" fontId="62" fillId="14" borderId="2" xfId="0" applyNumberFormat="1" applyFont="1" applyFill="1" applyBorder="1" applyAlignment="1">
      <alignment horizontal="center" vertical="center"/>
    </xf>
    <xf numFmtId="0" fontId="78" fillId="26" borderId="1" xfId="0" applyFont="1" applyFill="1" applyBorder="1" applyAlignment="1">
      <alignment horizontal="left" vertical="center"/>
    </xf>
    <xf numFmtId="0" fontId="69" fillId="0" borderId="2" xfId="0" applyFont="1" applyBorder="1"/>
    <xf numFmtId="0" fontId="69" fillId="0" borderId="1" xfId="0" applyFont="1" applyBorder="1" applyAlignment="1">
      <alignment horizontal="center"/>
    </xf>
    <xf numFmtId="0" fontId="76" fillId="0" borderId="1" xfId="0" applyFont="1" applyBorder="1"/>
    <xf numFmtId="0" fontId="35" fillId="13" borderId="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49" fillId="0" borderId="1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0" Type="http://schemas.openxmlformats.org/officeDocument/2006/relationships/image" Target="../media/image34.png"/><Relationship Id="rId3" Type="http://schemas.openxmlformats.org/officeDocument/2006/relationships/image" Target="../media/image7.png"/><Relationship Id="rId29" Type="http://schemas.openxmlformats.org/officeDocument/2006/relationships/image" Target="../media/image33.png"/><Relationship Id="rId28" Type="http://schemas.openxmlformats.org/officeDocument/2006/relationships/image" Target="../media/image32.png"/><Relationship Id="rId27" Type="http://schemas.openxmlformats.org/officeDocument/2006/relationships/image" Target="../media/image31.png"/><Relationship Id="rId26" Type="http://schemas.openxmlformats.org/officeDocument/2006/relationships/image" Target="../media/image30.png"/><Relationship Id="rId25" Type="http://schemas.openxmlformats.org/officeDocument/2006/relationships/image" Target="../media/image29.png"/><Relationship Id="rId24" Type="http://schemas.openxmlformats.org/officeDocument/2006/relationships/image" Target="../media/image28.png"/><Relationship Id="rId23" Type="http://schemas.openxmlformats.org/officeDocument/2006/relationships/image" Target="../media/image27.png"/><Relationship Id="rId22" Type="http://schemas.openxmlformats.org/officeDocument/2006/relationships/image" Target="../media/image26.png"/><Relationship Id="rId21" Type="http://schemas.openxmlformats.org/officeDocument/2006/relationships/image" Target="../media/image25.png"/><Relationship Id="rId20" Type="http://schemas.openxmlformats.org/officeDocument/2006/relationships/image" Target="../media/image24.png"/><Relationship Id="rId2" Type="http://schemas.openxmlformats.org/officeDocument/2006/relationships/image" Target="NULL" TargetMode="External"/><Relationship Id="rId19" Type="http://schemas.openxmlformats.org/officeDocument/2006/relationships/image" Target="../media/image23.png"/><Relationship Id="rId18" Type="http://schemas.openxmlformats.org/officeDocument/2006/relationships/image" Target="../media/image22.png"/><Relationship Id="rId17" Type="http://schemas.openxmlformats.org/officeDocument/2006/relationships/image" Target="../media/image21.png"/><Relationship Id="rId16" Type="http://schemas.openxmlformats.org/officeDocument/2006/relationships/image" Target="../media/image20.png"/><Relationship Id="rId15" Type="http://schemas.openxmlformats.org/officeDocument/2006/relationships/image" Target="../media/image19.png"/><Relationship Id="rId14" Type="http://schemas.openxmlformats.org/officeDocument/2006/relationships/image" Target="../media/image18.png"/><Relationship Id="rId13" Type="http://schemas.openxmlformats.org/officeDocument/2006/relationships/image" Target="../media/image17.png"/><Relationship Id="rId12" Type="http://schemas.openxmlformats.org/officeDocument/2006/relationships/image" Target="../media/image16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38.png"/><Relationship Id="rId4" Type="http://schemas.openxmlformats.org/officeDocument/2006/relationships/image" Target="../media/image37.png"/><Relationship Id="rId3" Type="http://schemas.openxmlformats.org/officeDocument/2006/relationships/image" Target="../media/image36.png"/><Relationship Id="rId2" Type="http://schemas.openxmlformats.org/officeDocument/2006/relationships/image" Target="NULL" TargetMode="External"/><Relationship Id="rId1" Type="http://schemas.openxmlformats.org/officeDocument/2006/relationships/image" Target="../media/image35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41.png"/><Relationship Id="rId3" Type="http://schemas.openxmlformats.org/officeDocument/2006/relationships/image" Target="../media/image40.png"/><Relationship Id="rId2" Type="http://schemas.openxmlformats.org/officeDocument/2006/relationships/image" Target="NULL" TargetMode="External"/><Relationship Id="rId1" Type="http://schemas.openxmlformats.org/officeDocument/2006/relationships/image" Target="../media/image39.png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39.png"/><Relationship Id="rId3" Type="http://schemas.openxmlformats.org/officeDocument/2006/relationships/image" Target="../media/image40.png"/><Relationship Id="rId2" Type="http://schemas.openxmlformats.org/officeDocument/2006/relationships/image" Target="NULL" TargetMode="External"/><Relationship Id="rId1" Type="http://schemas.openxmlformats.org/officeDocument/2006/relationships/image" Target="../media/image4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31</xdr:row>
      <xdr:rowOff>0</xdr:rowOff>
    </xdr:from>
    <xdr:to>
      <xdr:col>13</xdr:col>
      <xdr:colOff>508000</xdr:colOff>
      <xdr:row>46</xdr:row>
      <xdr:rowOff>101600</xdr:rowOff>
    </xdr:to>
    <xdr:sp>
      <xdr:nvSpPr>
        <xdr:cNvPr id="2" name="AutoShape 1"/>
        <xdr:cNvSpPr>
          <a:spLocks noChangeAspect="1" noChangeArrowheads="1"/>
        </xdr:cNvSpPr>
      </xdr:nvSpPr>
      <xdr:spPr>
        <a:xfrm>
          <a:off x="11471275" y="26508075"/>
          <a:ext cx="4559935" cy="6384925"/>
        </a:xfrm>
        <a:prstGeom prst="rect">
          <a:avLst/>
        </a:prstGeom>
        <a:noFill/>
      </xdr:spPr>
    </xdr:sp>
    <xdr:clientData/>
  </xdr:twoCellAnchor>
  <xdr:oneCellAnchor>
    <xdr:from>
      <xdr:col>12</xdr:col>
      <xdr:colOff>160109</xdr:colOff>
      <xdr:row>29</xdr:row>
      <xdr:rowOff>687244</xdr:rowOff>
    </xdr:from>
    <xdr:ext cx="7174141" cy="2753455"/>
    <xdr:pic>
      <xdr:nvPicPr>
        <xdr:cNvPr id="3" name="图片 2"/>
        <xdr:cNvPicPr/>
      </xdr:nvPicPr>
      <xdr:blipFill>
        <a:blip r:embed="rId1" r:link="rId2"/>
        <a:stretch>
          <a:fillRect/>
        </a:stretch>
      </xdr:blipFill>
      <xdr:spPr>
        <a:xfrm>
          <a:off x="14997430" y="24785320"/>
          <a:ext cx="7174230" cy="2753360"/>
        </a:xfrm>
        <a:prstGeom prst="rect">
          <a:avLst/>
        </a:prstGeom>
      </xdr:spPr>
    </xdr:pic>
    <xdr:clientData/>
  </xdr:oneCellAnchor>
  <xdr:oneCellAnchor>
    <xdr:from>
      <xdr:col>11</xdr:col>
      <xdr:colOff>557669</xdr:colOff>
      <xdr:row>7</xdr:row>
      <xdr:rowOff>390525</xdr:rowOff>
    </xdr:from>
    <xdr:ext cx="7443331" cy="3006471"/>
    <xdr:pic>
      <xdr:nvPicPr>
        <xdr:cNvPr id="4" name="图片 3"/>
        <xdr:cNvPicPr/>
      </xdr:nvPicPr>
      <xdr:blipFill>
        <a:blip r:embed="rId3" r:link="rId2"/>
        <a:stretch>
          <a:fillRect/>
        </a:stretch>
      </xdr:blipFill>
      <xdr:spPr>
        <a:xfrm>
          <a:off x="14086205" y="4600575"/>
          <a:ext cx="7443470" cy="3006090"/>
        </a:xfrm>
        <a:prstGeom prst="rect">
          <a:avLst/>
        </a:prstGeom>
      </xdr:spPr>
    </xdr:pic>
    <xdr:clientData/>
  </xdr:oneCellAnchor>
  <xdr:oneCellAnchor>
    <xdr:from>
      <xdr:col>12</xdr:col>
      <xdr:colOff>1732</xdr:colOff>
      <xdr:row>34</xdr:row>
      <xdr:rowOff>227734</xdr:rowOff>
    </xdr:from>
    <xdr:ext cx="3810000" cy="1870860"/>
    <xdr:pic>
      <xdr:nvPicPr>
        <xdr:cNvPr id="5" name="图片 4"/>
        <xdr:cNvPicPr/>
      </xdr:nvPicPr>
      <xdr:blipFill>
        <a:blip r:embed="rId4" r:link="rId2"/>
        <a:stretch>
          <a:fillRect/>
        </a:stretch>
      </xdr:blipFill>
      <xdr:spPr>
        <a:xfrm>
          <a:off x="14838680" y="28297505"/>
          <a:ext cx="3810000" cy="187071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8</xdr:row>
      <xdr:rowOff>760899</xdr:rowOff>
    </xdr:from>
    <xdr:ext cx="581025" cy="307002"/>
    <xdr:pic>
      <xdr:nvPicPr>
        <xdr:cNvPr id="6" name="5"/>
        <xdr:cNvPicPr/>
      </xdr:nvPicPr>
      <xdr:blipFill>
        <a:blip r:embed="rId5" r:link="rId2"/>
        <a:stretch>
          <a:fillRect/>
        </a:stretch>
      </xdr:blipFill>
      <xdr:spPr>
        <a:xfrm>
          <a:off x="14837410" y="5732780"/>
          <a:ext cx="581025" cy="3067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8</xdr:row>
      <xdr:rowOff>749093</xdr:rowOff>
    </xdr:from>
    <xdr:ext cx="581025" cy="330613"/>
    <xdr:pic>
      <xdr:nvPicPr>
        <xdr:cNvPr id="7" name="6"/>
        <xdr:cNvPicPr/>
      </xdr:nvPicPr>
      <xdr:blipFill>
        <a:blip r:embed="rId6" r:link="rId2"/>
        <a:stretch>
          <a:fillRect/>
        </a:stretch>
      </xdr:blipFill>
      <xdr:spPr>
        <a:xfrm>
          <a:off x="15523210" y="5720715"/>
          <a:ext cx="581025" cy="3308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23</xdr:row>
      <xdr:rowOff>530964</xdr:rowOff>
    </xdr:from>
    <xdr:ext cx="638175" cy="347772"/>
    <xdr:pic>
      <xdr:nvPicPr>
        <xdr:cNvPr id="7" name="7"/>
        <xdr:cNvPicPr/>
      </xdr:nvPicPr>
      <xdr:blipFill>
        <a:blip r:embed="rId1" r:link="rId2"/>
        <a:stretch>
          <a:fillRect/>
        </a:stretch>
      </xdr:blipFill>
      <xdr:spPr>
        <a:xfrm>
          <a:off x="9167495" y="8115935"/>
          <a:ext cx="638175" cy="347345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259844</xdr:rowOff>
    </xdr:from>
    <xdr:ext cx="1733550" cy="890012"/>
    <xdr:pic>
      <xdr:nvPicPr>
        <xdr:cNvPr id="8" name="8"/>
        <xdr:cNvPicPr/>
      </xdr:nvPicPr>
      <xdr:blipFill>
        <a:blip r:embed="rId3" r:link="rId2"/>
        <a:stretch>
          <a:fillRect/>
        </a:stretch>
      </xdr:blipFill>
      <xdr:spPr>
        <a:xfrm>
          <a:off x="12215495" y="7844790"/>
          <a:ext cx="1733550" cy="88963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507424</xdr:rowOff>
    </xdr:from>
    <xdr:ext cx="638175" cy="318652"/>
    <xdr:pic>
      <xdr:nvPicPr>
        <xdr:cNvPr id="9" name="9"/>
        <xdr:cNvPicPr/>
      </xdr:nvPicPr>
      <xdr:blipFill>
        <a:blip r:embed="rId4" r:link="rId2"/>
        <a:stretch>
          <a:fillRect/>
        </a:stretch>
      </xdr:blipFill>
      <xdr:spPr>
        <a:xfrm>
          <a:off x="9167495" y="9502140"/>
          <a:ext cx="638175" cy="318135"/>
        </a:xfrm>
        <a:prstGeom prst="rect">
          <a:avLst/>
        </a:prstGeom>
      </xdr:spPr>
    </xdr:pic>
    <xdr:clientData/>
  </xdr:oneCellAnchor>
  <xdr:oneCellAnchor>
    <xdr:from>
      <xdr:col>5</xdr:col>
      <xdr:colOff>526432</xdr:colOff>
      <xdr:row>28</xdr:row>
      <xdr:rowOff>0</xdr:rowOff>
    </xdr:from>
    <xdr:ext cx="366360" cy="203200"/>
    <xdr:pic>
      <xdr:nvPicPr>
        <xdr:cNvPr id="10" name="10"/>
        <xdr:cNvPicPr/>
      </xdr:nvPicPr>
      <xdr:blipFill>
        <a:blip r:embed="rId5" r:link="rId2"/>
        <a:stretch>
          <a:fillRect/>
        </a:stretch>
      </xdr:blipFill>
      <xdr:spPr>
        <a:xfrm>
          <a:off x="6198235" y="12725400"/>
          <a:ext cx="365760" cy="203200"/>
        </a:xfrm>
        <a:prstGeom prst="rect">
          <a:avLst/>
        </a:prstGeom>
      </xdr:spPr>
    </xdr:pic>
    <xdr:clientData/>
  </xdr:oneCellAnchor>
  <xdr:oneCellAnchor>
    <xdr:from>
      <xdr:col>7</xdr:col>
      <xdr:colOff>135907</xdr:colOff>
      <xdr:row>28</xdr:row>
      <xdr:rowOff>0</xdr:rowOff>
    </xdr:from>
    <xdr:ext cx="366360" cy="203200"/>
    <xdr:pic>
      <xdr:nvPicPr>
        <xdr:cNvPr id="11" name="11"/>
        <xdr:cNvPicPr/>
      </xdr:nvPicPr>
      <xdr:blipFill>
        <a:blip r:embed="rId5" r:link="rId2"/>
        <a:stretch>
          <a:fillRect/>
        </a:stretch>
      </xdr:blipFill>
      <xdr:spPr>
        <a:xfrm>
          <a:off x="9303385" y="12725400"/>
          <a:ext cx="365760" cy="203200"/>
        </a:xfrm>
        <a:prstGeom prst="rect">
          <a:avLst/>
        </a:prstGeom>
      </xdr:spPr>
    </xdr:pic>
    <xdr:clientData/>
  </xdr:oneCellAnchor>
  <xdr:oneCellAnchor>
    <xdr:from>
      <xdr:col>9</xdr:col>
      <xdr:colOff>683595</xdr:colOff>
      <xdr:row>28</xdr:row>
      <xdr:rowOff>0</xdr:rowOff>
    </xdr:from>
    <xdr:ext cx="366360" cy="203200"/>
    <xdr:pic>
      <xdr:nvPicPr>
        <xdr:cNvPr id="12" name="12"/>
        <xdr:cNvPicPr/>
      </xdr:nvPicPr>
      <xdr:blipFill>
        <a:blip r:embed="rId5" r:link="rId2"/>
        <a:stretch>
          <a:fillRect/>
        </a:stretch>
      </xdr:blipFill>
      <xdr:spPr>
        <a:xfrm>
          <a:off x="12898755" y="12725400"/>
          <a:ext cx="366395" cy="203200"/>
        </a:xfrm>
        <a:prstGeom prst="rect">
          <a:avLst/>
        </a:prstGeom>
      </xdr:spPr>
    </xdr:pic>
    <xdr:clientData/>
  </xdr:oneCellAnchor>
  <xdr:oneCellAnchor>
    <xdr:from>
      <xdr:col>11</xdr:col>
      <xdr:colOff>307627</xdr:colOff>
      <xdr:row>28</xdr:row>
      <xdr:rowOff>0</xdr:rowOff>
    </xdr:from>
    <xdr:ext cx="527745" cy="203200"/>
    <xdr:pic>
      <xdr:nvPicPr>
        <xdr:cNvPr id="13" name="13"/>
        <xdr:cNvPicPr/>
      </xdr:nvPicPr>
      <xdr:blipFill>
        <a:blip r:embed="rId6" r:link="rId2"/>
        <a:stretch>
          <a:fillRect/>
        </a:stretch>
      </xdr:blipFill>
      <xdr:spPr>
        <a:xfrm>
          <a:off x="16485235" y="12725400"/>
          <a:ext cx="527685" cy="203200"/>
        </a:xfrm>
        <a:prstGeom prst="rect">
          <a:avLst/>
        </a:prstGeom>
      </xdr:spPr>
    </xdr:pic>
    <xdr:clientData/>
  </xdr:oneCellAnchor>
  <xdr:oneCellAnchor>
    <xdr:from>
      <xdr:col>5</xdr:col>
      <xdr:colOff>422430</xdr:colOff>
      <xdr:row>29</xdr:row>
      <xdr:rowOff>0</xdr:rowOff>
    </xdr:from>
    <xdr:ext cx="574364" cy="203200"/>
    <xdr:pic>
      <xdr:nvPicPr>
        <xdr:cNvPr id="14" name="14"/>
        <xdr:cNvPicPr/>
      </xdr:nvPicPr>
      <xdr:blipFill>
        <a:blip r:embed="rId7" r:link="rId2"/>
        <a:stretch>
          <a:fillRect/>
        </a:stretch>
      </xdr:blipFill>
      <xdr:spPr>
        <a:xfrm>
          <a:off x="6094095" y="13258800"/>
          <a:ext cx="574040" cy="203200"/>
        </a:xfrm>
        <a:prstGeom prst="rect">
          <a:avLst/>
        </a:prstGeom>
      </xdr:spPr>
    </xdr:pic>
    <xdr:clientData/>
  </xdr:oneCellAnchor>
  <xdr:oneCellAnchor>
    <xdr:from>
      <xdr:col>7</xdr:col>
      <xdr:colOff>130984</xdr:colOff>
      <xdr:row>29</xdr:row>
      <xdr:rowOff>0</xdr:rowOff>
    </xdr:from>
    <xdr:ext cx="376206" cy="203200"/>
    <xdr:pic>
      <xdr:nvPicPr>
        <xdr:cNvPr id="15" name="15"/>
        <xdr:cNvPicPr/>
      </xdr:nvPicPr>
      <xdr:blipFill>
        <a:blip r:embed="rId8" r:link="rId2"/>
        <a:stretch>
          <a:fillRect/>
        </a:stretch>
      </xdr:blipFill>
      <xdr:spPr>
        <a:xfrm>
          <a:off x="9298305" y="13258800"/>
          <a:ext cx="375920" cy="203200"/>
        </a:xfrm>
        <a:prstGeom prst="rect">
          <a:avLst/>
        </a:prstGeom>
      </xdr:spPr>
    </xdr:pic>
    <xdr:clientData/>
  </xdr:oneCellAnchor>
  <xdr:oneCellAnchor>
    <xdr:from>
      <xdr:col>9</xdr:col>
      <xdr:colOff>674659</xdr:colOff>
      <xdr:row>29</xdr:row>
      <xdr:rowOff>0</xdr:rowOff>
    </xdr:from>
    <xdr:ext cx="384232" cy="203200"/>
    <xdr:pic>
      <xdr:nvPicPr>
        <xdr:cNvPr id="16" name="16"/>
        <xdr:cNvPicPr/>
      </xdr:nvPicPr>
      <xdr:blipFill>
        <a:blip r:embed="rId9" r:link="rId2"/>
        <a:stretch>
          <a:fillRect/>
        </a:stretch>
      </xdr:blipFill>
      <xdr:spPr>
        <a:xfrm>
          <a:off x="12889865" y="13258800"/>
          <a:ext cx="384175" cy="203200"/>
        </a:xfrm>
        <a:prstGeom prst="rect">
          <a:avLst/>
        </a:prstGeom>
      </xdr:spPr>
    </xdr:pic>
    <xdr:clientData/>
  </xdr:oneCellAnchor>
  <xdr:oneCellAnchor>
    <xdr:from>
      <xdr:col>11</xdr:col>
      <xdr:colOff>362278</xdr:colOff>
      <xdr:row>29</xdr:row>
      <xdr:rowOff>0</xdr:rowOff>
    </xdr:from>
    <xdr:ext cx="418444" cy="203200"/>
    <xdr:pic>
      <xdr:nvPicPr>
        <xdr:cNvPr id="17" name="17"/>
        <xdr:cNvPicPr/>
      </xdr:nvPicPr>
      <xdr:blipFill>
        <a:blip r:embed="rId10" r:link="rId2"/>
        <a:stretch>
          <a:fillRect/>
        </a:stretch>
      </xdr:blipFill>
      <xdr:spPr>
        <a:xfrm>
          <a:off x="16539845" y="13258800"/>
          <a:ext cx="418465" cy="203200"/>
        </a:xfrm>
        <a:prstGeom prst="rect">
          <a:avLst/>
        </a:prstGeom>
      </xdr:spPr>
    </xdr:pic>
    <xdr:clientData/>
  </xdr:oneCellAnchor>
  <xdr:oneCellAnchor>
    <xdr:from>
      <xdr:col>5</xdr:col>
      <xdr:colOff>508314</xdr:colOff>
      <xdr:row>30</xdr:row>
      <xdr:rowOff>0</xdr:rowOff>
    </xdr:from>
    <xdr:ext cx="402596" cy="203200"/>
    <xdr:pic>
      <xdr:nvPicPr>
        <xdr:cNvPr id="18" name="18"/>
        <xdr:cNvPicPr/>
      </xdr:nvPicPr>
      <xdr:blipFill>
        <a:blip r:embed="rId11" r:link="rId2"/>
        <a:stretch>
          <a:fillRect/>
        </a:stretch>
      </xdr:blipFill>
      <xdr:spPr>
        <a:xfrm>
          <a:off x="6179820" y="13970000"/>
          <a:ext cx="402590" cy="203200"/>
        </a:xfrm>
        <a:prstGeom prst="rect">
          <a:avLst/>
        </a:prstGeom>
      </xdr:spPr>
    </xdr:pic>
    <xdr:clientData/>
  </xdr:oneCellAnchor>
  <xdr:oneCellAnchor>
    <xdr:from>
      <xdr:col>7</xdr:col>
      <xdr:colOff>121221</xdr:colOff>
      <xdr:row>30</xdr:row>
      <xdr:rowOff>0</xdr:rowOff>
    </xdr:from>
    <xdr:ext cx="395733" cy="203200"/>
    <xdr:pic>
      <xdr:nvPicPr>
        <xdr:cNvPr id="19" name="19"/>
        <xdr:cNvPicPr/>
      </xdr:nvPicPr>
      <xdr:blipFill>
        <a:blip r:embed="rId12" r:link="rId2"/>
        <a:stretch>
          <a:fillRect/>
        </a:stretch>
      </xdr:blipFill>
      <xdr:spPr>
        <a:xfrm>
          <a:off x="9288145" y="13970000"/>
          <a:ext cx="396240" cy="203200"/>
        </a:xfrm>
        <a:prstGeom prst="rect">
          <a:avLst/>
        </a:prstGeom>
      </xdr:spPr>
    </xdr:pic>
    <xdr:clientData/>
  </xdr:oneCellAnchor>
  <xdr:oneCellAnchor>
    <xdr:from>
      <xdr:col>9</xdr:col>
      <xdr:colOff>674659</xdr:colOff>
      <xdr:row>30</xdr:row>
      <xdr:rowOff>0</xdr:rowOff>
    </xdr:from>
    <xdr:ext cx="384232" cy="203200"/>
    <xdr:pic>
      <xdr:nvPicPr>
        <xdr:cNvPr id="20" name="20"/>
        <xdr:cNvPicPr/>
      </xdr:nvPicPr>
      <xdr:blipFill>
        <a:blip r:embed="rId13" r:link="rId2"/>
        <a:stretch>
          <a:fillRect/>
        </a:stretch>
      </xdr:blipFill>
      <xdr:spPr>
        <a:xfrm>
          <a:off x="12889865" y="13970000"/>
          <a:ext cx="384175" cy="203200"/>
        </a:xfrm>
        <a:prstGeom prst="rect">
          <a:avLst/>
        </a:prstGeom>
      </xdr:spPr>
    </xdr:pic>
    <xdr:clientData/>
  </xdr:oneCellAnchor>
  <xdr:oneCellAnchor>
    <xdr:from>
      <xdr:col>5</xdr:col>
      <xdr:colOff>436331</xdr:colOff>
      <xdr:row>31</xdr:row>
      <xdr:rowOff>0</xdr:rowOff>
    </xdr:from>
    <xdr:ext cx="546563" cy="203200"/>
    <xdr:pic>
      <xdr:nvPicPr>
        <xdr:cNvPr id="21" name="21"/>
        <xdr:cNvPicPr/>
      </xdr:nvPicPr>
      <xdr:blipFill>
        <a:blip r:embed="rId14" r:link="rId2"/>
        <a:stretch>
          <a:fillRect/>
        </a:stretch>
      </xdr:blipFill>
      <xdr:spPr>
        <a:xfrm>
          <a:off x="6108065" y="14681200"/>
          <a:ext cx="546100" cy="203200"/>
        </a:xfrm>
        <a:prstGeom prst="rect">
          <a:avLst/>
        </a:prstGeom>
      </xdr:spPr>
    </xdr:pic>
    <xdr:clientData/>
  </xdr:oneCellAnchor>
  <xdr:oneCellAnchor>
    <xdr:from>
      <xdr:col>7</xdr:col>
      <xdr:colOff>121321</xdr:colOff>
      <xdr:row>31</xdr:row>
      <xdr:rowOff>0</xdr:rowOff>
    </xdr:from>
    <xdr:ext cx="395533" cy="203200"/>
    <xdr:pic>
      <xdr:nvPicPr>
        <xdr:cNvPr id="22" name="22"/>
        <xdr:cNvPicPr/>
      </xdr:nvPicPr>
      <xdr:blipFill>
        <a:blip r:embed="rId15" r:link="rId2"/>
        <a:stretch>
          <a:fillRect/>
        </a:stretch>
      </xdr:blipFill>
      <xdr:spPr>
        <a:xfrm>
          <a:off x="9288780" y="14681200"/>
          <a:ext cx="394970" cy="203200"/>
        </a:xfrm>
        <a:prstGeom prst="rect">
          <a:avLst/>
        </a:prstGeom>
      </xdr:spPr>
    </xdr:pic>
    <xdr:clientData/>
  </xdr:oneCellAnchor>
  <xdr:oneCellAnchor>
    <xdr:from>
      <xdr:col>9</xdr:col>
      <xdr:colOff>674659</xdr:colOff>
      <xdr:row>31</xdr:row>
      <xdr:rowOff>0</xdr:rowOff>
    </xdr:from>
    <xdr:ext cx="384232" cy="203200"/>
    <xdr:pic>
      <xdr:nvPicPr>
        <xdr:cNvPr id="23" name="23"/>
        <xdr:cNvPicPr/>
      </xdr:nvPicPr>
      <xdr:blipFill>
        <a:blip r:embed="rId13" r:link="rId2"/>
        <a:stretch>
          <a:fillRect/>
        </a:stretch>
      </xdr:blipFill>
      <xdr:spPr>
        <a:xfrm>
          <a:off x="12889865" y="14681200"/>
          <a:ext cx="384175" cy="203200"/>
        </a:xfrm>
        <a:prstGeom prst="rect">
          <a:avLst/>
        </a:prstGeom>
      </xdr:spPr>
    </xdr:pic>
    <xdr:clientData/>
  </xdr:oneCellAnchor>
  <xdr:oneCellAnchor>
    <xdr:from>
      <xdr:col>5</xdr:col>
      <xdr:colOff>412383</xdr:colOff>
      <xdr:row>32</xdr:row>
      <xdr:rowOff>0</xdr:rowOff>
    </xdr:from>
    <xdr:ext cx="594459" cy="203200"/>
    <xdr:pic>
      <xdr:nvPicPr>
        <xdr:cNvPr id="24" name="24"/>
        <xdr:cNvPicPr/>
      </xdr:nvPicPr>
      <xdr:blipFill>
        <a:blip r:embed="rId16" r:link="rId2"/>
        <a:stretch>
          <a:fillRect/>
        </a:stretch>
      </xdr:blipFill>
      <xdr:spPr>
        <a:xfrm>
          <a:off x="6083935" y="15392400"/>
          <a:ext cx="594360" cy="203200"/>
        </a:xfrm>
        <a:prstGeom prst="rect">
          <a:avLst/>
        </a:prstGeom>
      </xdr:spPr>
    </xdr:pic>
    <xdr:clientData/>
  </xdr:oneCellAnchor>
  <xdr:oneCellAnchor>
    <xdr:from>
      <xdr:col>5</xdr:col>
      <xdr:colOff>526583</xdr:colOff>
      <xdr:row>33</xdr:row>
      <xdr:rowOff>0</xdr:rowOff>
    </xdr:from>
    <xdr:ext cx="366058" cy="203200"/>
    <xdr:pic>
      <xdr:nvPicPr>
        <xdr:cNvPr id="25" name="25"/>
        <xdr:cNvPicPr/>
      </xdr:nvPicPr>
      <xdr:blipFill>
        <a:blip r:embed="rId17" r:link="rId2"/>
        <a:stretch>
          <a:fillRect/>
        </a:stretch>
      </xdr:blipFill>
      <xdr:spPr>
        <a:xfrm>
          <a:off x="6198235" y="16103600"/>
          <a:ext cx="365760" cy="203200"/>
        </a:xfrm>
        <a:prstGeom prst="rect">
          <a:avLst/>
        </a:prstGeom>
      </xdr:spPr>
    </xdr:pic>
    <xdr:clientData/>
  </xdr:oneCellAnchor>
  <xdr:oneCellAnchor>
    <xdr:from>
      <xdr:col>7</xdr:col>
      <xdr:colOff>99107</xdr:colOff>
      <xdr:row>33</xdr:row>
      <xdr:rowOff>0</xdr:rowOff>
    </xdr:from>
    <xdr:ext cx="439961" cy="203200"/>
    <xdr:pic>
      <xdr:nvPicPr>
        <xdr:cNvPr id="26" name="26"/>
        <xdr:cNvPicPr/>
      </xdr:nvPicPr>
      <xdr:blipFill>
        <a:blip r:embed="rId18" r:link="rId2"/>
        <a:stretch>
          <a:fillRect/>
        </a:stretch>
      </xdr:blipFill>
      <xdr:spPr>
        <a:xfrm>
          <a:off x="9266555" y="16103600"/>
          <a:ext cx="439420" cy="203200"/>
        </a:xfrm>
        <a:prstGeom prst="rect">
          <a:avLst/>
        </a:prstGeom>
      </xdr:spPr>
    </xdr:pic>
    <xdr:clientData/>
  </xdr:oneCellAnchor>
  <xdr:oneCellAnchor>
    <xdr:from>
      <xdr:col>9</xdr:col>
      <xdr:colOff>566951</xdr:colOff>
      <xdr:row>33</xdr:row>
      <xdr:rowOff>0</xdr:rowOff>
    </xdr:from>
    <xdr:ext cx="599647" cy="203200"/>
    <xdr:pic>
      <xdr:nvPicPr>
        <xdr:cNvPr id="27" name="27"/>
        <xdr:cNvPicPr/>
      </xdr:nvPicPr>
      <xdr:blipFill>
        <a:blip r:embed="rId19" r:link="rId2"/>
        <a:stretch>
          <a:fillRect/>
        </a:stretch>
      </xdr:blipFill>
      <xdr:spPr>
        <a:xfrm>
          <a:off x="12781915" y="16103600"/>
          <a:ext cx="600075" cy="203200"/>
        </a:xfrm>
        <a:prstGeom prst="rect">
          <a:avLst/>
        </a:prstGeom>
      </xdr:spPr>
    </xdr:pic>
    <xdr:clientData/>
  </xdr:oneCellAnchor>
  <xdr:oneCellAnchor>
    <xdr:from>
      <xdr:col>5</xdr:col>
      <xdr:colOff>526583</xdr:colOff>
      <xdr:row>34</xdr:row>
      <xdr:rowOff>0</xdr:rowOff>
    </xdr:from>
    <xdr:ext cx="366058" cy="203200"/>
    <xdr:pic>
      <xdr:nvPicPr>
        <xdr:cNvPr id="28" name="28"/>
        <xdr:cNvPicPr/>
      </xdr:nvPicPr>
      <xdr:blipFill>
        <a:blip r:embed="rId17" r:link="rId2"/>
        <a:stretch>
          <a:fillRect/>
        </a:stretch>
      </xdr:blipFill>
      <xdr:spPr>
        <a:xfrm>
          <a:off x="6198235" y="17348200"/>
          <a:ext cx="365760" cy="203200"/>
        </a:xfrm>
        <a:prstGeom prst="rect">
          <a:avLst/>
        </a:prstGeom>
      </xdr:spPr>
    </xdr:pic>
    <xdr:clientData/>
  </xdr:oneCellAnchor>
  <xdr:oneCellAnchor>
    <xdr:from>
      <xdr:col>5</xdr:col>
      <xdr:colOff>526583</xdr:colOff>
      <xdr:row>35</xdr:row>
      <xdr:rowOff>0</xdr:rowOff>
    </xdr:from>
    <xdr:ext cx="366058" cy="203200"/>
    <xdr:pic>
      <xdr:nvPicPr>
        <xdr:cNvPr id="29" name="29"/>
        <xdr:cNvPicPr/>
      </xdr:nvPicPr>
      <xdr:blipFill>
        <a:blip r:embed="rId17" r:link="rId2"/>
        <a:stretch>
          <a:fillRect/>
        </a:stretch>
      </xdr:blipFill>
      <xdr:spPr>
        <a:xfrm>
          <a:off x="6198235" y="18237200"/>
          <a:ext cx="365760" cy="203200"/>
        </a:xfrm>
        <a:prstGeom prst="rect">
          <a:avLst/>
        </a:prstGeom>
      </xdr:spPr>
    </xdr:pic>
    <xdr:clientData/>
  </xdr:oneCellAnchor>
  <xdr:oneCellAnchor>
    <xdr:from>
      <xdr:col>9</xdr:col>
      <xdr:colOff>649398</xdr:colOff>
      <xdr:row>35</xdr:row>
      <xdr:rowOff>0</xdr:rowOff>
    </xdr:from>
    <xdr:ext cx="434753" cy="203200"/>
    <xdr:pic>
      <xdr:nvPicPr>
        <xdr:cNvPr id="30" name="30"/>
        <xdr:cNvPicPr/>
      </xdr:nvPicPr>
      <xdr:blipFill>
        <a:blip r:embed="rId20" r:link="rId2"/>
        <a:stretch>
          <a:fillRect/>
        </a:stretch>
      </xdr:blipFill>
      <xdr:spPr>
        <a:xfrm>
          <a:off x="12864465" y="18237200"/>
          <a:ext cx="434975" cy="203200"/>
        </a:xfrm>
        <a:prstGeom prst="rect">
          <a:avLst/>
        </a:prstGeom>
      </xdr:spPr>
    </xdr:pic>
    <xdr:clientData/>
  </xdr:oneCellAnchor>
  <xdr:oneCellAnchor>
    <xdr:from>
      <xdr:col>5</xdr:col>
      <xdr:colOff>486225</xdr:colOff>
      <xdr:row>36</xdr:row>
      <xdr:rowOff>0</xdr:rowOff>
    </xdr:from>
    <xdr:ext cx="446775" cy="203200"/>
    <xdr:pic>
      <xdr:nvPicPr>
        <xdr:cNvPr id="31" name="31"/>
        <xdr:cNvPicPr/>
      </xdr:nvPicPr>
      <xdr:blipFill>
        <a:blip r:embed="rId21" r:link="rId2"/>
        <a:stretch>
          <a:fillRect/>
        </a:stretch>
      </xdr:blipFill>
      <xdr:spPr>
        <a:xfrm>
          <a:off x="6157595" y="19126200"/>
          <a:ext cx="447040" cy="203200"/>
        </a:xfrm>
        <a:prstGeom prst="rect">
          <a:avLst/>
        </a:prstGeom>
      </xdr:spPr>
    </xdr:pic>
    <xdr:clientData/>
  </xdr:oneCellAnchor>
  <xdr:oneCellAnchor>
    <xdr:from>
      <xdr:col>9</xdr:col>
      <xdr:colOff>660418</xdr:colOff>
      <xdr:row>36</xdr:row>
      <xdr:rowOff>0</xdr:rowOff>
    </xdr:from>
    <xdr:ext cx="412714" cy="203200"/>
    <xdr:pic>
      <xdr:nvPicPr>
        <xdr:cNvPr id="32" name="32"/>
        <xdr:cNvPicPr/>
      </xdr:nvPicPr>
      <xdr:blipFill>
        <a:blip r:embed="rId22" r:link="rId2"/>
        <a:stretch>
          <a:fillRect/>
        </a:stretch>
      </xdr:blipFill>
      <xdr:spPr>
        <a:xfrm>
          <a:off x="12875895" y="19126200"/>
          <a:ext cx="412115" cy="203200"/>
        </a:xfrm>
        <a:prstGeom prst="rect">
          <a:avLst/>
        </a:prstGeom>
      </xdr:spPr>
    </xdr:pic>
    <xdr:clientData/>
  </xdr:oneCellAnchor>
  <xdr:oneCellAnchor>
    <xdr:from>
      <xdr:col>5</xdr:col>
      <xdr:colOff>526583</xdr:colOff>
      <xdr:row>37</xdr:row>
      <xdr:rowOff>0</xdr:rowOff>
    </xdr:from>
    <xdr:ext cx="366058" cy="203200"/>
    <xdr:pic>
      <xdr:nvPicPr>
        <xdr:cNvPr id="33" name="33"/>
        <xdr:cNvPicPr/>
      </xdr:nvPicPr>
      <xdr:blipFill>
        <a:blip r:embed="rId17" r:link="rId2"/>
        <a:stretch>
          <a:fillRect/>
        </a:stretch>
      </xdr:blipFill>
      <xdr:spPr>
        <a:xfrm>
          <a:off x="6198235" y="19837400"/>
          <a:ext cx="365760" cy="203200"/>
        </a:xfrm>
        <a:prstGeom prst="rect">
          <a:avLst/>
        </a:prstGeom>
      </xdr:spPr>
    </xdr:pic>
    <xdr:clientData/>
  </xdr:oneCellAnchor>
  <xdr:oneCellAnchor>
    <xdr:from>
      <xdr:col>7</xdr:col>
      <xdr:colOff>71356</xdr:colOff>
      <xdr:row>37</xdr:row>
      <xdr:rowOff>0</xdr:rowOff>
    </xdr:from>
    <xdr:ext cx="495462" cy="203200"/>
    <xdr:pic>
      <xdr:nvPicPr>
        <xdr:cNvPr id="34" name="34"/>
        <xdr:cNvPicPr/>
      </xdr:nvPicPr>
      <xdr:blipFill>
        <a:blip r:embed="rId23" r:link="rId2"/>
        <a:stretch>
          <a:fillRect/>
        </a:stretch>
      </xdr:blipFill>
      <xdr:spPr>
        <a:xfrm>
          <a:off x="9238615" y="19837400"/>
          <a:ext cx="495300" cy="203200"/>
        </a:xfrm>
        <a:prstGeom prst="rect">
          <a:avLst/>
        </a:prstGeom>
      </xdr:spPr>
    </xdr:pic>
    <xdr:clientData/>
  </xdr:oneCellAnchor>
  <xdr:oneCellAnchor>
    <xdr:from>
      <xdr:col>9</xdr:col>
      <xdr:colOff>524407</xdr:colOff>
      <xdr:row>37</xdr:row>
      <xdr:rowOff>0</xdr:rowOff>
    </xdr:from>
    <xdr:ext cx="684735" cy="203200"/>
    <xdr:pic>
      <xdr:nvPicPr>
        <xdr:cNvPr id="35" name="35"/>
        <xdr:cNvPicPr/>
      </xdr:nvPicPr>
      <xdr:blipFill>
        <a:blip r:embed="rId24" r:link="rId2"/>
        <a:stretch>
          <a:fillRect/>
        </a:stretch>
      </xdr:blipFill>
      <xdr:spPr>
        <a:xfrm>
          <a:off x="12739370" y="19837400"/>
          <a:ext cx="685165" cy="203200"/>
        </a:xfrm>
        <a:prstGeom prst="rect">
          <a:avLst/>
        </a:prstGeom>
      </xdr:spPr>
    </xdr:pic>
    <xdr:clientData/>
  </xdr:oneCellAnchor>
  <xdr:oneCellAnchor>
    <xdr:from>
      <xdr:col>5</xdr:col>
      <xdr:colOff>434629</xdr:colOff>
      <xdr:row>38</xdr:row>
      <xdr:rowOff>0</xdr:rowOff>
    </xdr:from>
    <xdr:ext cx="549967" cy="203200"/>
    <xdr:pic>
      <xdr:nvPicPr>
        <xdr:cNvPr id="36" name="36"/>
        <xdr:cNvPicPr/>
      </xdr:nvPicPr>
      <xdr:blipFill>
        <a:blip r:embed="rId25" r:link="rId2"/>
        <a:stretch>
          <a:fillRect/>
        </a:stretch>
      </xdr:blipFill>
      <xdr:spPr>
        <a:xfrm>
          <a:off x="6106160" y="21082000"/>
          <a:ext cx="549910" cy="203200"/>
        </a:xfrm>
        <a:prstGeom prst="rect">
          <a:avLst/>
        </a:prstGeom>
      </xdr:spPr>
    </xdr:pic>
    <xdr:clientData/>
  </xdr:oneCellAnchor>
  <xdr:oneCellAnchor>
    <xdr:from>
      <xdr:col>7</xdr:col>
      <xdr:colOff>123322</xdr:colOff>
      <xdr:row>38</xdr:row>
      <xdr:rowOff>0</xdr:rowOff>
    </xdr:from>
    <xdr:ext cx="391531" cy="203200"/>
    <xdr:pic>
      <xdr:nvPicPr>
        <xdr:cNvPr id="37" name="37"/>
        <xdr:cNvPicPr/>
      </xdr:nvPicPr>
      <xdr:blipFill>
        <a:blip r:embed="rId26" r:link="rId2"/>
        <a:stretch>
          <a:fillRect/>
        </a:stretch>
      </xdr:blipFill>
      <xdr:spPr>
        <a:xfrm>
          <a:off x="9290685" y="21082000"/>
          <a:ext cx="391160" cy="203200"/>
        </a:xfrm>
        <a:prstGeom prst="rect">
          <a:avLst/>
        </a:prstGeom>
      </xdr:spPr>
    </xdr:pic>
    <xdr:clientData/>
  </xdr:oneCellAnchor>
  <xdr:oneCellAnchor>
    <xdr:from>
      <xdr:col>9</xdr:col>
      <xdr:colOff>629051</xdr:colOff>
      <xdr:row>38</xdr:row>
      <xdr:rowOff>0</xdr:rowOff>
    </xdr:from>
    <xdr:ext cx="475448" cy="203200"/>
    <xdr:pic>
      <xdr:nvPicPr>
        <xdr:cNvPr id="38" name="38"/>
        <xdr:cNvPicPr/>
      </xdr:nvPicPr>
      <xdr:blipFill>
        <a:blip r:embed="rId27" r:link="rId2"/>
        <a:stretch>
          <a:fillRect/>
        </a:stretch>
      </xdr:blipFill>
      <xdr:spPr>
        <a:xfrm>
          <a:off x="12844145" y="21082000"/>
          <a:ext cx="475615" cy="203200"/>
        </a:xfrm>
        <a:prstGeom prst="rect">
          <a:avLst/>
        </a:prstGeom>
      </xdr:spPr>
    </xdr:pic>
    <xdr:clientData/>
  </xdr:oneCellAnchor>
  <xdr:oneCellAnchor>
    <xdr:from>
      <xdr:col>5</xdr:col>
      <xdr:colOff>493899</xdr:colOff>
      <xdr:row>39</xdr:row>
      <xdr:rowOff>0</xdr:rowOff>
    </xdr:from>
    <xdr:ext cx="431427" cy="203200"/>
    <xdr:pic>
      <xdr:nvPicPr>
        <xdr:cNvPr id="39" name="39"/>
        <xdr:cNvPicPr/>
      </xdr:nvPicPr>
      <xdr:blipFill>
        <a:blip r:embed="rId28" r:link="rId2"/>
        <a:stretch>
          <a:fillRect/>
        </a:stretch>
      </xdr:blipFill>
      <xdr:spPr>
        <a:xfrm>
          <a:off x="6165215" y="21615400"/>
          <a:ext cx="431800" cy="203200"/>
        </a:xfrm>
        <a:prstGeom prst="rect">
          <a:avLst/>
        </a:prstGeom>
      </xdr:spPr>
    </xdr:pic>
    <xdr:clientData/>
  </xdr:oneCellAnchor>
  <xdr:oneCellAnchor>
    <xdr:from>
      <xdr:col>7</xdr:col>
      <xdr:colOff>119619</xdr:colOff>
      <xdr:row>39</xdr:row>
      <xdr:rowOff>0</xdr:rowOff>
    </xdr:from>
    <xdr:ext cx="398937" cy="203200"/>
    <xdr:pic>
      <xdr:nvPicPr>
        <xdr:cNvPr id="40" name="40"/>
        <xdr:cNvPicPr/>
      </xdr:nvPicPr>
      <xdr:blipFill>
        <a:blip r:embed="rId29" r:link="rId2"/>
        <a:stretch>
          <a:fillRect/>
        </a:stretch>
      </xdr:blipFill>
      <xdr:spPr>
        <a:xfrm>
          <a:off x="9286875" y="21615400"/>
          <a:ext cx="398780" cy="203200"/>
        </a:xfrm>
        <a:prstGeom prst="rect">
          <a:avLst/>
        </a:prstGeom>
      </xdr:spPr>
    </xdr:pic>
    <xdr:clientData/>
  </xdr:oneCellAnchor>
  <xdr:oneCellAnchor>
    <xdr:from>
      <xdr:col>5</xdr:col>
      <xdr:colOff>521515</xdr:colOff>
      <xdr:row>40</xdr:row>
      <xdr:rowOff>0</xdr:rowOff>
    </xdr:from>
    <xdr:ext cx="376194" cy="203200"/>
    <xdr:pic>
      <xdr:nvPicPr>
        <xdr:cNvPr id="41" name="41"/>
        <xdr:cNvPicPr/>
      </xdr:nvPicPr>
      <xdr:blipFill>
        <a:blip r:embed="rId30" r:link="rId2"/>
        <a:stretch>
          <a:fillRect/>
        </a:stretch>
      </xdr:blipFill>
      <xdr:spPr>
        <a:xfrm>
          <a:off x="6193155" y="22682200"/>
          <a:ext cx="375920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828675</xdr:colOff>
      <xdr:row>104</xdr:row>
      <xdr:rowOff>104775</xdr:rowOff>
    </xdr:from>
    <xdr:to>
      <xdr:col>23</xdr:col>
      <xdr:colOff>266700</xdr:colOff>
      <xdr:row>123</xdr:row>
      <xdr:rowOff>149225</xdr:rowOff>
    </xdr:to>
    <xdr:pic>
      <xdr:nvPicPr>
        <xdr:cNvPr id="42" name="图片 41"/>
        <xdr:cNvPicPr/>
      </xdr:nvPicPr>
      <xdr:blipFill>
        <a:blip r:embed="rId1" r:link="rId2"/>
        <a:stretch>
          <a:fillRect/>
        </a:stretch>
      </xdr:blipFill>
      <xdr:spPr>
        <a:xfrm>
          <a:off x="12256770" y="47031275"/>
          <a:ext cx="11487785" cy="6756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469900</xdr:colOff>
      <xdr:row>114</xdr:row>
      <xdr:rowOff>133350</xdr:rowOff>
    </xdr:from>
    <xdr:to>
      <xdr:col>26</xdr:col>
      <xdr:colOff>558800</xdr:colOff>
      <xdr:row>134</xdr:row>
      <xdr:rowOff>50800</xdr:rowOff>
    </xdr:to>
    <xdr:pic>
      <xdr:nvPicPr>
        <xdr:cNvPr id="43" name="图片 2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15580360" y="51771550"/>
          <a:ext cx="10513695" cy="4362450"/>
        </a:xfrm>
        <a:prstGeom prst="rect">
          <a:avLst/>
        </a:prstGeom>
        <a:noFill/>
      </xdr:spPr>
    </xdr:pic>
    <xdr:clientData/>
  </xdr:twoCellAnchor>
  <xdr:oneCellAnchor>
    <xdr:from>
      <xdr:col>11</xdr:col>
      <xdr:colOff>0</xdr:colOff>
      <xdr:row>43</xdr:row>
      <xdr:rowOff>0</xdr:rowOff>
    </xdr:from>
    <xdr:ext cx="3810000" cy="396618"/>
    <xdr:pic>
      <xdr:nvPicPr>
        <xdr:cNvPr id="44" name="图片 43"/>
        <xdr:cNvPicPr/>
      </xdr:nvPicPr>
      <xdr:blipFill>
        <a:blip r:embed="rId4" r:link="rId2"/>
        <a:stretch>
          <a:fillRect/>
        </a:stretch>
      </xdr:blipFill>
      <xdr:spPr>
        <a:xfrm>
          <a:off x="12755245" y="22469475"/>
          <a:ext cx="3810000" cy="396240"/>
        </a:xfrm>
        <a:prstGeom prst="rect">
          <a:avLst/>
        </a:prstGeom>
      </xdr:spPr>
    </xdr:pic>
    <xdr:clientData/>
  </xdr:oneCellAnchor>
  <xdr:oneCellAnchor>
    <xdr:from>
      <xdr:col>7</xdr:col>
      <xdr:colOff>110166</xdr:colOff>
      <xdr:row>52</xdr:row>
      <xdr:rowOff>244236</xdr:rowOff>
    </xdr:from>
    <xdr:ext cx="3810000" cy="2553269"/>
    <xdr:pic>
      <xdr:nvPicPr>
        <xdr:cNvPr id="45" name="图片 44"/>
        <xdr:cNvPicPr/>
      </xdr:nvPicPr>
      <xdr:blipFill>
        <a:blip r:embed="rId5" r:link="rId2"/>
        <a:stretch>
          <a:fillRect/>
        </a:stretch>
      </xdr:blipFill>
      <xdr:spPr>
        <a:xfrm>
          <a:off x="7529195" y="27012265"/>
          <a:ext cx="3810000" cy="25533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30232</xdr:colOff>
      <xdr:row>28</xdr:row>
      <xdr:rowOff>17348</xdr:rowOff>
    </xdr:from>
    <xdr:ext cx="3810000" cy="5251809"/>
    <xdr:pic>
      <xdr:nvPicPr>
        <xdr:cNvPr id="46" name="图片 45"/>
        <xdr:cNvPicPr/>
      </xdr:nvPicPr>
      <xdr:blipFill>
        <a:blip r:embed="rId1" r:link="rId2"/>
        <a:stretch>
          <a:fillRect/>
        </a:stretch>
      </xdr:blipFill>
      <xdr:spPr>
        <a:xfrm>
          <a:off x="15811500" y="14803120"/>
          <a:ext cx="3810000" cy="5251450"/>
        </a:xfrm>
        <a:prstGeom prst="rect">
          <a:avLst/>
        </a:prstGeom>
      </xdr:spPr>
    </xdr:pic>
    <xdr:clientData/>
  </xdr:oneCellAnchor>
  <xdr:oneCellAnchor>
    <xdr:from>
      <xdr:col>10</xdr:col>
      <xdr:colOff>576976</xdr:colOff>
      <xdr:row>9</xdr:row>
      <xdr:rowOff>151158</xdr:rowOff>
    </xdr:from>
    <xdr:ext cx="3810000" cy="2017363"/>
    <xdr:pic>
      <xdr:nvPicPr>
        <xdr:cNvPr id="47" name="图片 46"/>
        <xdr:cNvPicPr/>
      </xdr:nvPicPr>
      <xdr:blipFill>
        <a:blip r:embed="rId3" r:link="rId2"/>
        <a:stretch>
          <a:fillRect/>
        </a:stretch>
      </xdr:blipFill>
      <xdr:spPr>
        <a:xfrm>
          <a:off x="14284325" y="6812280"/>
          <a:ext cx="3810000" cy="2016760"/>
        </a:xfrm>
        <a:prstGeom prst="rect">
          <a:avLst/>
        </a:prstGeom>
      </xdr:spPr>
    </xdr:pic>
    <xdr:clientData/>
  </xdr:oneCellAnchor>
  <xdr:oneCellAnchor>
    <xdr:from>
      <xdr:col>10</xdr:col>
      <xdr:colOff>156287</xdr:colOff>
      <xdr:row>2</xdr:row>
      <xdr:rowOff>173553</xdr:rowOff>
    </xdr:from>
    <xdr:ext cx="3008452" cy="1452160"/>
    <xdr:pic>
      <xdr:nvPicPr>
        <xdr:cNvPr id="48" name="图片 47"/>
        <xdr:cNvPicPr/>
      </xdr:nvPicPr>
      <xdr:blipFill>
        <a:blip r:embed="rId4" r:link="rId2"/>
        <a:stretch>
          <a:fillRect/>
        </a:stretch>
      </xdr:blipFill>
      <xdr:spPr>
        <a:xfrm>
          <a:off x="13863955" y="1297305"/>
          <a:ext cx="3007995" cy="145224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227358</xdr:colOff>
      <xdr:row>2</xdr:row>
      <xdr:rowOff>342072</xdr:rowOff>
    </xdr:from>
    <xdr:ext cx="3810000" cy="2322490"/>
    <xdr:pic>
      <xdr:nvPicPr>
        <xdr:cNvPr id="49" name="图片 48"/>
        <xdr:cNvPicPr/>
      </xdr:nvPicPr>
      <xdr:blipFill>
        <a:blip r:embed="rId1" r:link="rId2"/>
        <a:stretch>
          <a:fillRect/>
        </a:stretch>
      </xdr:blipFill>
      <xdr:spPr>
        <a:xfrm>
          <a:off x="16008985" y="1027430"/>
          <a:ext cx="3810000" cy="2322830"/>
        </a:xfrm>
        <a:prstGeom prst="rect">
          <a:avLst/>
        </a:prstGeom>
      </xdr:spPr>
    </xdr:pic>
    <xdr:clientData/>
  </xdr:oneCellAnchor>
  <xdr:oneCellAnchor>
    <xdr:from>
      <xdr:col>11</xdr:col>
      <xdr:colOff>576976</xdr:colOff>
      <xdr:row>9</xdr:row>
      <xdr:rowOff>151158</xdr:rowOff>
    </xdr:from>
    <xdr:ext cx="3810000" cy="1972913"/>
    <xdr:pic>
      <xdr:nvPicPr>
        <xdr:cNvPr id="50" name="图片 49"/>
        <xdr:cNvPicPr/>
      </xdr:nvPicPr>
      <xdr:blipFill>
        <a:blip r:embed="rId3" r:link="rId2"/>
        <a:stretch>
          <a:fillRect/>
        </a:stretch>
      </xdr:blipFill>
      <xdr:spPr>
        <a:xfrm>
          <a:off x="15321280" y="4799330"/>
          <a:ext cx="3810000" cy="1972310"/>
        </a:xfrm>
        <a:prstGeom prst="rect">
          <a:avLst/>
        </a:prstGeom>
      </xdr:spPr>
    </xdr:pic>
    <xdr:clientData/>
  </xdr:oneCellAnchor>
  <xdr:oneCellAnchor>
    <xdr:from>
      <xdr:col>13</xdr:col>
      <xdr:colOff>30232</xdr:colOff>
      <xdr:row>28</xdr:row>
      <xdr:rowOff>17348</xdr:rowOff>
    </xdr:from>
    <xdr:ext cx="3810000" cy="1918059"/>
    <xdr:pic>
      <xdr:nvPicPr>
        <xdr:cNvPr id="51" name="图片 50"/>
        <xdr:cNvPicPr/>
      </xdr:nvPicPr>
      <xdr:blipFill>
        <a:blip r:embed="rId4" r:link="rId2"/>
        <a:stretch>
          <a:fillRect/>
        </a:stretch>
      </xdr:blipFill>
      <xdr:spPr>
        <a:xfrm>
          <a:off x="16848455" y="8761095"/>
          <a:ext cx="3810000" cy="1917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682448</xdr:colOff>
      <xdr:row>0</xdr:row>
      <xdr:rowOff>190680</xdr:rowOff>
    </xdr:from>
    <xdr:ext cx="10730855" cy="21752708"/>
    <xdr:pic>
      <xdr:nvPicPr>
        <xdr:cNvPr id="52" name="图片 51"/>
        <xdr:cNvPicPr/>
      </xdr:nvPicPr>
      <xdr:blipFill>
        <a:blip r:embed="rId1" r:link="rId2"/>
        <a:stretch>
          <a:fillRect/>
        </a:stretch>
      </xdr:blipFill>
      <xdr:spPr>
        <a:xfrm>
          <a:off x="10111740" y="190500"/>
          <a:ext cx="10730865" cy="217525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qq.com/slide/DS0NrTHFZQXdWcVdW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实施计划"/>
  <dimension ref="A1:W111"/>
  <sheetViews>
    <sheetView workbookViewId="0">
      <pane ySplit="1" topLeftCell="A19" activePane="bottomLeft" state="frozen"/>
      <selection/>
      <selection pane="bottomLeft" activeCell="F6" sqref="F6"/>
    </sheetView>
  </sheetViews>
  <sheetFormatPr defaultColWidth="9" defaultRowHeight="14"/>
  <cols>
    <col min="1" max="1" width="5.51666666666667" style="373" customWidth="1"/>
    <col min="3" max="3" width="19.625" style="469" customWidth="1"/>
    <col min="4" max="4" width="45.5" style="374" customWidth="1"/>
    <col min="5" max="5" width="19.0833333333333" customWidth="1"/>
    <col min="6" max="6" width="20.5" customWidth="1"/>
    <col min="7" max="7" width="21.75" customWidth="1"/>
    <col min="8" max="8" width="9.56666666666667" customWidth="1"/>
    <col min="12" max="12" width="17.175" customWidth="1"/>
  </cols>
  <sheetData>
    <row r="1" spans="1:23">
      <c r="A1" s="470" t="s">
        <v>0</v>
      </c>
      <c r="B1" s="470" t="s">
        <v>1</v>
      </c>
      <c r="C1" s="470" t="s">
        <v>2</v>
      </c>
      <c r="D1" s="470" t="s">
        <v>3</v>
      </c>
      <c r="E1" s="470" t="s">
        <v>4</v>
      </c>
      <c r="F1" s="471" t="s">
        <v>5</v>
      </c>
      <c r="G1" s="471" t="s">
        <v>6</v>
      </c>
      <c r="H1" s="472" t="s">
        <v>7</v>
      </c>
      <c r="I1" s="470" t="s">
        <v>8</v>
      </c>
      <c r="J1" s="470" t="s">
        <v>9</v>
      </c>
      <c r="K1" s="470" t="s">
        <v>10</v>
      </c>
      <c r="L1" s="470" t="s">
        <v>11</v>
      </c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</row>
    <row r="2" ht="42" customHeight="1" spans="1:23">
      <c r="A2" s="474">
        <v>1</v>
      </c>
      <c r="B2" s="475"/>
      <c r="C2" s="476" t="s">
        <v>12</v>
      </c>
      <c r="D2" s="477" t="s">
        <v>13</v>
      </c>
      <c r="E2" s="478">
        <v>5</v>
      </c>
      <c r="F2" s="479" t="s">
        <v>14</v>
      </c>
      <c r="G2" s="479" t="s">
        <v>15</v>
      </c>
      <c r="H2" s="480" t="s">
        <v>16</v>
      </c>
      <c r="I2" s="481"/>
      <c r="J2" s="482" t="s">
        <v>17</v>
      </c>
      <c r="K2" s="483"/>
      <c r="L2" s="484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</row>
    <row r="3" ht="163.5" customHeight="1" spans="1:23">
      <c r="A3" s="474">
        <v>2</v>
      </c>
      <c r="B3" s="475"/>
      <c r="C3" s="486"/>
      <c r="D3" s="487" t="s">
        <v>18</v>
      </c>
      <c r="E3" s="478">
        <v>10</v>
      </c>
      <c r="F3" s="479"/>
      <c r="G3" s="484"/>
      <c r="H3" s="480" t="s">
        <v>16</v>
      </c>
      <c r="I3" s="481"/>
      <c r="J3" s="478" t="s">
        <v>19</v>
      </c>
      <c r="K3" s="483"/>
      <c r="L3" s="484"/>
      <c r="M3" s="485"/>
      <c r="N3" s="485"/>
      <c r="O3" s="485"/>
      <c r="P3" s="485"/>
      <c r="Q3" s="485"/>
      <c r="R3" s="485"/>
      <c r="S3" s="485"/>
      <c r="T3" s="485"/>
      <c r="U3" s="485"/>
      <c r="V3" s="485"/>
      <c r="W3" s="485"/>
    </row>
    <row r="4" ht="30.75" customHeight="1" spans="1:23">
      <c r="A4" s="488">
        <v>3</v>
      </c>
      <c r="B4" s="489" t="s">
        <v>20</v>
      </c>
      <c r="C4" s="490" t="s">
        <v>21</v>
      </c>
      <c r="D4" s="491"/>
      <c r="E4" s="490" t="s">
        <v>22</v>
      </c>
      <c r="F4" s="492"/>
      <c r="G4" s="492"/>
      <c r="H4" s="480" t="s">
        <v>16</v>
      </c>
      <c r="I4" s="493" t="s">
        <v>23</v>
      </c>
      <c r="J4" s="490"/>
      <c r="K4" s="490"/>
      <c r="L4" s="492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</row>
    <row r="5" ht="26" spans="1:23">
      <c r="A5" s="494"/>
      <c r="B5" s="494"/>
      <c r="C5" s="495" t="s">
        <v>24</v>
      </c>
      <c r="D5" s="496"/>
      <c r="E5" s="497" t="s">
        <v>22</v>
      </c>
      <c r="F5" s="498"/>
      <c r="G5" s="499"/>
      <c r="H5" s="500" t="s">
        <v>16</v>
      </c>
      <c r="I5" s="501" t="s">
        <v>25</v>
      </c>
      <c r="J5" s="502"/>
      <c r="K5" s="495"/>
      <c r="L5" s="501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</row>
    <row r="6" customFormat="1" ht="26" customHeight="1" spans="1:23">
      <c r="A6" s="504">
        <v>4</v>
      </c>
      <c r="B6" s="505" t="s">
        <v>26</v>
      </c>
      <c r="C6" s="506" t="s">
        <v>27</v>
      </c>
      <c r="D6" s="507" t="s">
        <v>28</v>
      </c>
      <c r="E6" s="508">
        <v>2</v>
      </c>
      <c r="F6" s="509"/>
      <c r="G6" s="492"/>
      <c r="H6" s="510" t="s">
        <v>16</v>
      </c>
      <c r="I6" s="511" t="s">
        <v>29</v>
      </c>
      <c r="J6" s="512" t="s">
        <v>19</v>
      </c>
      <c r="K6" s="506"/>
      <c r="L6" s="513"/>
      <c r="M6" s="503"/>
      <c r="N6" s="503"/>
      <c r="O6" s="503"/>
      <c r="P6" s="503"/>
      <c r="Q6" s="503"/>
      <c r="R6" s="503"/>
      <c r="S6" s="503"/>
      <c r="T6" s="503"/>
      <c r="U6" s="503"/>
      <c r="V6" s="503"/>
      <c r="W6" s="503"/>
    </row>
    <row r="7" ht="29.25" customHeight="1" spans="1:23">
      <c r="A7" s="514" t="s">
        <v>30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515"/>
      <c r="N7" s="515"/>
      <c r="O7" s="515"/>
      <c r="P7" s="515"/>
      <c r="Q7" s="515"/>
      <c r="R7" s="515"/>
      <c r="S7" s="515"/>
      <c r="T7" s="515"/>
      <c r="U7" s="515"/>
      <c r="V7" s="515"/>
      <c r="W7" s="515"/>
    </row>
    <row r="8" ht="60" customHeight="1" spans="1:23">
      <c r="A8" s="516"/>
      <c r="B8" s="517" t="s">
        <v>31</v>
      </c>
      <c r="C8" s="518"/>
      <c r="D8" s="519" t="s">
        <v>32</v>
      </c>
      <c r="E8" s="520"/>
      <c r="F8" s="521" t="s">
        <v>33</v>
      </c>
      <c r="G8" s="522" t="s">
        <v>34</v>
      </c>
      <c r="H8" s="510" t="s">
        <v>16</v>
      </c>
      <c r="I8" s="523" t="s">
        <v>29</v>
      </c>
      <c r="J8" s="524" t="s">
        <v>35</v>
      </c>
      <c r="K8" s="520"/>
      <c r="L8" s="525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</row>
    <row r="9" ht="144" customHeight="1" spans="1:23">
      <c r="A9" s="320">
        <v>1</v>
      </c>
      <c r="B9" s="527" t="s">
        <v>36</v>
      </c>
      <c r="C9" s="528" t="s">
        <v>37</v>
      </c>
      <c r="D9" s="529" t="s">
        <v>38</v>
      </c>
      <c r="E9" s="508">
        <v>3</v>
      </c>
      <c r="F9" s="521" t="s">
        <v>33</v>
      </c>
      <c r="G9" s="530" t="s">
        <v>39</v>
      </c>
      <c r="H9" s="510" t="s">
        <v>16</v>
      </c>
      <c r="I9" s="523" t="s">
        <v>29</v>
      </c>
      <c r="J9" s="508" t="s">
        <v>40</v>
      </c>
      <c r="K9" s="531"/>
      <c r="L9" s="532" t="s">
        <v>41</v>
      </c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</row>
    <row r="10" ht="57" customHeight="1" spans="1:23">
      <c r="A10" s="533">
        <v>2</v>
      </c>
      <c r="B10" s="534" t="s">
        <v>42</v>
      </c>
      <c r="C10" s="535" t="s">
        <v>43</v>
      </c>
      <c r="D10" s="536" t="s">
        <v>44</v>
      </c>
      <c r="E10" s="537"/>
      <c r="F10" s="537" t="s">
        <v>33</v>
      </c>
      <c r="G10" s="538" t="s">
        <v>45</v>
      </c>
      <c r="H10" s="510" t="s">
        <v>16</v>
      </c>
      <c r="I10" s="539" t="s">
        <v>29</v>
      </c>
      <c r="J10" s="540" t="s">
        <v>35</v>
      </c>
      <c r="K10" s="541"/>
      <c r="L10" s="542"/>
      <c r="M10" s="515"/>
      <c r="N10" s="515"/>
      <c r="O10" s="515"/>
      <c r="P10" s="515"/>
      <c r="Q10" s="515"/>
      <c r="R10" s="515"/>
      <c r="S10" s="515"/>
      <c r="T10" s="515"/>
      <c r="U10" s="515"/>
      <c r="V10" s="515"/>
      <c r="W10" s="515"/>
    </row>
    <row r="11" ht="63.75" customHeight="1" spans="1:23">
      <c r="A11" s="1"/>
      <c r="B11" s="1"/>
      <c r="C11" s="543" t="s">
        <v>46</v>
      </c>
      <c r="D11" s="544" t="s">
        <v>47</v>
      </c>
      <c r="E11" s="545"/>
      <c r="F11" s="521" t="s">
        <v>33</v>
      </c>
      <c r="G11" s="546" t="s">
        <v>45</v>
      </c>
      <c r="H11" s="510" t="s">
        <v>16</v>
      </c>
      <c r="I11" s="547"/>
      <c r="J11" s="548"/>
      <c r="K11" s="549"/>
      <c r="L11" s="550"/>
      <c r="M11" s="515"/>
      <c r="N11" s="515"/>
      <c r="O11" s="515"/>
      <c r="P11" s="515"/>
      <c r="Q11" s="515"/>
      <c r="R11" s="515"/>
      <c r="S11" s="515"/>
      <c r="T11" s="515"/>
      <c r="U11" s="515"/>
      <c r="V11" s="515"/>
      <c r="W11" s="515"/>
    </row>
    <row r="12" ht="60" customHeight="1" spans="1:23">
      <c r="A12" s="1"/>
      <c r="B12" s="1"/>
      <c r="C12" s="1"/>
      <c r="D12" s="544" t="s">
        <v>48</v>
      </c>
      <c r="E12" s="545"/>
      <c r="F12" s="521" t="s">
        <v>33</v>
      </c>
      <c r="G12" s="546" t="s">
        <v>45</v>
      </c>
      <c r="H12" s="510" t="s">
        <v>16</v>
      </c>
      <c r="I12" s="547"/>
      <c r="J12" s="548"/>
      <c r="K12" s="549"/>
      <c r="L12" s="550"/>
      <c r="M12" s="515"/>
      <c r="N12" s="515"/>
      <c r="O12" s="515"/>
      <c r="P12" s="515"/>
      <c r="Q12" s="515"/>
      <c r="R12" s="515"/>
      <c r="S12" s="515"/>
      <c r="T12" s="515"/>
      <c r="U12" s="515"/>
      <c r="V12" s="515"/>
      <c r="W12" s="515"/>
    </row>
    <row r="13" ht="81.75" customHeight="1" spans="1:23">
      <c r="A13" s="1"/>
      <c r="B13" s="1"/>
      <c r="C13" s="1"/>
      <c r="D13" s="544" t="s">
        <v>49</v>
      </c>
      <c r="E13" s="545"/>
      <c r="F13" s="521" t="s">
        <v>33</v>
      </c>
      <c r="G13" s="546" t="s">
        <v>45</v>
      </c>
      <c r="H13" s="510" t="s">
        <v>16</v>
      </c>
      <c r="I13" s="547"/>
      <c r="J13" s="548"/>
      <c r="K13" s="549"/>
      <c r="L13" s="550"/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</row>
    <row r="14" ht="118.5" customHeight="1" spans="1:23">
      <c r="A14" s="1"/>
      <c r="B14" s="1"/>
      <c r="C14" s="1"/>
      <c r="D14" s="544" t="s">
        <v>50</v>
      </c>
      <c r="E14" s="545"/>
      <c r="F14" s="521" t="s">
        <v>33</v>
      </c>
      <c r="G14" s="546" t="s">
        <v>45</v>
      </c>
      <c r="H14" s="510" t="s">
        <v>16</v>
      </c>
      <c r="I14" s="547"/>
      <c r="J14" s="548"/>
      <c r="K14" s="549"/>
      <c r="L14" s="550"/>
      <c r="M14" s="515"/>
      <c r="N14" s="515"/>
      <c r="O14" s="515"/>
      <c r="P14" s="515"/>
      <c r="Q14" s="515"/>
      <c r="R14" s="515"/>
      <c r="S14" s="515"/>
      <c r="T14" s="515"/>
      <c r="U14" s="515"/>
      <c r="V14" s="515"/>
      <c r="W14" s="515"/>
    </row>
    <row r="15" ht="87" customHeight="1" spans="1:23">
      <c r="A15" s="1"/>
      <c r="B15" s="1"/>
      <c r="C15" s="1"/>
      <c r="D15" s="544" t="s">
        <v>51</v>
      </c>
      <c r="E15" s="545"/>
      <c r="F15" s="521" t="s">
        <v>33</v>
      </c>
      <c r="G15" s="546" t="s">
        <v>45</v>
      </c>
      <c r="H15" s="510" t="s">
        <v>16</v>
      </c>
      <c r="I15" s="547"/>
      <c r="J15" s="548"/>
      <c r="K15" s="549"/>
      <c r="L15" s="550"/>
      <c r="M15" s="515"/>
      <c r="N15" s="515"/>
      <c r="O15" s="515"/>
      <c r="P15" s="515"/>
      <c r="Q15" s="515"/>
      <c r="R15" s="515"/>
      <c r="S15" s="515"/>
      <c r="T15" s="515"/>
      <c r="U15" s="515"/>
      <c r="V15" s="515"/>
      <c r="W15" s="515"/>
    </row>
    <row r="16" ht="90" customHeight="1" spans="1:23">
      <c r="A16" s="1"/>
      <c r="B16" s="1"/>
      <c r="C16" s="1"/>
      <c r="D16" s="544" t="s">
        <v>52</v>
      </c>
      <c r="E16" s="545"/>
      <c r="F16" s="521" t="s">
        <v>33</v>
      </c>
      <c r="G16" s="546" t="s">
        <v>45</v>
      </c>
      <c r="H16" s="510" t="s">
        <v>16</v>
      </c>
      <c r="I16" s="547"/>
      <c r="J16" s="548"/>
      <c r="K16" s="549"/>
      <c r="L16" s="550"/>
      <c r="M16" s="515"/>
      <c r="N16" s="515"/>
      <c r="O16" s="515"/>
      <c r="P16" s="515"/>
      <c r="Q16" s="515"/>
      <c r="R16" s="515"/>
      <c r="S16" s="515"/>
      <c r="T16" s="515"/>
      <c r="U16" s="515"/>
      <c r="V16" s="515"/>
      <c r="W16" s="515"/>
    </row>
    <row r="17" s="10" customFormat="1" ht="46.5" customHeight="1" spans="1:23">
      <c r="A17" s="1"/>
      <c r="B17" s="1"/>
      <c r="C17" s="1"/>
      <c r="D17" s="551" t="s">
        <v>53</v>
      </c>
      <c r="E17" s="552"/>
      <c r="F17" s="553" t="s">
        <v>33</v>
      </c>
      <c r="G17" s="554" t="s">
        <v>45</v>
      </c>
      <c r="H17" s="555" t="s">
        <v>54</v>
      </c>
      <c r="I17" s="556"/>
      <c r="J17" s="557"/>
      <c r="K17" s="558"/>
      <c r="L17" s="559"/>
      <c r="M17" s="560"/>
      <c r="N17" s="560"/>
      <c r="O17" s="560"/>
      <c r="P17" s="560"/>
      <c r="Q17" s="560"/>
      <c r="R17" s="560"/>
      <c r="S17" s="560"/>
      <c r="T17" s="560"/>
      <c r="U17" s="560"/>
      <c r="V17" s="560"/>
      <c r="W17" s="560"/>
    </row>
    <row r="18" ht="52.5" customHeight="1" spans="1:23">
      <c r="A18" s="516">
        <v>3</v>
      </c>
      <c r="B18" s="561" t="s">
        <v>55</v>
      </c>
      <c r="C18" s="520" t="s">
        <v>56</v>
      </c>
      <c r="D18" s="544" t="s">
        <v>57</v>
      </c>
      <c r="E18" s="562"/>
      <c r="F18" s="521" t="s">
        <v>33</v>
      </c>
      <c r="G18" s="522" t="s">
        <v>39</v>
      </c>
      <c r="H18" s="510" t="s">
        <v>16</v>
      </c>
      <c r="I18" s="547"/>
      <c r="J18" s="548" t="s">
        <v>19</v>
      </c>
      <c r="K18" s="549"/>
      <c r="L18" s="550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</row>
    <row r="19" s="375" customFormat="1" ht="36" customHeight="1" spans="1:23">
      <c r="A19" s="563">
        <v>4</v>
      </c>
      <c r="B19" s="546" t="s">
        <v>58</v>
      </c>
      <c r="C19" s="564" t="s">
        <v>59</v>
      </c>
      <c r="D19" s="565" t="s">
        <v>60</v>
      </c>
      <c r="E19" s="566"/>
      <c r="F19" s="546"/>
      <c r="G19" s="567" t="s">
        <v>61</v>
      </c>
      <c r="H19" s="510" t="s">
        <v>16</v>
      </c>
      <c r="I19" s="546"/>
      <c r="J19" s="546"/>
      <c r="K19" s="546"/>
      <c r="L19" s="546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</row>
    <row r="20" ht="36" customHeight="1" spans="1:23">
      <c r="A20" s="569" t="s">
        <v>62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</row>
    <row r="21" ht="47.25" customHeight="1" spans="1:23">
      <c r="A21" s="516"/>
      <c r="B21" s="570"/>
      <c r="C21" s="571" t="s">
        <v>63</v>
      </c>
      <c r="D21" s="572" t="s">
        <v>64</v>
      </c>
      <c r="E21" s="573"/>
      <c r="F21" s="574" t="s">
        <v>65</v>
      </c>
      <c r="G21" s="574" t="s">
        <v>66</v>
      </c>
      <c r="H21" s="575" t="s">
        <v>67</v>
      </c>
      <c r="I21" s="525"/>
      <c r="J21" s="576" t="s">
        <v>19</v>
      </c>
      <c r="K21" s="520"/>
      <c r="L21" s="525" t="s">
        <v>68</v>
      </c>
      <c r="M21" s="515"/>
      <c r="N21" s="577"/>
      <c r="O21" s="515"/>
      <c r="P21" s="515"/>
      <c r="Q21" s="515"/>
      <c r="R21" s="515"/>
      <c r="S21" s="515"/>
      <c r="T21" s="515"/>
      <c r="U21" s="515"/>
      <c r="V21" s="515"/>
      <c r="W21" s="515"/>
    </row>
    <row r="22" s="468" customFormat="1" ht="224.25" customHeight="1" spans="1:23">
      <c r="A22" s="578">
        <v>1</v>
      </c>
      <c r="B22" s="579" t="s">
        <v>42</v>
      </c>
      <c r="C22" s="450"/>
      <c r="D22" s="580" t="s">
        <v>69</v>
      </c>
      <c r="E22" s="581"/>
      <c r="F22" s="582"/>
      <c r="G22" s="583" t="s">
        <v>70</v>
      </c>
      <c r="H22" s="574" t="s">
        <v>71</v>
      </c>
      <c r="I22" s="584"/>
      <c r="J22" s="585"/>
      <c r="K22" s="586"/>
      <c r="L22" s="584"/>
      <c r="M22" s="587"/>
      <c r="N22" s="588"/>
      <c r="O22" s="587"/>
      <c r="P22" s="587"/>
      <c r="Q22" s="587"/>
      <c r="R22" s="587"/>
      <c r="S22" s="587"/>
      <c r="T22" s="587"/>
      <c r="U22" s="587"/>
      <c r="V22" s="587"/>
      <c r="W22" s="587"/>
    </row>
    <row r="23" s="10" customFormat="1" ht="63" customHeight="1" spans="1:23">
      <c r="A23" s="1"/>
      <c r="B23" s="2"/>
      <c r="C23" s="450"/>
      <c r="D23" s="589" t="s">
        <v>72</v>
      </c>
      <c r="E23" s="590"/>
      <c r="F23" s="591" t="s">
        <v>73</v>
      </c>
      <c r="G23" s="592" t="s">
        <v>74</v>
      </c>
      <c r="H23" s="593" t="s">
        <v>54</v>
      </c>
      <c r="I23" s="594"/>
      <c r="J23" s="595"/>
      <c r="K23" s="596"/>
      <c r="L23" s="594"/>
      <c r="M23" s="597"/>
      <c r="N23" s="597"/>
      <c r="O23" s="597"/>
      <c r="P23" s="597"/>
      <c r="Q23" s="597"/>
      <c r="R23" s="597"/>
      <c r="S23" s="597"/>
      <c r="T23" s="597"/>
      <c r="U23" s="597"/>
      <c r="V23" s="597"/>
      <c r="W23" s="597"/>
    </row>
    <row r="24" ht="27" customHeight="1" spans="1:23">
      <c r="A24" s="1"/>
      <c r="B24" s="175"/>
      <c r="C24" s="486"/>
      <c r="D24" s="598" t="s">
        <v>75</v>
      </c>
      <c r="E24" s="599"/>
      <c r="F24" s="600"/>
      <c r="G24" s="601" t="s">
        <v>76</v>
      </c>
      <c r="H24" s="574" t="s">
        <v>71</v>
      </c>
      <c r="I24" s="602"/>
      <c r="J24" s="603"/>
      <c r="K24" s="604"/>
      <c r="L24" s="602"/>
      <c r="M24" s="526"/>
      <c r="N24" s="526"/>
      <c r="O24" s="526"/>
      <c r="P24" s="526"/>
      <c r="Q24" s="526"/>
      <c r="R24" s="526"/>
      <c r="S24" s="526"/>
      <c r="T24" s="526"/>
      <c r="U24" s="526"/>
      <c r="V24" s="526"/>
      <c r="W24" s="526"/>
    </row>
    <row r="25" s="468" customFormat="1" ht="57" customHeight="1" spans="1:23">
      <c r="A25" s="605">
        <v>2</v>
      </c>
      <c r="B25" s="606" t="s">
        <v>77</v>
      </c>
      <c r="C25" s="607" t="s">
        <v>78</v>
      </c>
      <c r="D25" s="608" t="s">
        <v>79</v>
      </c>
      <c r="E25" s="609"/>
      <c r="F25" s="610" t="s">
        <v>73</v>
      </c>
      <c r="G25" s="583" t="s">
        <v>74</v>
      </c>
      <c r="H25" s="611" t="s">
        <v>67</v>
      </c>
      <c r="I25" s="612" t="s">
        <v>29</v>
      </c>
      <c r="J25" s="613" t="s">
        <v>35</v>
      </c>
      <c r="K25" s="614" t="s">
        <v>80</v>
      </c>
      <c r="L25" s="612" t="s">
        <v>81</v>
      </c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</row>
    <row r="26" s="468" customFormat="1" ht="45" customHeight="1" spans="1:23">
      <c r="A26" s="616"/>
      <c r="B26" s="617"/>
      <c r="C26" s="450"/>
      <c r="D26" s="608" t="s">
        <v>82</v>
      </c>
      <c r="E26" s="618"/>
      <c r="F26" s="610"/>
      <c r="G26" s="583" t="s">
        <v>74</v>
      </c>
      <c r="H26" s="611" t="s">
        <v>67</v>
      </c>
      <c r="I26" s="619"/>
      <c r="J26" s="620"/>
      <c r="K26" s="621" t="s">
        <v>83</v>
      </c>
      <c r="L26" s="619" t="s">
        <v>84</v>
      </c>
      <c r="M26" s="587"/>
      <c r="N26" s="587"/>
      <c r="O26" s="587"/>
      <c r="P26" s="587"/>
      <c r="Q26" s="587"/>
      <c r="R26" s="587"/>
      <c r="S26" s="587"/>
      <c r="T26" s="587"/>
      <c r="U26" s="587"/>
      <c r="V26" s="587"/>
      <c r="W26" s="587"/>
    </row>
    <row r="27" s="468" customFormat="1" ht="93.75" customHeight="1" spans="1:23">
      <c r="A27" s="616"/>
      <c r="B27" s="617"/>
      <c r="C27" s="450"/>
      <c r="D27" s="608" t="s">
        <v>85</v>
      </c>
      <c r="E27" s="618"/>
      <c r="F27" s="610"/>
      <c r="G27" s="583" t="s">
        <v>74</v>
      </c>
      <c r="H27" s="611" t="s">
        <v>67</v>
      </c>
      <c r="I27" s="619"/>
      <c r="J27" s="620"/>
      <c r="K27" s="621" t="s">
        <v>86</v>
      </c>
      <c r="L27" s="619" t="s">
        <v>87</v>
      </c>
      <c r="M27" s="587"/>
      <c r="N27" s="587"/>
      <c r="O27" s="587"/>
      <c r="P27" s="587"/>
      <c r="Q27" s="587"/>
      <c r="R27" s="587"/>
      <c r="S27" s="587"/>
      <c r="T27" s="587"/>
      <c r="U27" s="587"/>
      <c r="V27" s="587"/>
      <c r="W27" s="587"/>
    </row>
    <row r="28" s="468" customFormat="1" ht="45.75" customHeight="1" spans="1:23">
      <c r="A28" s="616"/>
      <c r="B28" s="617"/>
      <c r="C28" s="486"/>
      <c r="D28" s="608" t="s">
        <v>88</v>
      </c>
      <c r="E28" s="618"/>
      <c r="F28" s="610"/>
      <c r="G28" s="583" t="s">
        <v>74</v>
      </c>
      <c r="H28" s="575" t="s">
        <v>89</v>
      </c>
      <c r="I28" s="619"/>
      <c r="J28" s="620"/>
      <c r="K28" s="621" t="s">
        <v>83</v>
      </c>
      <c r="L28" s="619" t="s">
        <v>90</v>
      </c>
      <c r="M28" s="587"/>
      <c r="N28" s="587"/>
      <c r="O28" s="587"/>
      <c r="P28" s="587"/>
      <c r="Q28" s="587"/>
      <c r="R28" s="587"/>
      <c r="S28" s="587"/>
      <c r="T28" s="587"/>
      <c r="U28" s="587"/>
      <c r="V28" s="587"/>
      <c r="W28" s="587"/>
    </row>
    <row r="29" ht="30" customHeight="1" spans="1:23">
      <c r="A29" s="1"/>
      <c r="B29" s="123"/>
      <c r="C29" s="622" t="s">
        <v>91</v>
      </c>
      <c r="D29" s="519" t="s">
        <v>92</v>
      </c>
      <c r="E29" s="623">
        <v>5</v>
      </c>
      <c r="F29" s="624" t="s">
        <v>73</v>
      </c>
      <c r="G29" s="522" t="s">
        <v>93</v>
      </c>
      <c r="H29" s="574" t="s">
        <v>71</v>
      </c>
      <c r="I29" s="525"/>
      <c r="J29" s="576"/>
      <c r="K29" s="520"/>
      <c r="L29" s="525"/>
      <c r="M29" s="526"/>
      <c r="N29" s="526"/>
      <c r="O29" s="526"/>
      <c r="P29" s="526"/>
      <c r="Q29" s="526"/>
      <c r="R29" s="526"/>
      <c r="S29" s="526"/>
      <c r="T29" s="526"/>
      <c r="U29" s="526"/>
      <c r="V29" s="526"/>
      <c r="W29" s="526"/>
    </row>
    <row r="30" s="468" customFormat="1" ht="162" customHeight="1" spans="1:23">
      <c r="A30" s="625">
        <v>3</v>
      </c>
      <c r="B30" s="626" t="s">
        <v>94</v>
      </c>
      <c r="C30" s="627" t="s">
        <v>95</v>
      </c>
      <c r="D30" s="628" t="s">
        <v>96</v>
      </c>
      <c r="E30" s="614">
        <v>12</v>
      </c>
      <c r="F30" s="629" t="s">
        <v>73</v>
      </c>
      <c r="G30" s="583" t="s">
        <v>97</v>
      </c>
      <c r="H30" s="630" t="s">
        <v>71</v>
      </c>
      <c r="I30" s="612" t="s">
        <v>29</v>
      </c>
      <c r="J30" s="613" t="s">
        <v>35</v>
      </c>
      <c r="K30" s="631"/>
      <c r="L30" s="632"/>
      <c r="M30" s="615"/>
      <c r="N30" s="615"/>
      <c r="O30" s="615"/>
      <c r="P30" s="615"/>
      <c r="Q30" s="615"/>
      <c r="R30" s="615"/>
      <c r="S30" s="615"/>
      <c r="T30" s="615"/>
      <c r="U30" s="615"/>
      <c r="V30" s="615"/>
      <c r="W30" s="615"/>
    </row>
    <row r="31" ht="27.75" customHeight="1" spans="1:23">
      <c r="A31" s="450"/>
      <c r="B31" s="450"/>
      <c r="C31" s="633" t="s">
        <v>91</v>
      </c>
      <c r="D31" s="634" t="s">
        <v>98</v>
      </c>
      <c r="E31" s="635">
        <v>3</v>
      </c>
      <c r="F31" s="636" t="s">
        <v>99</v>
      </c>
      <c r="G31" s="636" t="s">
        <v>100</v>
      </c>
      <c r="H31" s="574" t="s">
        <v>71</v>
      </c>
      <c r="I31" s="523" t="s">
        <v>29</v>
      </c>
      <c r="J31" s="637"/>
      <c r="K31" s="531"/>
      <c r="L31" s="532"/>
      <c r="M31" s="503"/>
      <c r="N31" s="503"/>
      <c r="O31" s="503"/>
      <c r="P31" s="503"/>
      <c r="Q31" s="503"/>
      <c r="R31" s="503"/>
      <c r="S31" s="503"/>
      <c r="T31" s="503"/>
      <c r="U31" s="503"/>
      <c r="V31" s="503"/>
      <c r="W31" s="503"/>
    </row>
    <row r="32" ht="33" customHeight="1" spans="1:23">
      <c r="A32" s="320">
        <v>4</v>
      </c>
      <c r="B32" s="638" t="s">
        <v>101</v>
      </c>
      <c r="C32" s="497" t="s">
        <v>101</v>
      </c>
      <c r="D32" s="639" t="s">
        <v>102</v>
      </c>
      <c r="E32" s="531"/>
      <c r="F32" s="521"/>
      <c r="G32" s="522" t="s">
        <v>103</v>
      </c>
      <c r="H32" s="510" t="s">
        <v>16</v>
      </c>
      <c r="I32" s="640" t="s">
        <v>29</v>
      </c>
      <c r="J32" s="641" t="s">
        <v>104</v>
      </c>
      <c r="K32" s="642"/>
      <c r="L32" s="643"/>
      <c r="M32" s="503"/>
      <c r="N32" s="503"/>
      <c r="O32" s="503"/>
      <c r="P32" s="503"/>
      <c r="Q32" s="503"/>
      <c r="R32" s="503"/>
      <c r="S32" s="503"/>
      <c r="T32" s="503"/>
      <c r="U32" s="503"/>
      <c r="V32" s="503"/>
      <c r="W32" s="503"/>
    </row>
    <row r="33" ht="39.75" customHeight="1" spans="1:23">
      <c r="A33" s="1"/>
      <c r="B33" s="1"/>
      <c r="C33" s="450"/>
      <c r="D33" s="644" t="s">
        <v>105</v>
      </c>
      <c r="E33" s="520"/>
      <c r="F33" s="645"/>
      <c r="G33" s="522" t="s">
        <v>106</v>
      </c>
      <c r="H33" s="510" t="s">
        <v>16</v>
      </c>
      <c r="I33" s="525"/>
      <c r="J33" s="576"/>
      <c r="K33" s="520"/>
      <c r="L33" s="525"/>
      <c r="M33" s="526"/>
      <c r="N33" s="526"/>
      <c r="O33" s="526"/>
      <c r="P33" s="526"/>
      <c r="Q33" s="526"/>
      <c r="R33" s="526"/>
      <c r="S33" s="526"/>
      <c r="T33" s="526"/>
      <c r="U33" s="526"/>
      <c r="V33" s="526"/>
      <c r="W33" s="526"/>
    </row>
    <row r="34" ht="50.25" customHeight="1" spans="1:23">
      <c r="A34" s="1"/>
      <c r="B34" s="1"/>
      <c r="C34" s="450"/>
      <c r="D34" s="519" t="s">
        <v>107</v>
      </c>
      <c r="E34" s="520"/>
      <c r="F34" s="645"/>
      <c r="G34" s="522" t="s">
        <v>106</v>
      </c>
      <c r="H34" s="574" t="s">
        <v>71</v>
      </c>
      <c r="I34" s="525"/>
      <c r="J34" s="576"/>
      <c r="K34" s="520"/>
      <c r="L34" s="525"/>
      <c r="M34" s="526"/>
      <c r="N34" s="526"/>
      <c r="O34" s="526"/>
      <c r="P34" s="526"/>
      <c r="Q34" s="526"/>
      <c r="R34" s="526"/>
      <c r="S34" s="526"/>
      <c r="T34" s="526"/>
      <c r="U34" s="526"/>
      <c r="V34" s="526"/>
      <c r="W34" s="526"/>
    </row>
    <row r="35" ht="41.25" customHeight="1" spans="1:23">
      <c r="A35" s="1"/>
      <c r="B35" s="1"/>
      <c r="C35" s="486"/>
      <c r="D35" s="639" t="s">
        <v>108</v>
      </c>
      <c r="E35" s="508">
        <v>1</v>
      </c>
      <c r="F35" s="646"/>
      <c r="G35" s="522" t="s">
        <v>106</v>
      </c>
      <c r="H35" s="510" t="s">
        <v>16</v>
      </c>
      <c r="I35" s="647" t="s">
        <v>29</v>
      </c>
      <c r="J35" s="648" t="s">
        <v>35</v>
      </c>
      <c r="K35" s="497"/>
      <c r="L35" s="525"/>
      <c r="M35" s="526"/>
      <c r="N35" s="526"/>
      <c r="O35" s="526"/>
      <c r="P35" s="526"/>
      <c r="Q35" s="526"/>
      <c r="R35" s="526"/>
      <c r="S35" s="526"/>
      <c r="T35" s="526"/>
      <c r="U35" s="526"/>
      <c r="V35" s="526"/>
      <c r="W35" s="526"/>
    </row>
    <row r="36" ht="28.5" customHeight="1" spans="1:23">
      <c r="A36" s="1"/>
      <c r="B36" s="1"/>
      <c r="C36" s="520" t="s">
        <v>91</v>
      </c>
      <c r="D36" s="532" t="s">
        <v>98</v>
      </c>
      <c r="E36" s="562"/>
      <c r="F36" s="562"/>
      <c r="G36" s="649" t="s">
        <v>109</v>
      </c>
      <c r="H36" s="510" t="s">
        <v>16</v>
      </c>
      <c r="I36" s="650"/>
      <c r="J36" s="650"/>
      <c r="K36" s="650"/>
      <c r="L36" s="562"/>
    </row>
    <row r="37" ht="28.5" customHeight="1" spans="1:23">
      <c r="A37" s="651">
        <v>5</v>
      </c>
      <c r="B37" s="546" t="s">
        <v>58</v>
      </c>
      <c r="C37" s="531" t="s">
        <v>59</v>
      </c>
      <c r="D37" s="544"/>
      <c r="E37" s="562"/>
      <c r="F37" s="562"/>
      <c r="G37" s="652" t="s">
        <v>110</v>
      </c>
      <c r="H37" s="510" t="s">
        <v>16</v>
      </c>
      <c r="I37" s="650"/>
      <c r="J37" s="650"/>
      <c r="K37" s="650"/>
      <c r="L37" s="650"/>
    </row>
    <row r="38" ht="35.25" customHeight="1" spans="1:23">
      <c r="A38" s="653" t="s">
        <v>111</v>
      </c>
      <c r="B38" s="486"/>
      <c r="C38" s="486"/>
      <c r="D38" s="486"/>
      <c r="E38" s="486"/>
      <c r="F38" s="486"/>
      <c r="G38" s="486"/>
      <c r="H38" s="1"/>
      <c r="I38" s="1"/>
      <c r="J38" s="1"/>
      <c r="K38" s="1"/>
      <c r="L38" s="1"/>
      <c r="M38" s="654"/>
      <c r="N38" s="654"/>
      <c r="O38" s="654"/>
      <c r="P38" s="654"/>
      <c r="Q38" s="654"/>
      <c r="R38" s="654"/>
      <c r="S38" s="654"/>
      <c r="T38" s="654"/>
      <c r="U38" s="654"/>
      <c r="V38" s="654"/>
      <c r="W38" s="654"/>
    </row>
    <row r="39" ht="90" customHeight="1" spans="1:23">
      <c r="A39" s="655">
        <v>1</v>
      </c>
      <c r="B39" s="656" t="s">
        <v>112</v>
      </c>
      <c r="C39" s="657" t="s">
        <v>113</v>
      </c>
      <c r="D39" s="658" t="s">
        <v>114</v>
      </c>
      <c r="E39" s="657"/>
      <c r="F39" s="205"/>
      <c r="G39" s="253" t="s">
        <v>110</v>
      </c>
      <c r="H39" s="574" t="s">
        <v>71</v>
      </c>
      <c r="I39" s="647" t="s">
        <v>29</v>
      </c>
      <c r="J39" s="320" t="s">
        <v>19</v>
      </c>
      <c r="K39" s="658"/>
      <c r="L39" s="205"/>
      <c r="M39" s="654"/>
      <c r="N39" s="654"/>
      <c r="O39" s="654"/>
      <c r="P39" s="654"/>
      <c r="Q39" s="654"/>
      <c r="R39" s="654"/>
      <c r="S39" s="654"/>
      <c r="T39" s="654"/>
      <c r="U39" s="654"/>
      <c r="V39" s="654"/>
      <c r="W39" s="654"/>
    </row>
    <row r="40" ht="28.5" customHeight="1" spans="1:23">
      <c r="A40" s="450"/>
      <c r="B40" s="450"/>
      <c r="C40" s="657" t="s">
        <v>95</v>
      </c>
      <c r="D40" s="658"/>
      <c r="E40" s="657"/>
      <c r="F40" s="205"/>
      <c r="G40" s="253" t="s">
        <v>115</v>
      </c>
      <c r="H40" s="574" t="s">
        <v>71</v>
      </c>
      <c r="I40" s="205"/>
      <c r="J40" s="320"/>
      <c r="K40" s="658"/>
      <c r="L40" s="205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</row>
    <row r="41" ht="31.5" customHeight="1" spans="1:23">
      <c r="A41" s="486"/>
      <c r="B41" s="486"/>
      <c r="C41" s="657" t="s">
        <v>116</v>
      </c>
      <c r="D41" s="658"/>
      <c r="E41" s="657"/>
      <c r="F41" s="205"/>
      <c r="G41" s="253" t="s">
        <v>117</v>
      </c>
      <c r="H41" s="574" t="s">
        <v>71</v>
      </c>
      <c r="I41" s="205"/>
      <c r="J41" s="320"/>
      <c r="K41" s="658"/>
      <c r="L41" s="205"/>
      <c r="M41" s="654"/>
      <c r="N41" s="654"/>
      <c r="O41" s="654"/>
      <c r="P41" s="654"/>
      <c r="Q41" s="654"/>
      <c r="R41" s="654"/>
      <c r="S41" s="654"/>
      <c r="T41" s="654"/>
      <c r="U41" s="654"/>
      <c r="V41" s="654"/>
      <c r="W41" s="654"/>
    </row>
    <row r="42" ht="32.25" customHeight="1" spans="1:23">
      <c r="A42" s="320">
        <v>2</v>
      </c>
      <c r="B42" s="253" t="s">
        <v>58</v>
      </c>
      <c r="C42" s="531" t="s">
        <v>59</v>
      </c>
      <c r="D42" s="658"/>
      <c r="E42" s="657"/>
      <c r="F42" s="205"/>
      <c r="G42" s="659" t="s">
        <v>118</v>
      </c>
      <c r="H42" s="574" t="s">
        <v>71</v>
      </c>
      <c r="I42" s="205"/>
      <c r="J42" s="320"/>
      <c r="K42" s="658"/>
      <c r="L42" s="205"/>
      <c r="M42" s="654"/>
      <c r="N42" s="654"/>
      <c r="O42" s="654"/>
      <c r="P42" s="654"/>
      <c r="Q42" s="654"/>
      <c r="R42" s="654"/>
      <c r="S42" s="654"/>
      <c r="T42" s="654"/>
      <c r="U42" s="654"/>
      <c r="V42" s="654"/>
      <c r="W42" s="654"/>
    </row>
    <row r="43" spans="1:23">
      <c r="A43" s="660"/>
      <c r="B43" s="654"/>
      <c r="C43" s="661"/>
      <c r="D43" s="662"/>
      <c r="E43" s="661"/>
      <c r="F43" s="654"/>
      <c r="G43" s="654"/>
      <c r="H43" s="654"/>
      <c r="I43" s="654"/>
      <c r="J43" s="660"/>
      <c r="K43" s="662"/>
      <c r="L43" s="654"/>
      <c r="M43" s="654"/>
      <c r="N43" s="654"/>
      <c r="O43" s="654"/>
      <c r="P43" s="654"/>
      <c r="Q43" s="654"/>
      <c r="R43" s="654"/>
      <c r="S43" s="654"/>
      <c r="T43" s="654"/>
      <c r="U43" s="654"/>
      <c r="V43" s="654"/>
      <c r="W43" s="654"/>
    </row>
    <row r="44" spans="1:23">
      <c r="A44" s="660"/>
      <c r="B44" s="654"/>
      <c r="C44" s="661"/>
      <c r="D44" s="662"/>
      <c r="E44" s="661"/>
      <c r="F44" s="654"/>
      <c r="G44" s="654"/>
      <c r="H44" s="654"/>
      <c r="I44" s="654"/>
      <c r="J44" s="660"/>
      <c r="K44" s="662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</row>
    <row r="45" spans="1:23">
      <c r="A45" s="660"/>
      <c r="B45" s="654"/>
      <c r="C45" s="661"/>
      <c r="D45" s="662"/>
      <c r="E45" s="661"/>
      <c r="F45" s="654"/>
      <c r="G45" s="654"/>
      <c r="H45" s="654"/>
      <c r="I45" s="654"/>
      <c r="J45" s="660"/>
      <c r="K45" s="662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</row>
    <row r="46" spans="1:23">
      <c r="A46" s="660"/>
      <c r="B46" s="654"/>
      <c r="C46" s="661"/>
      <c r="D46" s="662"/>
      <c r="E46" s="661"/>
      <c r="F46" s="654"/>
      <c r="G46" s="654"/>
      <c r="H46" s="654"/>
      <c r="I46" s="654"/>
      <c r="J46" s="660"/>
      <c r="K46" s="662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</row>
    <row r="47" spans="1:23">
      <c r="A47" s="660"/>
      <c r="B47" s="654"/>
      <c r="C47" s="661"/>
      <c r="D47" s="662"/>
      <c r="E47" s="661"/>
      <c r="F47" s="654"/>
      <c r="G47" s="654"/>
      <c r="H47" s="654"/>
      <c r="I47" s="654"/>
      <c r="J47" s="660"/>
      <c r="K47" s="662"/>
      <c r="L47" s="654"/>
      <c r="M47" s="654"/>
      <c r="N47" s="654"/>
      <c r="O47" s="654"/>
      <c r="P47" s="654"/>
      <c r="Q47" s="654"/>
      <c r="R47" s="654"/>
      <c r="S47" s="654"/>
      <c r="T47" s="654"/>
      <c r="U47" s="654"/>
      <c r="V47" s="654"/>
      <c r="W47" s="654"/>
    </row>
    <row r="48" spans="1:23">
      <c r="A48" s="660"/>
      <c r="B48" s="654"/>
      <c r="C48" s="661"/>
      <c r="D48" s="662"/>
      <c r="E48" s="661"/>
      <c r="F48" s="654"/>
      <c r="G48" s="654"/>
      <c r="H48" s="654"/>
      <c r="I48" s="654"/>
      <c r="J48" s="660"/>
      <c r="K48" s="662"/>
      <c r="L48" s="654"/>
      <c r="M48" s="654"/>
      <c r="N48" s="654"/>
      <c r="O48" s="654"/>
      <c r="P48" s="654"/>
      <c r="Q48" s="654"/>
      <c r="R48" s="654"/>
      <c r="S48" s="654"/>
      <c r="T48" s="654"/>
      <c r="U48" s="654"/>
      <c r="V48" s="654"/>
      <c r="W48" s="654"/>
    </row>
    <row r="49" spans="1:23">
      <c r="A49" s="660"/>
      <c r="B49" s="654"/>
      <c r="C49" s="661"/>
      <c r="D49" s="662"/>
      <c r="E49" s="661"/>
      <c r="F49" s="654"/>
      <c r="G49" s="654"/>
      <c r="H49" s="654"/>
      <c r="I49" s="654"/>
      <c r="J49" s="660"/>
      <c r="K49" s="662"/>
      <c r="L49" s="654"/>
      <c r="M49" s="654"/>
      <c r="N49" s="654"/>
      <c r="O49" s="654"/>
      <c r="P49" s="654"/>
      <c r="Q49" s="654"/>
      <c r="R49" s="654"/>
      <c r="S49" s="654"/>
      <c r="T49" s="654"/>
      <c r="U49" s="654"/>
      <c r="V49" s="654"/>
      <c r="W49" s="654"/>
    </row>
    <row r="50" spans="1:23">
      <c r="A50" s="660"/>
      <c r="B50" s="654"/>
      <c r="C50" s="661"/>
      <c r="D50" s="662"/>
      <c r="E50" s="661"/>
      <c r="F50" s="654"/>
      <c r="G50" s="654"/>
      <c r="H50" s="654"/>
      <c r="I50" s="654"/>
      <c r="J50" s="660"/>
      <c r="K50" s="662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</row>
    <row r="51" spans="1:23">
      <c r="A51" s="660"/>
      <c r="B51" s="654"/>
      <c r="C51" s="661"/>
      <c r="D51" s="662"/>
      <c r="E51" s="661"/>
      <c r="F51" s="654"/>
      <c r="G51" s="654"/>
      <c r="H51" s="654"/>
      <c r="I51" s="654"/>
      <c r="J51" s="660"/>
      <c r="K51" s="662"/>
      <c r="L51" s="654"/>
      <c r="M51" s="654"/>
      <c r="N51" s="654"/>
      <c r="O51" s="654"/>
      <c r="P51" s="654"/>
      <c r="Q51" s="654"/>
      <c r="R51" s="654"/>
      <c r="S51" s="654"/>
      <c r="T51" s="654"/>
      <c r="U51" s="654"/>
      <c r="V51" s="654"/>
      <c r="W51" s="654"/>
    </row>
    <row r="52" spans="1:23">
      <c r="A52" s="660"/>
      <c r="B52" s="654"/>
      <c r="C52" s="661"/>
      <c r="D52" s="662"/>
      <c r="E52" s="661"/>
      <c r="F52" s="654"/>
      <c r="G52" s="654"/>
      <c r="H52" s="654"/>
      <c r="I52" s="654"/>
      <c r="J52" s="660"/>
      <c r="K52" s="662"/>
      <c r="L52" s="654"/>
      <c r="M52" s="654"/>
      <c r="N52" s="654"/>
      <c r="O52" s="654"/>
      <c r="P52" s="654"/>
      <c r="Q52" s="654"/>
      <c r="R52" s="654"/>
      <c r="S52" s="654"/>
      <c r="T52" s="654"/>
      <c r="U52" s="654"/>
      <c r="V52" s="654"/>
      <c r="W52" s="654"/>
    </row>
    <row r="53" spans="1:23">
      <c r="A53" s="660"/>
      <c r="B53" s="654"/>
      <c r="C53" s="661"/>
      <c r="D53" s="662"/>
      <c r="E53" s="661"/>
      <c r="F53" s="654"/>
      <c r="G53" s="654"/>
      <c r="H53" s="654"/>
      <c r="I53" s="654"/>
      <c r="J53" s="660"/>
      <c r="K53" s="662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</row>
    <row r="54" spans="1:23">
      <c r="A54" s="660"/>
      <c r="B54" s="654"/>
      <c r="C54" s="661"/>
      <c r="D54" s="662"/>
      <c r="E54" s="661"/>
      <c r="F54" s="654"/>
      <c r="G54" s="654"/>
      <c r="H54" s="654"/>
      <c r="I54" s="654"/>
      <c r="J54" s="660"/>
      <c r="K54" s="662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</row>
    <row r="55" spans="1:23">
      <c r="A55" s="660"/>
      <c r="B55" s="654"/>
      <c r="C55" s="661"/>
      <c r="D55" s="662"/>
      <c r="E55" s="661"/>
      <c r="F55" s="654"/>
      <c r="G55" s="654"/>
      <c r="H55" s="654"/>
      <c r="I55" s="654"/>
      <c r="J55" s="660"/>
      <c r="K55" s="662"/>
      <c r="L55" s="654"/>
      <c r="M55" s="654"/>
      <c r="N55" s="654"/>
      <c r="O55" s="654"/>
      <c r="P55" s="654"/>
      <c r="Q55" s="654"/>
      <c r="R55" s="654"/>
      <c r="S55" s="654"/>
      <c r="T55" s="654"/>
      <c r="U55" s="654"/>
      <c r="V55" s="654"/>
      <c r="W55" s="654"/>
    </row>
    <row r="56" spans="1:23">
      <c r="A56" s="660"/>
      <c r="B56" s="654"/>
      <c r="C56" s="661"/>
      <c r="D56" s="662"/>
      <c r="E56" s="661"/>
      <c r="F56" s="654"/>
      <c r="G56" s="654"/>
      <c r="H56" s="654"/>
      <c r="I56" s="654"/>
      <c r="J56" s="660"/>
      <c r="K56" s="662"/>
      <c r="L56" s="654"/>
      <c r="M56" s="654"/>
      <c r="N56" s="654"/>
      <c r="O56" s="654"/>
      <c r="P56" s="654"/>
      <c r="Q56" s="654"/>
      <c r="R56" s="654"/>
      <c r="S56" s="654"/>
      <c r="T56" s="654"/>
      <c r="U56" s="654"/>
      <c r="V56" s="654"/>
      <c r="W56" s="654"/>
    </row>
    <row r="57" spans="1:23">
      <c r="A57" s="660"/>
      <c r="B57" s="654"/>
      <c r="C57" s="661"/>
      <c r="D57" s="662"/>
      <c r="E57" s="661"/>
      <c r="F57" s="654"/>
      <c r="G57" s="654"/>
      <c r="H57" s="654"/>
      <c r="I57" s="654"/>
      <c r="J57" s="660"/>
      <c r="K57" s="662"/>
      <c r="L57" s="654"/>
      <c r="M57" s="654"/>
      <c r="N57" s="654"/>
      <c r="O57" s="654"/>
      <c r="P57" s="654"/>
      <c r="Q57" s="654"/>
      <c r="R57" s="654"/>
      <c r="S57" s="654"/>
      <c r="T57" s="654"/>
      <c r="U57" s="654"/>
      <c r="V57" s="654"/>
      <c r="W57" s="654"/>
    </row>
    <row r="58" spans="1:23">
      <c r="A58" s="660"/>
      <c r="B58" s="654"/>
      <c r="C58" s="661"/>
      <c r="D58" s="662"/>
      <c r="E58" s="661"/>
      <c r="F58" s="654"/>
      <c r="G58" s="654"/>
      <c r="H58" s="654"/>
      <c r="I58" s="654"/>
      <c r="J58" s="660"/>
      <c r="K58" s="662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</row>
    <row r="59" spans="1:23">
      <c r="A59" s="660"/>
      <c r="B59" s="654"/>
      <c r="C59" s="661"/>
      <c r="D59" s="662"/>
      <c r="E59" s="661"/>
      <c r="F59" s="654"/>
      <c r="G59" s="654"/>
      <c r="H59" s="654"/>
      <c r="I59" s="654"/>
      <c r="J59" s="660"/>
      <c r="K59" s="662"/>
      <c r="L59" s="654"/>
      <c r="M59" s="654"/>
      <c r="N59" s="654"/>
      <c r="O59" s="654"/>
      <c r="P59" s="654"/>
      <c r="Q59" s="654"/>
      <c r="R59" s="654"/>
      <c r="S59" s="654"/>
      <c r="T59" s="654"/>
      <c r="U59" s="654"/>
      <c r="V59" s="654"/>
      <c r="W59" s="654"/>
    </row>
    <row r="60" spans="1:23">
      <c r="A60" s="660"/>
      <c r="B60" s="654"/>
      <c r="C60" s="661"/>
      <c r="D60" s="662"/>
      <c r="E60" s="661"/>
      <c r="F60" s="654"/>
      <c r="G60" s="654"/>
      <c r="H60" s="654"/>
      <c r="I60" s="654"/>
      <c r="J60" s="660"/>
      <c r="K60" s="662"/>
      <c r="L60" s="654"/>
      <c r="M60" s="654"/>
      <c r="N60" s="654"/>
      <c r="O60" s="654"/>
      <c r="P60" s="654"/>
      <c r="Q60" s="654"/>
      <c r="R60" s="654"/>
      <c r="S60" s="654"/>
      <c r="T60" s="654"/>
      <c r="U60" s="654"/>
      <c r="V60" s="654"/>
      <c r="W60" s="654"/>
    </row>
    <row r="61" spans="1:23">
      <c r="A61" s="660"/>
      <c r="B61" s="654"/>
      <c r="C61" s="661"/>
      <c r="D61" s="662"/>
      <c r="E61" s="661"/>
      <c r="F61" s="654"/>
      <c r="G61" s="654"/>
      <c r="H61" s="654"/>
      <c r="I61" s="654"/>
      <c r="J61" s="660"/>
      <c r="K61" s="662"/>
      <c r="L61" s="654"/>
      <c r="M61" s="654"/>
      <c r="N61" s="654"/>
      <c r="O61" s="654"/>
      <c r="P61" s="654"/>
      <c r="Q61" s="654"/>
      <c r="R61" s="654"/>
      <c r="S61" s="654"/>
      <c r="T61" s="654"/>
      <c r="U61" s="654"/>
      <c r="V61" s="654"/>
      <c r="W61" s="654"/>
    </row>
    <row r="62" spans="1:23">
      <c r="A62" s="660"/>
      <c r="B62" s="654"/>
      <c r="C62" s="661"/>
      <c r="D62" s="662"/>
      <c r="E62" s="661"/>
      <c r="F62" s="654"/>
      <c r="G62" s="654"/>
      <c r="H62" s="654"/>
      <c r="I62" s="654"/>
      <c r="J62" s="660"/>
      <c r="K62" s="662"/>
      <c r="L62" s="654"/>
      <c r="M62" s="654"/>
      <c r="N62" s="654"/>
      <c r="O62" s="654"/>
      <c r="P62" s="654"/>
      <c r="Q62" s="654"/>
      <c r="R62" s="654"/>
      <c r="S62" s="654"/>
      <c r="T62" s="654"/>
      <c r="U62" s="654"/>
      <c r="V62" s="654"/>
      <c r="W62" s="654"/>
    </row>
    <row r="63" spans="1:23">
      <c r="A63" s="660"/>
      <c r="B63" s="654"/>
      <c r="C63" s="661"/>
      <c r="D63" s="662"/>
      <c r="E63" s="661"/>
      <c r="F63" s="654"/>
      <c r="G63" s="654"/>
      <c r="H63" s="654"/>
      <c r="I63" s="654"/>
      <c r="J63" s="660"/>
      <c r="K63" s="662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</row>
    <row r="64" spans="1:23">
      <c r="A64" s="660"/>
      <c r="B64" s="654"/>
      <c r="C64" s="661"/>
      <c r="D64" s="662"/>
      <c r="E64" s="661"/>
      <c r="F64" s="654"/>
      <c r="G64" s="654"/>
      <c r="H64" s="654"/>
      <c r="I64" s="654"/>
      <c r="J64" s="660"/>
      <c r="K64" s="662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</row>
    <row r="65" spans="1:23">
      <c r="A65" s="660"/>
      <c r="B65" s="654"/>
      <c r="C65" s="661"/>
      <c r="D65" s="662"/>
      <c r="E65" s="661"/>
      <c r="F65" s="654"/>
      <c r="G65" s="654"/>
      <c r="H65" s="654"/>
      <c r="I65" s="654"/>
      <c r="J65" s="660"/>
      <c r="K65" s="662"/>
      <c r="L65" s="654"/>
      <c r="M65" s="654"/>
      <c r="N65" s="654"/>
      <c r="O65" s="654"/>
      <c r="P65" s="654"/>
      <c r="Q65" s="654"/>
      <c r="R65" s="654"/>
      <c r="S65" s="654"/>
      <c r="T65" s="654"/>
      <c r="U65" s="654"/>
      <c r="V65" s="654"/>
      <c r="W65" s="654"/>
    </row>
    <row r="66" spans="1:23">
      <c r="A66" s="660"/>
      <c r="B66" s="654"/>
      <c r="C66" s="661"/>
      <c r="D66" s="662"/>
      <c r="E66" s="661"/>
      <c r="F66" s="654"/>
      <c r="G66" s="654"/>
      <c r="H66" s="654"/>
      <c r="I66" s="654"/>
      <c r="J66" s="660"/>
      <c r="K66" s="662"/>
      <c r="L66" s="654"/>
      <c r="M66" s="654"/>
      <c r="N66" s="654"/>
      <c r="O66" s="654"/>
      <c r="P66" s="654"/>
      <c r="Q66" s="654"/>
      <c r="R66" s="654"/>
      <c r="S66" s="654"/>
      <c r="T66" s="654"/>
      <c r="U66" s="654"/>
      <c r="V66" s="654"/>
      <c r="W66" s="654"/>
    </row>
    <row r="67" spans="1:23">
      <c r="A67" s="660"/>
      <c r="B67" s="654"/>
      <c r="C67" s="661"/>
      <c r="D67" s="662"/>
      <c r="E67" s="661"/>
      <c r="F67" s="654"/>
      <c r="G67" s="654"/>
      <c r="H67" s="654"/>
      <c r="I67" s="654"/>
      <c r="J67" s="660"/>
      <c r="K67" s="662"/>
      <c r="L67" s="654"/>
      <c r="M67" s="654"/>
      <c r="N67" s="654"/>
      <c r="O67" s="654"/>
      <c r="P67" s="654"/>
      <c r="Q67" s="654"/>
      <c r="R67" s="654"/>
      <c r="S67" s="654"/>
      <c r="T67" s="654"/>
      <c r="U67" s="654"/>
      <c r="V67" s="654"/>
      <c r="W67" s="654"/>
    </row>
    <row r="68" spans="1:23">
      <c r="A68" s="660"/>
      <c r="B68" s="654"/>
      <c r="C68" s="661"/>
      <c r="D68" s="662"/>
      <c r="E68" s="661"/>
      <c r="F68" s="654"/>
      <c r="G68" s="654"/>
      <c r="H68" s="654"/>
      <c r="I68" s="654"/>
      <c r="J68" s="660"/>
      <c r="K68" s="662"/>
      <c r="L68" s="654"/>
      <c r="M68" s="654"/>
      <c r="N68" s="654"/>
      <c r="O68" s="654"/>
      <c r="P68" s="654"/>
      <c r="Q68" s="654"/>
      <c r="R68" s="654"/>
      <c r="S68" s="654"/>
      <c r="T68" s="654"/>
      <c r="U68" s="654"/>
      <c r="V68" s="654"/>
      <c r="W68" s="654"/>
    </row>
    <row r="69" spans="1:23">
      <c r="A69" s="660"/>
      <c r="B69" s="654"/>
      <c r="C69" s="661"/>
      <c r="D69" s="662"/>
      <c r="E69" s="661"/>
      <c r="F69" s="654"/>
      <c r="G69" s="654"/>
      <c r="H69" s="654"/>
      <c r="I69" s="654"/>
      <c r="J69" s="660"/>
      <c r="K69" s="662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</row>
    <row r="70" spans="1:23">
      <c r="A70" s="660"/>
      <c r="B70" s="654"/>
      <c r="C70" s="661"/>
      <c r="D70" s="662"/>
      <c r="E70" s="661"/>
      <c r="F70" s="654"/>
      <c r="G70" s="654"/>
      <c r="H70" s="654"/>
      <c r="I70" s="654"/>
      <c r="J70" s="660"/>
      <c r="K70" s="662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</row>
    <row r="71" spans="1:23">
      <c r="A71" s="660"/>
      <c r="B71" s="654"/>
      <c r="C71" s="661"/>
      <c r="D71" s="662"/>
      <c r="E71" s="661"/>
      <c r="F71" s="654"/>
      <c r="G71" s="654"/>
      <c r="H71" s="654"/>
      <c r="I71" s="654"/>
      <c r="J71" s="660"/>
      <c r="K71" s="662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</row>
    <row r="72" spans="1:23">
      <c r="A72" s="660"/>
      <c r="B72" s="654"/>
      <c r="C72" s="661"/>
      <c r="D72" s="662"/>
      <c r="E72" s="661"/>
      <c r="F72" s="654"/>
      <c r="G72" s="654"/>
      <c r="H72" s="654"/>
      <c r="I72" s="654"/>
      <c r="J72" s="660"/>
      <c r="K72" s="662"/>
      <c r="L72" s="654"/>
      <c r="M72" s="654"/>
      <c r="N72" s="654"/>
      <c r="O72" s="654"/>
      <c r="P72" s="654"/>
      <c r="Q72" s="654"/>
      <c r="R72" s="654"/>
      <c r="S72" s="654"/>
      <c r="T72" s="654"/>
      <c r="U72" s="654"/>
      <c r="V72" s="654"/>
      <c r="W72" s="654"/>
    </row>
    <row r="73" spans="1:23">
      <c r="A73" s="660"/>
      <c r="B73" s="654"/>
      <c r="C73" s="661"/>
      <c r="D73" s="662"/>
      <c r="E73" s="661"/>
      <c r="F73" s="654"/>
      <c r="G73" s="654"/>
      <c r="H73" s="654"/>
      <c r="I73" s="654"/>
      <c r="J73" s="660"/>
      <c r="K73" s="662"/>
      <c r="L73" s="654"/>
      <c r="M73" s="654"/>
      <c r="N73" s="654"/>
      <c r="O73" s="654"/>
      <c r="P73" s="654"/>
      <c r="Q73" s="654"/>
      <c r="R73" s="654"/>
      <c r="S73" s="654"/>
      <c r="T73" s="654"/>
      <c r="U73" s="654"/>
      <c r="V73" s="654"/>
      <c r="W73" s="654"/>
    </row>
    <row r="74" spans="1:23">
      <c r="A74" s="660"/>
      <c r="B74" s="654"/>
      <c r="C74" s="661"/>
      <c r="D74" s="662"/>
      <c r="E74" s="661"/>
      <c r="F74" s="654"/>
      <c r="G74" s="654"/>
      <c r="H74" s="654"/>
      <c r="I74" s="654"/>
      <c r="J74" s="660"/>
      <c r="K74" s="662"/>
      <c r="L74" s="654"/>
      <c r="M74" s="654"/>
      <c r="N74" s="654"/>
      <c r="O74" s="654"/>
      <c r="P74" s="654"/>
      <c r="Q74" s="654"/>
      <c r="R74" s="654"/>
      <c r="S74" s="654"/>
      <c r="T74" s="654"/>
      <c r="U74" s="654"/>
      <c r="V74" s="654"/>
      <c r="W74" s="654"/>
    </row>
    <row r="75" spans="1:23">
      <c r="A75" s="660"/>
      <c r="B75" s="654"/>
      <c r="C75" s="661"/>
      <c r="D75" s="662"/>
      <c r="E75" s="661"/>
      <c r="F75" s="654"/>
      <c r="G75" s="654"/>
      <c r="H75" s="654"/>
      <c r="I75" s="654"/>
      <c r="J75" s="660"/>
      <c r="K75" s="662"/>
      <c r="L75" s="654"/>
      <c r="M75" s="654"/>
      <c r="N75" s="654"/>
      <c r="O75" s="654"/>
      <c r="P75" s="654"/>
      <c r="Q75" s="654"/>
      <c r="R75" s="654"/>
      <c r="S75" s="654"/>
      <c r="T75" s="654"/>
      <c r="U75" s="654"/>
      <c r="V75" s="654"/>
      <c r="W75" s="654"/>
    </row>
    <row r="76" spans="1:23">
      <c r="A76" s="660"/>
      <c r="B76" s="654"/>
      <c r="C76" s="661"/>
      <c r="D76" s="662"/>
      <c r="E76" s="661"/>
      <c r="F76" s="654"/>
      <c r="G76" s="654"/>
      <c r="H76" s="654"/>
      <c r="I76" s="654"/>
      <c r="J76" s="660"/>
      <c r="K76" s="662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</row>
    <row r="77" spans="1:23">
      <c r="A77" s="660"/>
      <c r="B77" s="654"/>
      <c r="C77" s="661"/>
      <c r="D77" s="662"/>
      <c r="E77" s="661"/>
      <c r="F77" s="654"/>
      <c r="G77" s="654"/>
      <c r="H77" s="654"/>
      <c r="I77" s="654"/>
      <c r="J77" s="660"/>
      <c r="K77" s="662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</row>
    <row r="78" spans="1:23">
      <c r="A78" s="660"/>
      <c r="B78" s="654"/>
      <c r="C78" s="661"/>
      <c r="D78" s="662"/>
      <c r="E78" s="661"/>
      <c r="F78" s="654"/>
      <c r="G78" s="654"/>
      <c r="H78" s="654"/>
      <c r="I78" s="654"/>
      <c r="J78" s="660"/>
      <c r="K78" s="662"/>
      <c r="L78" s="654"/>
      <c r="M78" s="654"/>
      <c r="N78" s="654"/>
      <c r="O78" s="654"/>
      <c r="P78" s="654"/>
      <c r="Q78" s="654"/>
      <c r="R78" s="654"/>
      <c r="S78" s="654"/>
      <c r="T78" s="654"/>
      <c r="U78" s="654"/>
      <c r="V78" s="654"/>
      <c r="W78" s="654"/>
    </row>
    <row r="79" spans="1:23">
      <c r="A79" s="660"/>
      <c r="B79" s="654"/>
      <c r="C79" s="661"/>
      <c r="D79" s="662"/>
      <c r="E79" s="661"/>
      <c r="F79" s="654"/>
      <c r="G79" s="654"/>
      <c r="H79" s="654"/>
      <c r="I79" s="654"/>
      <c r="J79" s="660"/>
      <c r="K79" s="662"/>
      <c r="L79" s="654"/>
      <c r="M79" s="654"/>
      <c r="N79" s="654"/>
      <c r="O79" s="654"/>
      <c r="P79" s="654"/>
      <c r="Q79" s="654"/>
      <c r="R79" s="654"/>
      <c r="S79" s="654"/>
      <c r="T79" s="654"/>
      <c r="U79" s="654"/>
      <c r="V79" s="654"/>
      <c r="W79" s="654"/>
    </row>
    <row r="80" spans="1:23">
      <c r="A80" s="660"/>
      <c r="B80" s="654"/>
      <c r="C80" s="661"/>
      <c r="D80" s="662"/>
      <c r="E80" s="661"/>
      <c r="F80" s="654"/>
      <c r="G80" s="654"/>
      <c r="H80" s="654"/>
      <c r="I80" s="654"/>
      <c r="J80" s="660"/>
      <c r="K80" s="662"/>
      <c r="L80" s="654"/>
      <c r="M80" s="654"/>
      <c r="N80" s="654"/>
      <c r="O80" s="654"/>
      <c r="P80" s="654"/>
      <c r="Q80" s="654"/>
      <c r="R80" s="654"/>
      <c r="S80" s="654"/>
      <c r="T80" s="654"/>
      <c r="U80" s="654"/>
      <c r="V80" s="654"/>
      <c r="W80" s="654"/>
    </row>
    <row r="81" spans="1:23">
      <c r="A81" s="660"/>
      <c r="B81" s="654"/>
      <c r="C81" s="661"/>
      <c r="D81" s="662"/>
      <c r="E81" s="661"/>
      <c r="F81" s="654"/>
      <c r="G81" s="654"/>
      <c r="H81" s="654"/>
      <c r="I81" s="654"/>
      <c r="J81" s="660"/>
      <c r="K81" s="662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</row>
    <row r="82" spans="1:23">
      <c r="A82" s="660"/>
      <c r="B82" s="654"/>
      <c r="C82" s="661"/>
      <c r="D82" s="662"/>
      <c r="E82" s="661"/>
      <c r="F82" s="654"/>
      <c r="G82" s="654"/>
      <c r="H82" s="654"/>
      <c r="I82" s="654"/>
      <c r="J82" s="660"/>
      <c r="K82" s="662"/>
      <c r="L82" s="654"/>
      <c r="M82" s="654"/>
      <c r="N82" s="654"/>
      <c r="O82" s="654"/>
      <c r="P82" s="654"/>
      <c r="Q82" s="654"/>
      <c r="R82" s="654"/>
      <c r="S82" s="654"/>
      <c r="T82" s="654"/>
      <c r="U82" s="654"/>
      <c r="V82" s="654"/>
      <c r="W82" s="654"/>
    </row>
    <row r="83" spans="1:23">
      <c r="A83" s="660"/>
      <c r="B83" s="654"/>
      <c r="C83" s="661"/>
      <c r="D83" s="662"/>
      <c r="E83" s="661"/>
      <c r="F83" s="654"/>
      <c r="G83" s="654"/>
      <c r="H83" s="654"/>
      <c r="I83" s="654"/>
      <c r="J83" s="660"/>
      <c r="K83" s="662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</row>
    <row r="84" spans="1:23">
      <c r="A84" s="660"/>
      <c r="B84" s="654"/>
      <c r="C84" s="661"/>
      <c r="D84" s="662"/>
      <c r="E84" s="661"/>
      <c r="F84" s="654"/>
      <c r="G84" s="654"/>
      <c r="H84" s="654"/>
      <c r="I84" s="654"/>
      <c r="J84" s="660"/>
      <c r="K84" s="662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</row>
    <row r="85" spans="1:23">
      <c r="A85" s="660"/>
      <c r="B85" s="654"/>
      <c r="C85" s="661"/>
      <c r="D85" s="662"/>
      <c r="E85" s="661"/>
      <c r="F85" s="654"/>
      <c r="G85" s="654"/>
      <c r="H85" s="654"/>
      <c r="I85" s="654"/>
      <c r="J85" s="660"/>
      <c r="K85" s="662"/>
      <c r="L85" s="654"/>
      <c r="M85" s="654"/>
      <c r="N85" s="654"/>
      <c r="O85" s="654"/>
      <c r="P85" s="654"/>
      <c r="Q85" s="654"/>
      <c r="R85" s="654"/>
      <c r="S85" s="654"/>
      <c r="T85" s="654"/>
      <c r="U85" s="654"/>
      <c r="V85" s="654"/>
      <c r="W85" s="654"/>
    </row>
    <row r="86" spans="1:23">
      <c r="A86" s="660"/>
      <c r="B86" s="654"/>
      <c r="C86" s="661"/>
      <c r="D86" s="662"/>
      <c r="E86" s="661"/>
      <c r="F86" s="654"/>
      <c r="G86" s="654"/>
      <c r="H86" s="654"/>
      <c r="I86" s="654"/>
      <c r="J86" s="660"/>
      <c r="K86" s="662"/>
      <c r="L86" s="654"/>
      <c r="M86" s="654"/>
      <c r="N86" s="654"/>
      <c r="O86" s="654"/>
      <c r="P86" s="654"/>
      <c r="Q86" s="654"/>
      <c r="R86" s="654"/>
      <c r="S86" s="654"/>
      <c r="T86" s="654"/>
      <c r="U86" s="654"/>
      <c r="V86" s="654"/>
      <c r="W86" s="654"/>
    </row>
    <row r="87" spans="1:23">
      <c r="A87" s="660"/>
      <c r="B87" s="654"/>
      <c r="C87" s="661"/>
      <c r="D87" s="662"/>
      <c r="E87" s="661"/>
      <c r="F87" s="654"/>
      <c r="G87" s="654"/>
      <c r="H87" s="654"/>
      <c r="I87" s="654"/>
      <c r="J87" s="660"/>
      <c r="K87" s="662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</row>
    <row r="88" spans="1:23">
      <c r="A88" s="660"/>
      <c r="B88" s="654"/>
      <c r="C88" s="661"/>
      <c r="D88" s="662"/>
      <c r="E88" s="661"/>
      <c r="F88" s="654"/>
      <c r="G88" s="654"/>
      <c r="H88" s="654"/>
      <c r="I88" s="654"/>
      <c r="J88" s="660"/>
      <c r="K88" s="662"/>
      <c r="L88" s="654"/>
      <c r="M88" s="654"/>
      <c r="N88" s="654"/>
      <c r="O88" s="654"/>
      <c r="P88" s="654"/>
      <c r="Q88" s="654"/>
      <c r="R88" s="654"/>
      <c r="S88" s="654"/>
      <c r="T88" s="654"/>
      <c r="U88" s="654"/>
      <c r="V88" s="654"/>
      <c r="W88" s="654"/>
    </row>
    <row r="89" spans="1:23">
      <c r="A89" s="660"/>
      <c r="B89" s="654"/>
      <c r="C89" s="661"/>
      <c r="D89" s="662"/>
      <c r="E89" s="661"/>
      <c r="F89" s="654"/>
      <c r="G89" s="654"/>
      <c r="H89" s="654"/>
      <c r="I89" s="654"/>
      <c r="J89" s="660"/>
      <c r="K89" s="662"/>
      <c r="L89" s="654"/>
      <c r="M89" s="654"/>
      <c r="N89" s="654"/>
      <c r="O89" s="654"/>
      <c r="P89" s="654"/>
      <c r="Q89" s="654"/>
      <c r="R89" s="654"/>
      <c r="S89" s="654"/>
      <c r="T89" s="654"/>
      <c r="U89" s="654"/>
      <c r="V89" s="654"/>
      <c r="W89" s="654"/>
    </row>
    <row r="90" spans="1:23">
      <c r="A90" s="660"/>
      <c r="B90" s="654"/>
      <c r="C90" s="661"/>
      <c r="D90" s="662"/>
      <c r="E90" s="661"/>
      <c r="F90" s="654"/>
      <c r="G90" s="654"/>
      <c r="H90" s="654"/>
      <c r="I90" s="654"/>
      <c r="J90" s="660"/>
      <c r="K90" s="662"/>
      <c r="L90" s="654"/>
      <c r="M90" s="654"/>
      <c r="N90" s="654"/>
      <c r="O90" s="654"/>
      <c r="P90" s="654"/>
      <c r="Q90" s="654"/>
      <c r="R90" s="654"/>
      <c r="S90" s="654"/>
      <c r="T90" s="654"/>
      <c r="U90" s="654"/>
      <c r="V90" s="654"/>
      <c r="W90" s="654"/>
    </row>
    <row r="91" spans="1:23">
      <c r="A91" s="660"/>
      <c r="B91" s="654"/>
      <c r="C91" s="661"/>
      <c r="D91" s="662"/>
      <c r="E91" s="661"/>
      <c r="F91" s="654"/>
      <c r="G91" s="654"/>
      <c r="H91" s="654"/>
      <c r="I91" s="654"/>
      <c r="J91" s="660"/>
      <c r="K91" s="662"/>
      <c r="L91" s="654"/>
      <c r="M91" s="654"/>
      <c r="N91" s="654"/>
      <c r="O91" s="654"/>
      <c r="P91" s="654"/>
      <c r="Q91" s="654"/>
      <c r="R91" s="654"/>
      <c r="S91" s="654"/>
      <c r="T91" s="654"/>
      <c r="U91" s="654"/>
      <c r="V91" s="654"/>
      <c r="W91" s="654"/>
    </row>
    <row r="92" spans="1:23">
      <c r="A92" s="660"/>
      <c r="B92" s="654"/>
      <c r="C92" s="661"/>
      <c r="D92" s="662"/>
      <c r="E92" s="661"/>
      <c r="F92" s="654"/>
      <c r="G92" s="654"/>
      <c r="H92" s="654"/>
      <c r="I92" s="654"/>
      <c r="J92" s="660"/>
      <c r="K92" s="662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</row>
    <row r="93" spans="1:23">
      <c r="A93" s="660"/>
      <c r="B93" s="654"/>
      <c r="C93" s="661"/>
      <c r="D93" s="662"/>
      <c r="E93" s="661"/>
      <c r="F93" s="654"/>
      <c r="G93" s="654"/>
      <c r="H93" s="654"/>
      <c r="I93" s="654"/>
      <c r="J93" s="660"/>
      <c r="K93" s="662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</row>
    <row r="94" spans="1:23">
      <c r="A94" s="660"/>
      <c r="B94" s="654"/>
      <c r="C94" s="661"/>
      <c r="D94" s="662"/>
      <c r="E94" s="661"/>
      <c r="F94" s="654"/>
      <c r="G94" s="654"/>
      <c r="H94" s="654"/>
      <c r="I94" s="654"/>
      <c r="J94" s="660"/>
      <c r="K94" s="662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</row>
    <row r="95" spans="1:23">
      <c r="A95" s="660"/>
      <c r="B95" s="654"/>
      <c r="C95" s="661"/>
      <c r="D95" s="662"/>
      <c r="E95" s="661"/>
      <c r="F95" s="654"/>
      <c r="G95" s="654"/>
      <c r="H95" s="654"/>
      <c r="I95" s="654"/>
      <c r="J95" s="660"/>
      <c r="K95" s="662"/>
      <c r="L95" s="654"/>
      <c r="M95" s="654"/>
      <c r="N95" s="654"/>
      <c r="O95" s="654"/>
      <c r="P95" s="654"/>
      <c r="Q95" s="654"/>
      <c r="R95" s="654"/>
      <c r="S95" s="654"/>
      <c r="T95" s="654"/>
      <c r="U95" s="654"/>
      <c r="V95" s="654"/>
      <c r="W95" s="654"/>
    </row>
    <row r="96" spans="1:23">
      <c r="A96" s="660"/>
      <c r="B96" s="117"/>
      <c r="C96" s="661"/>
      <c r="D96" s="663"/>
      <c r="E96" s="117"/>
      <c r="F96" s="117"/>
      <c r="G96" s="117"/>
      <c r="H96" s="117"/>
      <c r="I96" s="117"/>
      <c r="J96" s="117"/>
      <c r="K96" s="663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</row>
    <row r="97" spans="1:23">
      <c r="A97" s="660"/>
      <c r="B97" s="117"/>
      <c r="C97" s="661"/>
      <c r="D97" s="663"/>
      <c r="E97" s="117"/>
      <c r="F97" s="117"/>
      <c r="G97" s="117"/>
      <c r="H97" s="117"/>
      <c r="I97" s="117"/>
      <c r="J97" s="117"/>
      <c r="K97" s="663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</row>
    <row r="98" spans="1:23">
      <c r="A98" s="660"/>
      <c r="B98" s="117"/>
      <c r="C98" s="661"/>
      <c r="D98" s="663"/>
      <c r="E98" s="117"/>
      <c r="F98" s="117"/>
      <c r="G98" s="117"/>
      <c r="H98" s="117"/>
      <c r="I98" s="117"/>
      <c r="J98" s="117"/>
      <c r="K98" s="663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</row>
    <row r="99" spans="1:23">
      <c r="A99" s="660"/>
      <c r="B99" s="117"/>
      <c r="C99" s="661"/>
      <c r="D99" s="663"/>
      <c r="E99" s="117"/>
      <c r="F99" s="117"/>
      <c r="G99" s="117"/>
      <c r="H99" s="117"/>
      <c r="I99" s="117"/>
      <c r="J99" s="117"/>
      <c r="K99" s="663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</row>
    <row r="100" spans="1:23">
      <c r="A100" s="660"/>
      <c r="B100" s="117"/>
      <c r="C100" s="661"/>
      <c r="D100" s="663"/>
      <c r="E100" s="117"/>
      <c r="F100" s="117"/>
      <c r="G100" s="117"/>
      <c r="H100" s="117"/>
      <c r="I100" s="117"/>
      <c r="J100" s="117"/>
      <c r="K100" s="663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</row>
    <row r="101" spans="1:23">
      <c r="A101" s="660"/>
      <c r="B101" s="117"/>
      <c r="C101" s="661"/>
      <c r="D101" s="663"/>
      <c r="E101" s="117"/>
      <c r="F101" s="117"/>
      <c r="G101" s="117"/>
      <c r="H101" s="117"/>
      <c r="I101" s="117"/>
      <c r="J101" s="117"/>
      <c r="K101" s="663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</row>
    <row r="102" spans="1:23">
      <c r="A102" s="660"/>
      <c r="B102" s="117"/>
      <c r="C102" s="661"/>
      <c r="D102" s="663"/>
      <c r="E102" s="117"/>
      <c r="F102" s="117"/>
      <c r="G102" s="117"/>
      <c r="H102" s="117"/>
      <c r="I102" s="117"/>
      <c r="J102" s="117"/>
      <c r="K102" s="663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</row>
    <row r="103" spans="1:23">
      <c r="A103" s="660"/>
      <c r="B103" s="117"/>
      <c r="C103" s="661"/>
      <c r="D103" s="663"/>
      <c r="E103" s="117"/>
      <c r="F103" s="117"/>
      <c r="G103" s="117"/>
      <c r="H103" s="117"/>
      <c r="I103" s="117"/>
      <c r="J103" s="117"/>
      <c r="K103" s="663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</row>
    <row r="104" spans="1:23">
      <c r="A104" s="660"/>
      <c r="B104" s="117"/>
      <c r="C104" s="661"/>
      <c r="D104" s="663"/>
      <c r="E104" s="117"/>
      <c r="F104" s="117"/>
      <c r="G104" s="117"/>
      <c r="H104" s="117"/>
      <c r="I104" s="117"/>
      <c r="J104" s="117"/>
      <c r="K104" s="663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</row>
    <row r="105" spans="1:23">
      <c r="A105" s="660"/>
      <c r="B105" s="117"/>
      <c r="C105" s="661"/>
      <c r="D105" s="663"/>
      <c r="E105" s="117"/>
      <c r="F105" s="117"/>
      <c r="G105" s="117"/>
      <c r="H105" s="117"/>
      <c r="I105" s="117"/>
      <c r="J105" s="117"/>
      <c r="K105" s="663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</row>
    <row r="106" spans="1:23">
      <c r="A106" s="660"/>
      <c r="B106" s="117"/>
      <c r="C106" s="661"/>
      <c r="D106" s="663"/>
      <c r="E106" s="117"/>
      <c r="F106" s="117"/>
      <c r="G106" s="117"/>
      <c r="H106" s="117"/>
      <c r="I106" s="117"/>
      <c r="J106" s="117"/>
      <c r="K106" s="663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</row>
    <row r="107" spans="1:23">
      <c r="A107" s="660"/>
      <c r="B107" s="117"/>
      <c r="C107" s="661"/>
      <c r="D107" s="663"/>
      <c r="E107" s="117"/>
      <c r="F107" s="117"/>
      <c r="G107" s="117"/>
      <c r="H107" s="117"/>
      <c r="I107" s="117"/>
      <c r="J107" s="117"/>
      <c r="K107" s="663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</row>
    <row r="108" spans="1:23">
      <c r="A108" s="660"/>
      <c r="B108" s="117"/>
      <c r="C108" s="661"/>
      <c r="D108" s="663"/>
      <c r="E108" s="117"/>
      <c r="F108" s="117"/>
      <c r="G108" s="117"/>
      <c r="H108" s="117"/>
      <c r="I108" s="117"/>
      <c r="J108" s="117"/>
      <c r="K108" s="663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</row>
    <row r="109" spans="1:23">
      <c r="A109" s="660"/>
      <c r="B109" s="117"/>
      <c r="C109" s="661"/>
      <c r="D109" s="663"/>
      <c r="E109" s="117"/>
      <c r="F109" s="117"/>
      <c r="G109" s="117"/>
      <c r="H109" s="117"/>
      <c r="I109" s="117"/>
      <c r="J109" s="117"/>
      <c r="K109" s="663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</row>
    <row r="110" spans="1:23">
      <c r="A110" s="660"/>
      <c r="B110" s="117"/>
      <c r="C110" s="661"/>
      <c r="D110" s="663"/>
      <c r="E110" s="117"/>
      <c r="F110" s="117"/>
      <c r="G110" s="117"/>
      <c r="H110" s="117"/>
      <c r="I110" s="117"/>
      <c r="J110" s="117"/>
      <c r="K110" s="663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</row>
    <row r="111" spans="1:23">
      <c r="A111" s="660"/>
      <c r="B111" s="117"/>
      <c r="C111" s="661"/>
      <c r="D111" s="663"/>
      <c r="E111" s="117"/>
      <c r="F111" s="117"/>
      <c r="G111" s="117"/>
      <c r="H111" s="117"/>
      <c r="I111" s="117"/>
      <c r="J111" s="117"/>
      <c r="K111" s="663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</row>
  </sheetData>
  <mergeCells count="22">
    <mergeCell ref="A7:L7"/>
    <mergeCell ref="A20:L20"/>
    <mergeCell ref="A38:L38"/>
    <mergeCell ref="A4:A5"/>
    <mergeCell ref="A10:A17"/>
    <mergeCell ref="A22:A24"/>
    <mergeCell ref="A25:A29"/>
    <mergeCell ref="A30:A31"/>
    <mergeCell ref="A32:A36"/>
    <mergeCell ref="A39:A41"/>
    <mergeCell ref="B4:B5"/>
    <mergeCell ref="B10:B17"/>
    <mergeCell ref="B22:B24"/>
    <mergeCell ref="B25:B29"/>
    <mergeCell ref="B30:B31"/>
    <mergeCell ref="B32:B36"/>
    <mergeCell ref="B39:B41"/>
    <mergeCell ref="C2:C3"/>
    <mergeCell ref="C11:C17"/>
    <mergeCell ref="C21:C24"/>
    <mergeCell ref="C25:C28"/>
    <mergeCell ref="C32:C35"/>
  </mergeCells>
  <hyperlinks>
    <hyperlink ref="C11" r:id="rId2" display="首页显示效果【腾讯文档】金隅集采管理平台20260622 https://docs.qq.com/slide/DS0NrTHFZQXdWcVdW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集采管理业务统计报表"/>
  <dimension ref="A1:AP42"/>
  <sheetViews>
    <sheetView workbookViewId="0">
      <selection activeCell="A1" sqref="A1:E1"/>
    </sheetView>
  </sheetViews>
  <sheetFormatPr defaultColWidth="14" defaultRowHeight="18" customHeight="1"/>
  <cols>
    <col min="1" max="1" width="13.6083333333333" style="373"/>
    <col min="2" max="2" width="16.8" style="107" customWidth="1"/>
    <col min="3" max="3" width="13.6083333333333" style="374"/>
    <col min="4" max="4" width="6.13333333333333" style="375" customWidth="1"/>
    <col min="5" max="5" width="24.2833333333333" customWidth="1"/>
    <col min="6" max="6" width="21.3416666666667" customWidth="1"/>
    <col min="7" max="7" width="24.5333333333333" customWidth="1"/>
    <col min="9" max="11" width="26" customWidth="1"/>
    <col min="13" max="13" width="24.4" customWidth="1"/>
    <col min="15" max="16" width="13.6083333333333"/>
  </cols>
  <sheetData>
    <row r="1" ht="65.25" customHeight="1" spans="1:42">
      <c r="A1" s="376" t="s">
        <v>119</v>
      </c>
      <c r="L1" s="107"/>
      <c r="M1" s="374"/>
      <c r="N1" s="107"/>
      <c r="O1" s="374"/>
      <c r="P1" s="374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</row>
    <row r="2" ht="14" spans="1:42">
      <c r="L2" s="107"/>
      <c r="M2" s="374"/>
      <c r="N2" s="107"/>
      <c r="O2" s="374"/>
      <c r="P2" s="374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</row>
    <row r="3" ht="14" spans="1:42">
      <c r="A3" s="377" t="s">
        <v>120</v>
      </c>
      <c r="B3" s="378"/>
      <c r="C3" s="379"/>
      <c r="D3" s="379"/>
      <c r="E3" s="380"/>
      <c r="F3" s="380"/>
      <c r="G3" s="380"/>
      <c r="H3" s="380"/>
      <c r="I3" s="380"/>
      <c r="J3" s="380"/>
      <c r="K3" s="380"/>
      <c r="L3" s="379"/>
      <c r="M3" s="381"/>
      <c r="N3" s="382"/>
      <c r="O3" s="382"/>
      <c r="P3" s="383"/>
      <c r="Q3" s="382"/>
      <c r="R3" s="382"/>
      <c r="S3" s="382"/>
      <c r="T3" s="382"/>
      <c r="U3" s="382"/>
      <c r="V3" s="382"/>
      <c r="W3" s="382"/>
      <c r="X3" s="382"/>
      <c r="Y3" s="382"/>
      <c r="Z3" s="382"/>
      <c r="AA3" s="382"/>
      <c r="AB3" s="382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</row>
    <row r="4" ht="14" spans="1:42">
      <c r="A4" s="378"/>
      <c r="B4" s="378"/>
      <c r="C4" s="379"/>
      <c r="D4" s="379"/>
      <c r="E4" s="380"/>
      <c r="F4" s="380"/>
      <c r="G4" s="380"/>
      <c r="H4" s="380"/>
      <c r="I4" s="380"/>
      <c r="J4" s="380"/>
      <c r="K4" s="380"/>
      <c r="L4" s="379"/>
      <c r="M4" s="381"/>
      <c r="N4" s="382"/>
      <c r="O4" s="382"/>
      <c r="P4" s="383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</row>
    <row r="5" ht="16.5" spans="1:42">
      <c r="A5" s="384" t="s">
        <v>121</v>
      </c>
      <c r="B5" s="385"/>
      <c r="C5" s="384"/>
      <c r="D5" s="386"/>
      <c r="E5" s="387"/>
      <c r="F5" s="387" t="s">
        <v>122</v>
      </c>
      <c r="G5" s="388" t="s">
        <v>123</v>
      </c>
      <c r="H5" s="1"/>
      <c r="I5" s="387"/>
      <c r="J5" s="387"/>
      <c r="K5" s="387"/>
      <c r="L5" s="386"/>
      <c r="M5" s="389"/>
      <c r="N5" s="382"/>
      <c r="O5" s="382"/>
      <c r="P5" s="383"/>
      <c r="Q5" s="382"/>
      <c r="R5" s="382"/>
      <c r="S5" s="382"/>
      <c r="T5" s="382"/>
      <c r="U5" s="382"/>
      <c r="V5" s="382"/>
      <c r="W5" s="382"/>
      <c r="X5" s="382"/>
      <c r="Y5" s="382"/>
      <c r="Z5" s="382"/>
      <c r="AA5" s="382"/>
      <c r="AB5" s="382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</row>
    <row r="6" ht="14" spans="1:42">
      <c r="A6" s="390"/>
      <c r="B6" s="378" t="s">
        <v>124</v>
      </c>
      <c r="C6" s="379"/>
      <c r="D6" s="379"/>
      <c r="E6" s="391"/>
      <c r="F6" s="391"/>
      <c r="G6" s="380" t="s">
        <v>125</v>
      </c>
      <c r="H6" s="380"/>
      <c r="I6" s="380"/>
      <c r="J6" s="380"/>
      <c r="K6" s="380"/>
      <c r="L6" s="379"/>
      <c r="M6" s="381"/>
      <c r="N6" s="382"/>
      <c r="O6" s="382"/>
      <c r="P6" s="383"/>
      <c r="Q6" s="382"/>
      <c r="R6" s="382"/>
      <c r="S6" s="382"/>
      <c r="T6" s="382"/>
      <c r="U6" s="382"/>
      <c r="V6" s="382"/>
      <c r="W6" s="382"/>
      <c r="X6" s="382"/>
      <c r="Y6" s="382"/>
      <c r="Z6" s="382"/>
      <c r="AA6" s="382"/>
      <c r="AB6" s="382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</row>
    <row r="7" ht="14" spans="1:42">
      <c r="A7" s="390"/>
      <c r="B7" s="378"/>
      <c r="C7" s="379"/>
      <c r="D7" s="379"/>
      <c r="E7" s="391"/>
      <c r="F7" s="391"/>
      <c r="G7" s="380"/>
      <c r="H7" s="380"/>
      <c r="I7" s="380"/>
      <c r="J7" s="380"/>
      <c r="K7" s="380"/>
      <c r="L7" s="379"/>
      <c r="M7" s="381"/>
      <c r="N7" s="382"/>
      <c r="O7" s="382"/>
      <c r="P7" s="383"/>
      <c r="Q7" s="382"/>
      <c r="R7" s="382"/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</row>
    <row r="8" ht="14" spans="1:42">
      <c r="A8" s="390" t="s">
        <v>126</v>
      </c>
      <c r="B8" s="392"/>
      <c r="C8" s="379"/>
      <c r="D8" s="379"/>
      <c r="E8" s="391"/>
      <c r="F8" s="391" t="s">
        <v>127</v>
      </c>
      <c r="G8" s="393"/>
      <c r="H8" s="393"/>
      <c r="I8" s="394"/>
      <c r="J8" s="394"/>
      <c r="K8" s="394" t="s">
        <v>128</v>
      </c>
      <c r="L8" s="395"/>
      <c r="M8" s="381"/>
      <c r="N8" s="382"/>
      <c r="O8" s="382"/>
      <c r="P8" s="383"/>
      <c r="Q8" s="382"/>
      <c r="R8" s="382"/>
      <c r="S8" s="382"/>
      <c r="T8" s="382"/>
      <c r="U8" s="382"/>
      <c r="V8" s="382"/>
      <c r="W8" s="382"/>
      <c r="X8" s="382"/>
      <c r="Y8" s="382"/>
      <c r="Z8" s="382"/>
      <c r="AA8" s="382"/>
      <c r="AB8" s="382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</row>
    <row r="9" ht="14" spans="1:42">
      <c r="A9" s="396"/>
      <c r="B9" s="397" t="s">
        <v>129</v>
      </c>
      <c r="C9" s="398"/>
      <c r="D9" s="398"/>
      <c r="E9" s="399"/>
      <c r="F9" s="399"/>
      <c r="G9" s="400" t="s">
        <v>124</v>
      </c>
      <c r="H9" s="400"/>
      <c r="I9" s="400"/>
      <c r="J9" s="400"/>
      <c r="K9" s="400"/>
      <c r="L9" s="398" t="s">
        <v>129</v>
      </c>
      <c r="M9" s="401"/>
      <c r="N9" s="382"/>
      <c r="O9" s="382"/>
      <c r="P9" s="383"/>
      <c r="Q9" s="382"/>
      <c r="R9" s="382"/>
      <c r="S9" s="382"/>
      <c r="T9" s="382"/>
      <c r="U9" s="382"/>
      <c r="V9" s="382"/>
      <c r="W9" s="382"/>
      <c r="X9" s="382"/>
      <c r="Y9" s="382"/>
      <c r="Z9" s="382"/>
      <c r="AA9" s="382"/>
      <c r="AB9" s="382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</row>
    <row r="10" ht="14" spans="1:42">
      <c r="A10" s="3"/>
      <c r="B10" s="3"/>
      <c r="C10"/>
      <c r="D10"/>
      <c r="E10" s="374"/>
      <c r="F10" s="374"/>
      <c r="G10" s="374"/>
      <c r="H10" s="374"/>
      <c r="I10" s="374"/>
      <c r="J10" s="374"/>
      <c r="K10" s="374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</row>
    <row r="11" ht="14" spans="1:42">
      <c r="A11" s="402"/>
      <c r="B11" s="403"/>
      <c r="C11" s="404"/>
      <c r="D11" s="404"/>
      <c r="E11" s="404"/>
      <c r="F11" s="404"/>
      <c r="G11" s="404"/>
      <c r="H11" s="404"/>
      <c r="I11" s="404"/>
      <c r="J11" s="404"/>
      <c r="K11" s="404"/>
      <c r="L11" s="404"/>
      <c r="M11" s="405"/>
      <c r="N11" s="404"/>
      <c r="O11" s="405"/>
      <c r="P11" s="405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  <c r="AE11" s="404"/>
      <c r="AF11" s="404"/>
      <c r="AG11" s="404"/>
      <c r="AH11" s="404"/>
      <c r="AI11" s="404"/>
      <c r="AJ11" s="404"/>
      <c r="AK11" s="404"/>
      <c r="AL11" s="404"/>
      <c r="AM11" s="404"/>
      <c r="AN11" s="404"/>
      <c r="AO11" s="404"/>
      <c r="AP11" s="404"/>
    </row>
    <row r="12" ht="14" spans="1:42">
      <c r="A12" s="406" t="s">
        <v>130</v>
      </c>
      <c r="B12" s="407"/>
      <c r="C12" s="408"/>
      <c r="D12" s="408"/>
      <c r="E12" s="408"/>
      <c r="F12" s="408"/>
      <c r="G12" s="408"/>
      <c r="H12" s="408"/>
      <c r="I12" s="107"/>
      <c r="J12" s="107"/>
      <c r="K12" s="107"/>
      <c r="L12" s="107"/>
      <c r="M12" s="374"/>
      <c r="N12" s="107"/>
      <c r="O12" s="374"/>
      <c r="P12" s="374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</row>
    <row r="13" ht="14" spans="1:42">
      <c r="A13" s="409"/>
      <c r="B13" s="409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374"/>
      <c r="N13" s="107"/>
      <c r="O13" s="374"/>
      <c r="P13" s="374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</row>
    <row r="14" s="8" customFormat="1" ht="28" spans="1:42">
      <c r="A14" s="410" t="s">
        <v>131</v>
      </c>
      <c r="B14" s="411" t="s">
        <v>132</v>
      </c>
      <c r="C14" s="411" t="s">
        <v>121</v>
      </c>
      <c r="D14" s="411" t="s">
        <v>133</v>
      </c>
      <c r="E14" s="412" t="s">
        <v>134</v>
      </c>
      <c r="F14" s="413" t="s">
        <v>135</v>
      </c>
      <c r="G14" s="414" t="s">
        <v>136</v>
      </c>
      <c r="H14" s="414" t="s">
        <v>137</v>
      </c>
      <c r="I14" s="414" t="s">
        <v>138</v>
      </c>
      <c r="J14" s="414" t="s">
        <v>139</v>
      </c>
      <c r="K14" s="415" t="s">
        <v>140</v>
      </c>
      <c r="L14" s="410" t="s">
        <v>122</v>
      </c>
      <c r="M14" s="410" t="s">
        <v>128</v>
      </c>
      <c r="N14" s="8"/>
      <c r="O14" s="416"/>
      <c r="P14" s="416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</row>
    <row r="15" ht="139.5" customHeight="1" spans="1:42">
      <c r="A15" s="418" t="s">
        <v>141</v>
      </c>
      <c r="B15" s="419" t="s">
        <v>142</v>
      </c>
      <c r="C15" s="420" t="s">
        <v>143</v>
      </c>
      <c r="D15" s="420" t="s">
        <v>144</v>
      </c>
      <c r="E15" s="421" t="s">
        <v>145</v>
      </c>
      <c r="F15" s="420" t="s">
        <v>146</v>
      </c>
      <c r="G15" s="1" t="s">
        <v>147</v>
      </c>
      <c r="H15" s="1" t="s">
        <v>148</v>
      </c>
      <c r="I15" s="35" t="s">
        <v>138</v>
      </c>
      <c r="J15" s="35" t="s">
        <v>139</v>
      </c>
      <c r="K15" s="422" t="s">
        <v>149</v>
      </c>
      <c r="L15" s="423" t="s">
        <v>150</v>
      </c>
      <c r="M15" s="424" t="s">
        <v>151</v>
      </c>
      <c r="O15" s="374"/>
      <c r="P15" s="374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</row>
    <row r="16" ht="28" spans="1:42">
      <c r="A16" s="418">
        <v>1</v>
      </c>
      <c r="B16" s="425" t="s">
        <v>152</v>
      </c>
      <c r="C16" s="426" t="s">
        <v>153</v>
      </c>
      <c r="D16" s="420" t="s">
        <v>144</v>
      </c>
      <c r="E16" s="427" t="s">
        <v>154</v>
      </c>
      <c r="F16" s="426" t="s">
        <v>155</v>
      </c>
      <c r="G16" s="1"/>
      <c r="H16" s="1"/>
      <c r="I16" s="426"/>
      <c r="J16" s="426"/>
      <c r="K16" s="428">
        <v>3000</v>
      </c>
      <c r="L16" s="429" t="s">
        <v>156</v>
      </c>
      <c r="M16" s="430" t="s">
        <v>157</v>
      </c>
      <c r="O16" s="374"/>
      <c r="P16" s="374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</row>
    <row r="17" ht="28" spans="1:42">
      <c r="A17" s="431">
        <v>2</v>
      </c>
      <c r="B17" s="425" t="s">
        <v>152</v>
      </c>
      <c r="C17" s="426" t="s">
        <v>153</v>
      </c>
      <c r="D17" s="420" t="s">
        <v>144</v>
      </c>
      <c r="E17" s="427" t="s">
        <v>158</v>
      </c>
      <c r="F17" s="426" t="s">
        <v>159</v>
      </c>
      <c r="G17" s="1"/>
      <c r="H17" s="1"/>
      <c r="I17" s="426"/>
      <c r="J17" s="426"/>
      <c r="K17" s="432">
        <v>1000</v>
      </c>
      <c r="L17" s="426" t="s">
        <v>156</v>
      </c>
      <c r="M17" s="426" t="s">
        <v>160</v>
      </c>
      <c r="O17" s="374"/>
      <c r="P17" s="374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</row>
    <row r="18" ht="28" spans="1:42">
      <c r="A18" s="431">
        <v>3</v>
      </c>
      <c r="B18" s="425" t="s">
        <v>152</v>
      </c>
      <c r="C18" s="426" t="s">
        <v>153</v>
      </c>
      <c r="D18" s="420" t="s">
        <v>144</v>
      </c>
      <c r="E18" s="427" t="s">
        <v>161</v>
      </c>
      <c r="F18" s="426" t="s">
        <v>162</v>
      </c>
      <c r="G18" s="1"/>
      <c r="H18" s="1"/>
      <c r="I18" s="426"/>
      <c r="J18" s="426"/>
      <c r="K18" s="432">
        <v>1000</v>
      </c>
      <c r="L18" s="426" t="s">
        <v>156</v>
      </c>
      <c r="M18" s="426" t="s">
        <v>163</v>
      </c>
      <c r="O18" s="374"/>
      <c r="P18" s="374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</row>
    <row r="19" ht="28" spans="1:42">
      <c r="A19" s="431">
        <v>4</v>
      </c>
      <c r="B19" s="425" t="s">
        <v>152</v>
      </c>
      <c r="C19" s="426" t="s">
        <v>153</v>
      </c>
      <c r="D19" s="420" t="s">
        <v>144</v>
      </c>
      <c r="E19" s="427">
        <v>450987642</v>
      </c>
      <c r="F19" s="426"/>
      <c r="G19" s="1"/>
      <c r="H19" s="1"/>
      <c r="I19" s="426"/>
      <c r="J19" s="426"/>
      <c r="K19" s="432">
        <v>1000</v>
      </c>
      <c r="L19" s="426" t="s">
        <v>156</v>
      </c>
      <c r="M19" s="426" t="s">
        <v>164</v>
      </c>
      <c r="N19" s="107"/>
      <c r="O19" s="374"/>
      <c r="P19" s="374"/>
      <c r="Q19" s="404"/>
      <c r="R19" s="404"/>
      <c r="S19" s="404"/>
      <c r="T19" s="404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</row>
    <row r="20" ht="28" spans="1:42">
      <c r="A20" s="431">
        <v>4</v>
      </c>
      <c r="B20" s="425" t="s">
        <v>152</v>
      </c>
      <c r="C20" s="426" t="s">
        <v>153</v>
      </c>
      <c r="D20" s="420" t="s">
        <v>144</v>
      </c>
      <c r="E20" s="427" t="s">
        <v>165</v>
      </c>
      <c r="F20" s="426" t="s">
        <v>166</v>
      </c>
      <c r="G20" s="1"/>
      <c r="H20" s="1"/>
      <c r="I20" s="426"/>
      <c r="J20" s="426"/>
      <c r="K20" s="432">
        <v>1000</v>
      </c>
      <c r="L20" s="426" t="s">
        <v>156</v>
      </c>
      <c r="M20" s="426"/>
      <c r="N20" s="107"/>
      <c r="O20" s="374"/>
      <c r="P20" s="374"/>
      <c r="Q20" s="404"/>
      <c r="R20" s="404"/>
      <c r="S20" s="404"/>
      <c r="T20" s="404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</row>
    <row r="21" ht="14" spans="1:42">
      <c r="A21" s="409"/>
      <c r="B21" s="373"/>
      <c r="C21" s="433"/>
      <c r="D21" s="433"/>
      <c r="E21" s="107"/>
      <c r="F21" s="107"/>
      <c r="G21" s="107"/>
      <c r="H21" s="107"/>
      <c r="I21" s="107"/>
      <c r="J21" s="107"/>
      <c r="K21" s="107"/>
      <c r="N21" s="107"/>
      <c r="O21" s="374"/>
      <c r="P21" s="374"/>
      <c r="Q21" s="404"/>
      <c r="R21" s="404"/>
      <c r="S21" s="404"/>
      <c r="T21" s="404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</row>
    <row r="22" ht="14" spans="1:42">
      <c r="A22" s="434" t="s">
        <v>167</v>
      </c>
      <c r="B22" s="435"/>
      <c r="C22" s="435"/>
      <c r="D22" s="435"/>
      <c r="E22" s="434" t="s">
        <v>168</v>
      </c>
      <c r="F22" s="123"/>
      <c r="G22" s="123"/>
      <c r="H22" s="123"/>
      <c r="I22" s="435"/>
      <c r="J22" s="435"/>
      <c r="K22" s="123"/>
      <c r="L22" s="123"/>
      <c r="N22" s="436"/>
      <c r="O22" s="2"/>
      <c r="P22" s="2"/>
      <c r="Q22" s="437"/>
      <c r="R22" s="437"/>
      <c r="S22" s="437"/>
      <c r="T22" s="43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</row>
    <row r="23" ht="26" spans="1:42">
      <c r="A23" s="438" t="s">
        <v>131</v>
      </c>
      <c r="B23" s="438" t="s">
        <v>169</v>
      </c>
      <c r="C23" s="438" t="s">
        <v>170</v>
      </c>
      <c r="D23" s="438" t="s">
        <v>171</v>
      </c>
      <c r="E23" s="439" t="s">
        <v>157</v>
      </c>
      <c r="F23" s="440"/>
      <c r="G23" s="439" t="s">
        <v>160</v>
      </c>
      <c r="H23" s="440"/>
      <c r="I23" s="439" t="s">
        <v>172</v>
      </c>
      <c r="J23" s="440"/>
      <c r="K23" s="441" t="s">
        <v>173</v>
      </c>
      <c r="L23" s="430"/>
      <c r="M23" s="438" t="s">
        <v>174</v>
      </c>
      <c r="N23" s="430"/>
      <c r="Q23" s="404"/>
      <c r="R23" s="404"/>
      <c r="S23" s="404"/>
      <c r="T23" s="404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</row>
    <row r="24" s="372" customFormat="1" ht="111" customHeight="1" spans="1:42">
      <c r="A24" s="442">
        <v>0</v>
      </c>
      <c r="B24" s="442" t="s">
        <v>175</v>
      </c>
      <c r="C24" s="443" t="s">
        <v>176</v>
      </c>
      <c r="D24" s="444"/>
      <c r="E24" s="445" t="s">
        <v>177</v>
      </c>
      <c r="F24" s="446"/>
      <c r="G24" s="445" t="s">
        <v>178</v>
      </c>
      <c r="H24" s="446"/>
      <c r="I24" s="446" t="s">
        <v>179</v>
      </c>
      <c r="J24" s="447"/>
      <c r="K24" s="447" t="s">
        <v>180</v>
      </c>
      <c r="L24" s="448"/>
      <c r="M24" s="446" t="s">
        <v>181</v>
      </c>
      <c r="N24" s="446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</row>
    <row r="25" s="372" customFormat="1" ht="105" customHeight="1" spans="1:42">
      <c r="A25" s="430"/>
      <c r="B25" s="450"/>
      <c r="C25" s="451"/>
      <c r="D25" s="444"/>
      <c r="E25" s="451" t="s">
        <v>182</v>
      </c>
      <c r="F25" s="446"/>
      <c r="G25" s="446" t="s">
        <v>183</v>
      </c>
      <c r="H25" s="446"/>
      <c r="I25" s="446" t="s">
        <v>184</v>
      </c>
      <c r="J25" s="447"/>
      <c r="K25" s="447" t="s">
        <v>185</v>
      </c>
      <c r="L25" s="448"/>
      <c r="M25" s="446" t="s">
        <v>186</v>
      </c>
      <c r="N25" s="446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</row>
    <row r="26" s="372" customFormat="1" ht="96" customHeight="1" spans="1:42">
      <c r="A26" s="452"/>
      <c r="B26" s="450"/>
      <c r="D26" s="444"/>
      <c r="E26" s="446" t="s">
        <v>187</v>
      </c>
      <c r="G26" s="446"/>
      <c r="H26" s="446"/>
      <c r="I26" s="446"/>
      <c r="J26" s="447"/>
      <c r="K26" s="447"/>
      <c r="L26" s="446"/>
      <c r="M26" s="446"/>
      <c r="N26" s="446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49"/>
      <c r="AE26" s="449"/>
      <c r="AF26" s="449"/>
      <c r="AG26" s="449"/>
      <c r="AH26" s="449"/>
      <c r="AI26" s="449"/>
      <c r="AJ26" s="449"/>
      <c r="AK26" s="449"/>
      <c r="AL26" s="449"/>
      <c r="AM26" s="449"/>
      <c r="AN26" s="449"/>
      <c r="AO26" s="449"/>
      <c r="AP26" s="449"/>
    </row>
    <row r="27" s="372" customFormat="1" ht="78.75" customHeight="1" spans="1:42">
      <c r="A27" s="442"/>
      <c r="B27" s="453"/>
      <c r="D27" s="444"/>
      <c r="E27" s="451" t="s">
        <v>188</v>
      </c>
      <c r="F27" s="446"/>
      <c r="G27" s="446"/>
      <c r="H27" s="446"/>
      <c r="I27" s="446"/>
      <c r="J27" s="447"/>
      <c r="K27" s="447"/>
      <c r="L27" s="446"/>
      <c r="M27" s="446"/>
      <c r="N27" s="446"/>
      <c r="Q27" s="449"/>
      <c r="R27" s="449"/>
      <c r="S27" s="449"/>
      <c r="T27" s="449"/>
      <c r="U27" s="449"/>
      <c r="V27" s="449"/>
      <c r="W27" s="449"/>
      <c r="X27" s="449"/>
      <c r="Y27" s="449"/>
      <c r="Z27" s="449"/>
      <c r="AA27" s="449"/>
      <c r="AB27" s="449"/>
      <c r="AC27" s="449"/>
      <c r="AD27" s="449"/>
      <c r="AE27" s="449"/>
      <c r="AF27" s="449"/>
      <c r="AG27" s="449"/>
      <c r="AH27" s="449"/>
      <c r="AI27" s="449"/>
      <c r="AJ27" s="449"/>
      <c r="AK27" s="449"/>
      <c r="AL27" s="449"/>
      <c r="AM27" s="449"/>
      <c r="AN27" s="449"/>
      <c r="AO27" s="449"/>
      <c r="AP27" s="449"/>
    </row>
    <row r="28" s="9" customFormat="1" ht="14" spans="1:42">
      <c r="A28" s="430"/>
      <c r="B28" s="454" t="s">
        <v>189</v>
      </c>
      <c r="C28" s="451"/>
      <c r="D28" s="455"/>
      <c r="E28" s="456" t="s">
        <v>190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4"/>
      <c r="Q28" s="457"/>
      <c r="R28" s="457"/>
      <c r="S28" s="457"/>
      <c r="T28" s="457"/>
      <c r="U28" s="457"/>
      <c r="V28" s="457"/>
      <c r="W28" s="457"/>
      <c r="X28" s="457"/>
      <c r="Y28" s="457"/>
      <c r="Z28" s="457"/>
      <c r="AA28" s="457"/>
      <c r="AB28" s="457"/>
      <c r="AC28" s="457"/>
      <c r="AD28" s="457"/>
      <c r="AE28" s="457"/>
      <c r="AF28" s="457"/>
      <c r="AG28" s="457"/>
      <c r="AH28" s="457"/>
      <c r="AI28" s="457"/>
      <c r="AJ28" s="457"/>
      <c r="AK28" s="457"/>
      <c r="AL28" s="457"/>
      <c r="AM28" s="457"/>
      <c r="AN28" s="457"/>
      <c r="AO28" s="457"/>
      <c r="AP28" s="457"/>
    </row>
    <row r="29" ht="42" spans="1:42">
      <c r="A29" s="458">
        <v>1</v>
      </c>
      <c r="B29" s="459" t="s">
        <v>132</v>
      </c>
      <c r="C29" s="460" t="s">
        <v>124</v>
      </c>
      <c r="D29" s="460" t="s">
        <v>191</v>
      </c>
      <c r="E29" s="461" t="s">
        <v>192</v>
      </c>
      <c r="F29" s="461"/>
      <c r="G29" s="461" t="s">
        <v>192</v>
      </c>
      <c r="H29" s="461"/>
      <c r="I29" s="461" t="s">
        <v>192</v>
      </c>
      <c r="J29" s="462"/>
      <c r="K29" s="461" t="s">
        <v>192</v>
      </c>
      <c r="L29" s="463"/>
      <c r="M29" s="461" t="s">
        <v>192</v>
      </c>
      <c r="N29" s="463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</row>
    <row r="30" ht="56" spans="1:42">
      <c r="A30" s="458">
        <v>2</v>
      </c>
      <c r="B30" s="464" t="s">
        <v>121</v>
      </c>
      <c r="C30" s="460" t="s">
        <v>124</v>
      </c>
      <c r="D30" s="460" t="s">
        <v>191</v>
      </c>
      <c r="E30" s="461" t="s">
        <v>193</v>
      </c>
      <c r="F30" s="465"/>
      <c r="G30" s="461" t="s">
        <v>194</v>
      </c>
      <c r="H30" s="461"/>
      <c r="I30" s="461" t="s">
        <v>195</v>
      </c>
      <c r="J30" s="462"/>
      <c r="K30" s="461" t="s">
        <v>196</v>
      </c>
      <c r="L30" s="463"/>
      <c r="M30" s="463" t="s">
        <v>197</v>
      </c>
      <c r="N30" s="463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</row>
    <row r="31" customFormat="1" ht="56" spans="1:42">
      <c r="A31" s="458">
        <v>3</v>
      </c>
      <c r="B31" s="464" t="s">
        <v>133</v>
      </c>
      <c r="C31" s="461" t="s">
        <v>124</v>
      </c>
      <c r="D31" s="460" t="s">
        <v>191</v>
      </c>
      <c r="E31" s="461" t="s">
        <v>198</v>
      </c>
      <c r="F31" s="461"/>
      <c r="G31" s="461" t="s">
        <v>199</v>
      </c>
      <c r="H31" s="461"/>
      <c r="I31" s="461" t="s">
        <v>200</v>
      </c>
      <c r="J31" s="461"/>
      <c r="K31" s="461" t="s">
        <v>201</v>
      </c>
      <c r="L31" s="461"/>
      <c r="M31" s="461" t="s">
        <v>202</v>
      </c>
      <c r="N31" s="461"/>
      <c r="Q31" s="374"/>
      <c r="R31" s="374"/>
      <c r="S31" s="374"/>
      <c r="T31" s="374"/>
      <c r="U31" s="374"/>
      <c r="V31" s="374"/>
      <c r="W31" s="374"/>
      <c r="X31" s="374"/>
      <c r="Y31" s="374"/>
      <c r="Z31" s="374"/>
      <c r="AA31" s="374"/>
      <c r="AB31" s="374"/>
      <c r="AC31" s="374"/>
      <c r="AD31" s="374"/>
      <c r="AE31" s="374"/>
      <c r="AF31" s="374"/>
      <c r="AG31" s="374"/>
      <c r="AH31" s="374"/>
      <c r="AI31" s="374"/>
      <c r="AJ31" s="374"/>
      <c r="AK31" s="374"/>
      <c r="AL31" s="374"/>
      <c r="AM31" s="374"/>
      <c r="AN31" s="374"/>
      <c r="AO31" s="374"/>
      <c r="AP31" s="374"/>
    </row>
    <row r="32" ht="56" spans="1:42">
      <c r="A32" s="458">
        <v>4</v>
      </c>
      <c r="B32" s="464" t="s">
        <v>134</v>
      </c>
      <c r="C32" s="466" t="s">
        <v>124</v>
      </c>
      <c r="D32" s="460" t="s">
        <v>191</v>
      </c>
      <c r="E32" s="461" t="s">
        <v>203</v>
      </c>
      <c r="F32" s="461"/>
      <c r="G32" s="461" t="s">
        <v>204</v>
      </c>
      <c r="H32" s="461"/>
      <c r="I32" s="461" t="s">
        <v>205</v>
      </c>
      <c r="J32" s="462"/>
      <c r="K32" s="461" t="s">
        <v>206</v>
      </c>
      <c r="L32" s="463"/>
      <c r="M32" s="463" t="s">
        <v>207</v>
      </c>
      <c r="N32" s="463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</row>
    <row r="33" ht="56" spans="1:42">
      <c r="A33" s="458">
        <v>5</v>
      </c>
      <c r="B33" s="464" t="s">
        <v>208</v>
      </c>
      <c r="C33" s="466" t="s">
        <v>124</v>
      </c>
      <c r="D33" s="460" t="s">
        <v>191</v>
      </c>
      <c r="E33" s="461" t="s">
        <v>209</v>
      </c>
      <c r="F33" s="461"/>
      <c r="G33" s="461" t="s">
        <v>210</v>
      </c>
      <c r="H33" s="461"/>
      <c r="I33" s="467" t="s">
        <v>211</v>
      </c>
      <c r="J33" s="462"/>
      <c r="K33" s="461" t="s">
        <v>212</v>
      </c>
      <c r="L33" s="461"/>
      <c r="M33" s="461"/>
      <c r="N33" s="461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</row>
    <row r="34" ht="98" spans="1:42">
      <c r="A34" s="458">
        <v>6</v>
      </c>
      <c r="B34" s="414" t="s">
        <v>137</v>
      </c>
      <c r="C34" s="466" t="s">
        <v>124</v>
      </c>
      <c r="D34" s="460" t="s">
        <v>191</v>
      </c>
      <c r="E34" s="467" t="s">
        <v>213</v>
      </c>
      <c r="F34" s="461"/>
      <c r="G34" s="461" t="s">
        <v>214</v>
      </c>
      <c r="H34" s="461"/>
      <c r="I34" s="461" t="s">
        <v>215</v>
      </c>
      <c r="J34" s="462"/>
      <c r="K34" s="461" t="s">
        <v>216</v>
      </c>
      <c r="L34" s="461"/>
      <c r="M34" s="461" t="s">
        <v>217</v>
      </c>
      <c r="N34" s="461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</row>
    <row r="35" ht="70" spans="1:42">
      <c r="A35" s="458">
        <v>7</v>
      </c>
      <c r="B35" s="414" t="s">
        <v>136</v>
      </c>
      <c r="C35" s="466" t="s">
        <v>124</v>
      </c>
      <c r="D35" s="460" t="s">
        <v>191</v>
      </c>
      <c r="E35" s="461" t="s">
        <v>218</v>
      </c>
      <c r="F35" s="461"/>
      <c r="G35" s="461" t="s">
        <v>136</v>
      </c>
      <c r="H35" s="461"/>
      <c r="I35" s="461" t="s">
        <v>219</v>
      </c>
      <c r="J35" s="462"/>
      <c r="K35" s="461" t="s">
        <v>136</v>
      </c>
      <c r="L35" s="461"/>
      <c r="M35" s="461" t="s">
        <v>217</v>
      </c>
      <c r="N35" s="461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</row>
    <row r="36" ht="70" spans="1:42">
      <c r="A36" s="458">
        <v>8</v>
      </c>
      <c r="B36" s="414" t="s">
        <v>139</v>
      </c>
      <c r="C36" s="466" t="s">
        <v>124</v>
      </c>
      <c r="D36" s="460" t="s">
        <v>191</v>
      </c>
      <c r="E36" s="461" t="s">
        <v>220</v>
      </c>
      <c r="F36" s="461"/>
      <c r="G36" s="461" t="s">
        <v>221</v>
      </c>
      <c r="H36" s="461"/>
      <c r="I36" s="461" t="s">
        <v>222</v>
      </c>
      <c r="J36" s="462"/>
      <c r="K36" s="461" t="s">
        <v>223</v>
      </c>
      <c r="L36" s="461"/>
      <c r="M36" s="461" t="s">
        <v>224</v>
      </c>
      <c r="N36" s="461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</row>
    <row r="37" ht="56" spans="1:42">
      <c r="A37" s="458">
        <v>9</v>
      </c>
      <c r="B37" s="414" t="s">
        <v>138</v>
      </c>
      <c r="C37" s="466" t="s">
        <v>124</v>
      </c>
      <c r="D37" s="460" t="s">
        <v>191</v>
      </c>
      <c r="E37" s="461" t="s">
        <v>225</v>
      </c>
      <c r="F37" s="461"/>
      <c r="G37" s="461" t="s">
        <v>226</v>
      </c>
      <c r="H37" s="461"/>
      <c r="I37" s="461" t="s">
        <v>227</v>
      </c>
      <c r="J37" s="462"/>
      <c r="K37" s="461" t="s">
        <v>138</v>
      </c>
      <c r="L37" s="461"/>
      <c r="M37" s="461" t="s">
        <v>228</v>
      </c>
      <c r="N37" s="461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</row>
    <row r="38" ht="98" spans="1:42">
      <c r="A38" s="458">
        <v>10</v>
      </c>
      <c r="B38" s="459" t="s">
        <v>229</v>
      </c>
      <c r="C38" s="466" t="s">
        <v>230</v>
      </c>
      <c r="D38" s="460" t="s">
        <v>191</v>
      </c>
      <c r="E38" s="461" t="s">
        <v>231</v>
      </c>
      <c r="F38" s="461"/>
      <c r="G38" s="461" t="s">
        <v>232</v>
      </c>
      <c r="H38" s="461"/>
      <c r="I38" s="461" t="s">
        <v>233</v>
      </c>
      <c r="J38" s="462"/>
      <c r="K38" s="461" t="s">
        <v>234</v>
      </c>
      <c r="L38" s="461"/>
      <c r="M38" s="461" t="s">
        <v>235</v>
      </c>
      <c r="N38" s="461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</row>
    <row r="39" ht="42" spans="1:42">
      <c r="A39" s="458">
        <v>11</v>
      </c>
      <c r="B39" s="459" t="s">
        <v>122</v>
      </c>
      <c r="C39" s="466" t="s">
        <v>236</v>
      </c>
      <c r="D39" s="460" t="s">
        <v>191</v>
      </c>
      <c r="E39" s="461" t="s">
        <v>237</v>
      </c>
      <c r="F39" s="461"/>
      <c r="G39" s="461" t="s">
        <v>238</v>
      </c>
      <c r="H39" s="461"/>
      <c r="I39" s="461" t="s">
        <v>239</v>
      </c>
      <c r="J39" s="462"/>
      <c r="K39" s="461" t="s">
        <v>240</v>
      </c>
      <c r="L39" s="461"/>
      <c r="M39" s="461" t="s">
        <v>241</v>
      </c>
      <c r="N39" s="461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</row>
    <row r="40" ht="84" spans="1:42">
      <c r="A40" s="458">
        <v>12</v>
      </c>
      <c r="B40" s="459" t="s">
        <v>242</v>
      </c>
      <c r="C40" s="466" t="s">
        <v>243</v>
      </c>
      <c r="D40" s="460" t="s">
        <v>244</v>
      </c>
      <c r="E40" s="467" t="s">
        <v>245</v>
      </c>
      <c r="F40" s="461"/>
      <c r="G40" s="467" t="s">
        <v>246</v>
      </c>
      <c r="H40" s="461"/>
      <c r="I40" s="461" t="s">
        <v>247</v>
      </c>
      <c r="J40" s="462"/>
      <c r="K40" s="461" t="s">
        <v>247</v>
      </c>
      <c r="L40" s="461"/>
      <c r="M40" s="461" t="s">
        <v>247</v>
      </c>
      <c r="N40" s="461"/>
    </row>
    <row r="41" ht="70" spans="1:42">
      <c r="A41" s="458">
        <v>13</v>
      </c>
      <c r="B41" s="459" t="s">
        <v>248</v>
      </c>
      <c r="C41" s="466" t="s">
        <v>249</v>
      </c>
      <c r="D41" s="460" t="s">
        <v>191</v>
      </c>
      <c r="E41" s="461" t="s">
        <v>250</v>
      </c>
      <c r="F41" s="461"/>
      <c r="G41" s="467" t="s">
        <v>251</v>
      </c>
      <c r="H41" s="461"/>
      <c r="I41" s="461" t="s">
        <v>252</v>
      </c>
      <c r="J41" s="462"/>
      <c r="K41" s="461" t="s">
        <v>252</v>
      </c>
      <c r="L41" s="461"/>
      <c r="M41" s="461" t="s">
        <v>252</v>
      </c>
      <c r="N41" s="461"/>
    </row>
    <row r="42" ht="70" spans="1:42">
      <c r="A42" s="458">
        <v>14</v>
      </c>
      <c r="B42" s="459" t="s">
        <v>128</v>
      </c>
      <c r="C42" s="466" t="s">
        <v>253</v>
      </c>
      <c r="D42" s="460" t="s">
        <v>191</v>
      </c>
      <c r="E42" s="461" t="s">
        <v>157</v>
      </c>
      <c r="F42" s="461"/>
      <c r="G42" s="461" t="s">
        <v>160</v>
      </c>
      <c r="H42" s="461"/>
      <c r="I42" s="461" t="s">
        <v>163</v>
      </c>
      <c r="J42" s="462"/>
      <c r="K42" s="461" t="s">
        <v>164</v>
      </c>
      <c r="L42" s="461"/>
      <c r="M42" s="461" t="s">
        <v>254</v>
      </c>
      <c r="N42" s="461"/>
    </row>
  </sheetData>
  <mergeCells count="11">
    <mergeCell ref="A1:E1"/>
    <mergeCell ref="G5:H5"/>
    <mergeCell ref="E22:P22"/>
    <mergeCell ref="E23:F23"/>
    <mergeCell ref="G23:H23"/>
    <mergeCell ref="I23:J23"/>
    <mergeCell ref="K23:L23"/>
    <mergeCell ref="M23:N23"/>
    <mergeCell ref="E28:P28"/>
    <mergeCell ref="A24:A28"/>
    <mergeCell ref="B24:B2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集采业务台账界面"/>
  <dimension ref="A1:AA238"/>
  <sheetViews>
    <sheetView tabSelected="1" topLeftCell="A57" workbookViewId="0">
      <selection activeCell="C62" sqref="C62:H62"/>
    </sheetView>
  </sheetViews>
  <sheetFormatPr defaultColWidth="9" defaultRowHeight="14"/>
  <cols>
    <col min="1" max="1" width="4.78333333333333" customWidth="1"/>
    <col min="3" max="3" width="18.0833333333333" customWidth="1"/>
    <col min="4" max="4" width="19" customWidth="1"/>
    <col min="5" max="5" width="15.5833333333333" customWidth="1"/>
    <col min="6" max="6" width="18.0333333333333" customWidth="1"/>
    <col min="7" max="7" width="12.8833333333333" customWidth="1"/>
    <col min="8" max="8" width="18" customWidth="1"/>
    <col min="9" max="9" width="14.5" customWidth="1"/>
    <col min="10" max="10" width="20.1083333333333" customWidth="1"/>
    <col min="11" max="12" width="17.4166666666667" customWidth="1"/>
    <col min="13" max="13" width="13.4916666666667" customWidth="1"/>
    <col min="14" max="14" width="14.225" customWidth="1"/>
    <col min="15" max="15" width="7" customWidth="1"/>
    <col min="20" max="20" width="21.5833333333333" customWidth="1"/>
    <col min="21" max="21" width="13" customWidth="1"/>
  </cols>
  <sheetData>
    <row r="1" ht="19.5" customHeight="1" spans="1:17">
      <c r="A1" s="109"/>
      <c r="B1" s="110" t="s">
        <v>255</v>
      </c>
      <c r="C1" s="111" t="s">
        <v>256</v>
      </c>
      <c r="G1" s="111"/>
      <c r="H1" s="111"/>
      <c r="I1" s="112"/>
      <c r="J1" s="112"/>
      <c r="K1" s="112"/>
      <c r="L1" s="112"/>
      <c r="M1" s="112"/>
      <c r="N1" s="112"/>
      <c r="O1" s="112"/>
      <c r="P1" s="112"/>
      <c r="Q1" s="112"/>
    </row>
    <row r="2" ht="19.5" customHeight="1" spans="1:17">
      <c r="A2" s="109"/>
      <c r="B2" s="113"/>
      <c r="C2" s="111"/>
      <c r="D2" s="111"/>
      <c r="E2" s="111"/>
      <c r="F2" s="111"/>
      <c r="G2" s="111"/>
      <c r="H2" s="111"/>
      <c r="I2" s="112"/>
      <c r="J2" s="112"/>
      <c r="K2" s="112"/>
      <c r="L2" s="112"/>
      <c r="M2" s="112"/>
      <c r="N2" s="112"/>
      <c r="O2" s="112"/>
      <c r="P2" s="112"/>
      <c r="Q2" s="112"/>
    </row>
    <row r="3" ht="155.25" customHeight="1" spans="1:17">
      <c r="A3" s="109"/>
      <c r="B3" s="114" t="s">
        <v>257</v>
      </c>
      <c r="C3" s="115" t="s">
        <v>258</v>
      </c>
      <c r="D3" s="1"/>
      <c r="E3" s="1"/>
      <c r="F3" s="1"/>
      <c r="G3" s="1"/>
      <c r="H3" s="1"/>
      <c r="I3" s="112"/>
      <c r="J3" s="112"/>
      <c r="K3" s="112"/>
      <c r="L3" s="112"/>
      <c r="M3" s="112"/>
      <c r="N3" s="112"/>
      <c r="O3" s="112"/>
      <c r="P3" s="112"/>
      <c r="Q3" s="112"/>
    </row>
    <row r="4" ht="24" customHeight="1" spans="1:17">
      <c r="A4" s="109"/>
      <c r="B4" s="116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2"/>
      <c r="N4" s="112"/>
      <c r="O4" s="112"/>
      <c r="P4" s="112"/>
      <c r="Q4" s="117"/>
    </row>
    <row r="5" ht="16.5" customHeight="1" spans="1:17">
      <c r="A5" s="118"/>
      <c r="B5" s="118"/>
      <c r="C5" s="119"/>
      <c r="D5" s="119"/>
      <c r="E5" s="119"/>
      <c r="F5" s="119"/>
      <c r="G5" s="119"/>
      <c r="H5" s="119"/>
      <c r="I5" s="120"/>
      <c r="J5" s="120"/>
      <c r="K5" s="120"/>
      <c r="L5" s="120"/>
      <c r="M5" s="120"/>
      <c r="N5" s="120"/>
      <c r="O5" s="120"/>
      <c r="P5" s="120"/>
      <c r="Q5" s="120"/>
    </row>
    <row r="6" ht="327.75" customHeight="1" spans="1:17">
      <c r="A6" s="118"/>
      <c r="B6" s="121" t="s">
        <v>259</v>
      </c>
      <c r="C6" s="122" t="s">
        <v>260</v>
      </c>
      <c r="D6" s="123"/>
      <c r="E6" s="123"/>
      <c r="F6" s="123"/>
      <c r="G6" s="123"/>
      <c r="H6" s="124"/>
      <c r="I6" s="125"/>
      <c r="J6" s="126" t="s">
        <v>261</v>
      </c>
      <c r="K6" s="127"/>
      <c r="L6" s="127"/>
      <c r="M6" s="127"/>
      <c r="N6" s="128"/>
      <c r="O6" s="120"/>
      <c r="P6" s="120"/>
      <c r="Q6" s="120"/>
    </row>
    <row r="7" ht="17.5" customHeight="1" spans="1:17">
      <c r="A7" s="113"/>
      <c r="B7" s="129"/>
      <c r="C7" s="130" t="s">
        <v>120</v>
      </c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31"/>
      <c r="O7" s="120"/>
      <c r="P7" s="120"/>
      <c r="Q7" s="131"/>
    </row>
    <row r="8" ht="17.5" customHeight="1" spans="1:17">
      <c r="A8" s="113"/>
      <c r="B8" s="129"/>
      <c r="C8" s="132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31"/>
      <c r="O8" s="120"/>
      <c r="P8" s="120"/>
      <c r="Q8" s="131"/>
    </row>
    <row r="9" ht="17.5" customHeight="1" spans="1:17">
      <c r="A9" s="113"/>
      <c r="B9" s="129"/>
      <c r="C9" s="133" t="s">
        <v>262</v>
      </c>
      <c r="D9" s="134" t="s">
        <v>124</v>
      </c>
      <c r="E9" s="135" t="s">
        <v>263</v>
      </c>
      <c r="F9" s="134" t="s">
        <v>264</v>
      </c>
      <c r="G9" s="136" t="s">
        <v>126</v>
      </c>
      <c r="H9" s="137" t="s">
        <v>265</v>
      </c>
      <c r="I9" s="138" t="s">
        <v>121</v>
      </c>
      <c r="J9" s="137" t="s">
        <v>264</v>
      </c>
      <c r="K9" s="120"/>
      <c r="L9" s="120"/>
      <c r="M9" s="120"/>
      <c r="N9" s="131"/>
      <c r="O9" s="120"/>
      <c r="P9" s="120"/>
      <c r="Q9" s="131"/>
    </row>
    <row r="10" ht="17.5" customHeight="1" spans="1:17">
      <c r="A10" s="113"/>
      <c r="B10" s="129"/>
      <c r="C10" s="139"/>
      <c r="D10" s="140"/>
      <c r="E10" s="140"/>
      <c r="F10" s="140"/>
      <c r="G10" s="140"/>
      <c r="H10" s="140"/>
      <c r="I10" s="140"/>
      <c r="J10" s="140"/>
      <c r="K10" s="120"/>
      <c r="L10" s="120"/>
      <c r="M10" s="120"/>
      <c r="N10" s="131"/>
      <c r="O10" s="120"/>
      <c r="P10" s="120"/>
      <c r="Q10" s="131"/>
    </row>
    <row r="11" ht="17.5" customHeight="1" spans="1:17">
      <c r="A11" s="113"/>
      <c r="B11" s="129"/>
      <c r="C11" s="141" t="s">
        <v>266</v>
      </c>
      <c r="D11" s="142" t="s">
        <v>123</v>
      </c>
      <c r="E11" s="138" t="s">
        <v>267</v>
      </c>
      <c r="F11" s="142" t="s">
        <v>265</v>
      </c>
      <c r="G11" s="143"/>
      <c r="H11" s="143"/>
      <c r="I11" s="143"/>
      <c r="J11" s="143"/>
      <c r="K11" s="120"/>
      <c r="L11" s="120"/>
      <c r="M11" s="120"/>
      <c r="N11" s="131"/>
      <c r="O11" s="120"/>
      <c r="P11" s="120"/>
      <c r="Q11" s="131"/>
    </row>
    <row r="12" ht="17.5" customHeight="1" spans="1:17">
      <c r="A12" s="113"/>
      <c r="B12" s="129"/>
      <c r="C12" s="132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31"/>
      <c r="O12" s="120"/>
      <c r="P12" s="120"/>
      <c r="Q12" s="131"/>
    </row>
    <row r="13" ht="17.5" customHeight="1" spans="1:17">
      <c r="A13" s="113"/>
      <c r="B13" s="129"/>
      <c r="C13" s="144" t="s">
        <v>268</v>
      </c>
      <c r="D13" s="120"/>
      <c r="E13" s="145" t="s">
        <v>130</v>
      </c>
      <c r="F13" s="120"/>
      <c r="G13" s="120"/>
      <c r="H13" s="120"/>
      <c r="I13" s="120"/>
      <c r="J13" s="120"/>
      <c r="K13" s="120"/>
      <c r="L13" s="120"/>
      <c r="M13" s="120"/>
      <c r="N13" s="131"/>
      <c r="O13" s="120"/>
      <c r="P13" s="120"/>
      <c r="Q13" s="131"/>
    </row>
    <row r="14" ht="17.5" customHeight="1" spans="1:17">
      <c r="A14" s="113"/>
      <c r="B14" s="129"/>
      <c r="C14" s="132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31"/>
      <c r="O14" s="120"/>
      <c r="P14" s="120"/>
      <c r="Q14" s="131"/>
    </row>
    <row r="15" s="8" customFormat="1" ht="16.5" customHeight="1" spans="1:17">
      <c r="A15" s="146"/>
      <c r="B15" s="147"/>
      <c r="C15" s="148" t="s">
        <v>131</v>
      </c>
      <c r="D15" s="149" t="s">
        <v>269</v>
      </c>
      <c r="E15" s="148" t="s">
        <v>263</v>
      </c>
      <c r="F15" s="150" t="s">
        <v>267</v>
      </c>
      <c r="G15" s="150" t="s">
        <v>266</v>
      </c>
      <c r="H15" s="150" t="s">
        <v>121</v>
      </c>
      <c r="I15" s="150" t="s">
        <v>270</v>
      </c>
      <c r="J15" s="150" t="s">
        <v>126</v>
      </c>
      <c r="K15" s="150" t="s">
        <v>271</v>
      </c>
      <c r="L15" s="148" t="s">
        <v>272</v>
      </c>
      <c r="M15" s="151" t="s">
        <v>273</v>
      </c>
      <c r="N15" s="1"/>
      <c r="Q15" s="152"/>
    </row>
    <row r="16" ht="17.5" customHeight="1" spans="1:17">
      <c r="A16" s="113"/>
      <c r="B16" s="129"/>
      <c r="C16" s="153">
        <v>1</v>
      </c>
      <c r="D16" s="154" t="s">
        <v>165</v>
      </c>
      <c r="E16" s="155" t="s">
        <v>144</v>
      </c>
      <c r="F16" s="156" t="s">
        <v>166</v>
      </c>
      <c r="G16" s="156" t="s">
        <v>73</v>
      </c>
      <c r="H16" s="157" t="s">
        <v>274</v>
      </c>
      <c r="I16" s="158">
        <v>500</v>
      </c>
      <c r="J16" s="157" t="s">
        <v>152</v>
      </c>
      <c r="K16" s="159" t="s">
        <v>275</v>
      </c>
      <c r="L16" s="158" t="s">
        <v>276</v>
      </c>
      <c r="M16" s="160" t="s">
        <v>277</v>
      </c>
      <c r="N16" s="160" t="s">
        <v>278</v>
      </c>
      <c r="Q16" s="131"/>
    </row>
    <row r="17" ht="17.5" customHeight="1" spans="1:17">
      <c r="A17" s="113"/>
      <c r="B17" s="129"/>
      <c r="C17" s="161">
        <v>2</v>
      </c>
      <c r="D17" s="154" t="s">
        <v>279</v>
      </c>
      <c r="E17" s="155" t="s">
        <v>144</v>
      </c>
      <c r="F17" s="156" t="s">
        <v>166</v>
      </c>
      <c r="G17" s="162" t="s">
        <v>73</v>
      </c>
      <c r="H17" s="157" t="s">
        <v>274</v>
      </c>
      <c r="I17" s="158">
        <v>550</v>
      </c>
      <c r="J17" s="157" t="s">
        <v>152</v>
      </c>
      <c r="K17" s="159" t="s">
        <v>275</v>
      </c>
      <c r="L17" s="158" t="s">
        <v>276</v>
      </c>
      <c r="M17" s="160" t="s">
        <v>277</v>
      </c>
      <c r="N17" s="160" t="s">
        <v>278</v>
      </c>
      <c r="Q17" s="131"/>
    </row>
    <row r="18" ht="17.5" customHeight="1" spans="1:17">
      <c r="A18" s="113"/>
      <c r="B18" s="129"/>
      <c r="C18" s="163">
        <v>3</v>
      </c>
      <c r="D18" s="164" t="s">
        <v>280</v>
      </c>
      <c r="E18" s="155" t="s">
        <v>144</v>
      </c>
      <c r="F18" s="165" t="s">
        <v>281</v>
      </c>
      <c r="G18" s="162" t="s">
        <v>73</v>
      </c>
      <c r="H18" s="157" t="s">
        <v>274</v>
      </c>
      <c r="I18" s="166">
        <v>600</v>
      </c>
      <c r="J18" s="137" t="s">
        <v>152</v>
      </c>
      <c r="K18" s="159" t="s">
        <v>275</v>
      </c>
      <c r="L18" s="158" t="s">
        <v>276</v>
      </c>
      <c r="M18" s="166"/>
      <c r="N18" s="166"/>
      <c r="O18" s="120"/>
      <c r="P18" s="120"/>
      <c r="Q18" s="131"/>
    </row>
    <row r="19" ht="17.5" customHeight="1" spans="1:17">
      <c r="A19" s="113"/>
      <c r="B19" s="129"/>
      <c r="C19" s="132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31"/>
      <c r="O19" s="120"/>
      <c r="P19" s="120"/>
      <c r="Q19" s="131"/>
    </row>
    <row r="20" ht="30.5" customHeight="1" spans="1:17">
      <c r="A20" s="113"/>
      <c r="B20" s="129"/>
      <c r="C20" s="167" t="s">
        <v>282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31"/>
      <c r="O20" s="120"/>
      <c r="P20" s="120"/>
      <c r="Q20" s="131"/>
    </row>
    <row r="21" ht="34" customHeight="1" spans="1:17">
      <c r="A21" s="113"/>
      <c r="B21" s="129"/>
      <c r="C21" s="168" t="s">
        <v>263</v>
      </c>
      <c r="D21" s="169" t="s">
        <v>283</v>
      </c>
      <c r="E21" s="170"/>
      <c r="F21" s="170"/>
      <c r="G21" s="120"/>
      <c r="H21" s="120"/>
      <c r="I21" s="120"/>
      <c r="J21" s="120"/>
      <c r="K21" s="120"/>
      <c r="L21" s="120"/>
      <c r="M21" s="120"/>
      <c r="N21" s="131"/>
      <c r="O21" s="120"/>
      <c r="P21" s="120"/>
      <c r="Q21" s="131"/>
    </row>
    <row r="22" ht="34" customHeight="1" spans="1:17">
      <c r="A22" s="113"/>
      <c r="B22" s="129"/>
      <c r="C22" s="171" t="s">
        <v>284</v>
      </c>
      <c r="D22" s="172" t="s">
        <v>285</v>
      </c>
      <c r="E22" s="1"/>
      <c r="F22" s="1"/>
      <c r="G22" s="120"/>
      <c r="H22" s="120"/>
      <c r="I22" s="120"/>
      <c r="J22" s="120"/>
      <c r="K22" s="120"/>
      <c r="L22" s="120"/>
      <c r="M22" s="120"/>
      <c r="N22" s="131"/>
      <c r="O22" s="120"/>
      <c r="P22" s="120"/>
      <c r="Q22" s="131"/>
    </row>
    <row r="23" ht="34" customHeight="1" spans="1:17">
      <c r="A23" s="113"/>
      <c r="B23" s="129"/>
      <c r="C23" s="173" t="s">
        <v>267</v>
      </c>
      <c r="D23" s="174" t="s">
        <v>286</v>
      </c>
      <c r="E23" s="175"/>
      <c r="F23" s="176"/>
      <c r="G23" s="120"/>
      <c r="H23" s="120"/>
      <c r="I23" s="120"/>
      <c r="J23" s="120"/>
      <c r="K23" s="120"/>
      <c r="L23" s="120"/>
      <c r="M23" s="120"/>
      <c r="N23" s="131"/>
      <c r="O23" s="120"/>
      <c r="P23" s="120"/>
      <c r="Q23" s="131"/>
    </row>
    <row r="24" ht="34" customHeight="1" spans="1:17">
      <c r="A24" s="113"/>
      <c r="B24" s="129"/>
      <c r="C24" s="177" t="s">
        <v>266</v>
      </c>
      <c r="D24" s="178" t="s">
        <v>287</v>
      </c>
      <c r="E24" s="1"/>
      <c r="F24" s="1"/>
      <c r="G24" s="120"/>
      <c r="H24" s="120"/>
      <c r="I24" s="120"/>
      <c r="J24" s="120"/>
      <c r="K24" s="120"/>
      <c r="L24" s="120"/>
      <c r="M24" s="120"/>
      <c r="N24" s="131"/>
      <c r="O24" s="120"/>
      <c r="P24" s="120"/>
      <c r="Q24" s="131"/>
    </row>
    <row r="25" ht="34" customHeight="1" spans="1:17">
      <c r="A25" s="113"/>
      <c r="B25" s="129"/>
      <c r="C25" s="179" t="s">
        <v>121</v>
      </c>
      <c r="D25" s="169" t="s">
        <v>283</v>
      </c>
      <c r="E25" s="1"/>
      <c r="F25" s="1"/>
      <c r="G25" s="120"/>
      <c r="H25" s="120"/>
      <c r="I25" s="120"/>
      <c r="J25" s="120"/>
      <c r="K25" s="120"/>
      <c r="L25" s="120"/>
      <c r="M25" s="120"/>
      <c r="N25" s="131"/>
      <c r="O25" s="120"/>
      <c r="P25" s="120"/>
      <c r="Q25" s="131"/>
    </row>
    <row r="26" ht="39.5" customHeight="1" spans="1:17">
      <c r="A26" s="113"/>
      <c r="B26" s="129"/>
      <c r="C26" s="179" t="s">
        <v>270</v>
      </c>
      <c r="D26" s="180" t="s">
        <v>288</v>
      </c>
      <c r="E26" s="1"/>
      <c r="F26" s="1"/>
      <c r="G26" s="120"/>
      <c r="H26" s="120"/>
      <c r="I26" s="120"/>
      <c r="J26" s="120"/>
      <c r="K26" s="120"/>
      <c r="L26" s="120"/>
      <c r="M26" s="120"/>
      <c r="N26" s="131"/>
      <c r="O26" s="120"/>
      <c r="P26" s="120"/>
      <c r="Q26" s="131"/>
    </row>
    <row r="27" ht="31.5" customHeight="1" spans="1:17">
      <c r="A27" s="113"/>
      <c r="B27" s="129"/>
      <c r="C27" s="181" t="s">
        <v>126</v>
      </c>
      <c r="D27" s="182" t="s">
        <v>289</v>
      </c>
      <c r="E27" s="183"/>
      <c r="F27" s="184"/>
      <c r="G27" s="120"/>
      <c r="H27" s="120"/>
      <c r="I27" s="120"/>
      <c r="J27" s="120"/>
      <c r="K27" s="120"/>
      <c r="L27" s="120"/>
      <c r="M27" s="120"/>
      <c r="N27" s="131"/>
      <c r="O27" s="120"/>
      <c r="P27" s="120"/>
      <c r="Q27" s="131"/>
    </row>
    <row r="28" ht="33.5" customHeight="1" spans="1:17">
      <c r="A28" s="113"/>
      <c r="B28" s="185"/>
      <c r="C28" s="186"/>
      <c r="D28" s="187"/>
      <c r="E28" s="188"/>
      <c r="F28" s="189" t="s">
        <v>290</v>
      </c>
      <c r="G28" s="190"/>
      <c r="H28" s="190"/>
      <c r="I28" s="190"/>
      <c r="J28" s="190"/>
      <c r="K28" s="190"/>
      <c r="L28" s="190"/>
      <c r="M28" s="190"/>
      <c r="N28" s="191"/>
      <c r="O28" s="190"/>
      <c r="P28" s="190"/>
      <c r="Q28" s="191"/>
    </row>
    <row r="29" ht="16.5" customHeight="1" spans="1:17">
      <c r="A29" s="118"/>
      <c r="B29" s="118"/>
      <c r="C29" s="119"/>
      <c r="D29" s="119"/>
      <c r="E29" s="119"/>
      <c r="F29" s="119"/>
      <c r="G29" s="119"/>
      <c r="H29" s="119"/>
      <c r="I29" s="120"/>
      <c r="J29" s="120"/>
      <c r="K29" s="120"/>
      <c r="L29" s="120"/>
      <c r="M29" s="120"/>
      <c r="N29" s="120"/>
      <c r="O29" s="120"/>
      <c r="P29" s="120"/>
      <c r="Q29" s="120"/>
    </row>
    <row r="30" ht="16.5" customHeight="1" spans="1:17">
      <c r="A30" s="118"/>
      <c r="B30" s="118"/>
      <c r="C30" s="119"/>
      <c r="D30" s="119"/>
      <c r="E30" s="119"/>
      <c r="F30" s="119"/>
      <c r="G30" s="119"/>
      <c r="H30" s="119"/>
      <c r="I30" s="120"/>
      <c r="J30" s="120"/>
      <c r="K30" s="120"/>
      <c r="L30" s="120"/>
      <c r="M30" s="120"/>
      <c r="N30" s="120"/>
      <c r="O30" s="120"/>
      <c r="P30" s="120"/>
      <c r="Q30" s="120"/>
    </row>
    <row r="31" ht="16.5" customHeight="1" spans="1:17">
      <c r="A31" s="118"/>
      <c r="B31" s="118"/>
      <c r="C31" s="119"/>
      <c r="D31" s="119"/>
      <c r="E31" s="119"/>
      <c r="F31" s="119"/>
      <c r="G31" s="119"/>
      <c r="H31" s="119"/>
      <c r="I31" s="120"/>
      <c r="J31" s="120"/>
      <c r="K31" s="120"/>
      <c r="L31" s="120"/>
      <c r="M31" s="120"/>
      <c r="N31" s="120"/>
      <c r="O31" s="120"/>
      <c r="P31" s="120"/>
      <c r="Q31" s="120"/>
    </row>
    <row r="32" ht="16.5" customHeight="1" spans="1:17">
      <c r="A32" s="118"/>
      <c r="B32" s="192"/>
      <c r="C32" s="119"/>
      <c r="D32" s="119"/>
      <c r="E32" s="119"/>
      <c r="F32" s="119"/>
      <c r="G32" s="119"/>
      <c r="H32" s="119"/>
      <c r="I32" s="120"/>
      <c r="J32" s="120"/>
      <c r="K32" s="120"/>
      <c r="L32" s="120"/>
      <c r="M32" s="120"/>
      <c r="N32" s="120"/>
      <c r="O32" s="120"/>
      <c r="P32" s="120"/>
      <c r="Q32" s="120"/>
    </row>
    <row r="33" ht="16.5" customHeight="1" spans="1:17">
      <c r="A33" s="193"/>
      <c r="B33" s="193"/>
      <c r="C33" s="119"/>
      <c r="D33" s="119"/>
      <c r="E33" s="119"/>
      <c r="F33" s="119"/>
      <c r="G33" s="119"/>
      <c r="H33" s="119"/>
      <c r="I33" s="120"/>
      <c r="J33" s="120"/>
      <c r="K33" s="120"/>
      <c r="L33" s="120"/>
      <c r="M33" s="120"/>
      <c r="N33" s="120"/>
      <c r="O33" s="120"/>
      <c r="P33" s="120"/>
      <c r="Q33" s="120"/>
    </row>
    <row r="34" ht="30.75" customHeight="1" spans="1:17">
      <c r="A34" s="193"/>
      <c r="B34" s="193"/>
      <c r="C34" s="119"/>
      <c r="D34" s="119"/>
      <c r="E34" s="119"/>
      <c r="F34" s="119"/>
      <c r="G34" s="119"/>
      <c r="H34" s="119"/>
      <c r="I34" s="120"/>
      <c r="J34" s="120"/>
      <c r="K34" s="120"/>
      <c r="L34" s="120"/>
      <c r="M34" s="120"/>
      <c r="N34" s="120"/>
      <c r="O34" s="120"/>
      <c r="P34" s="120"/>
      <c r="Q34" s="120"/>
    </row>
    <row r="35" ht="409.5" customHeight="1" spans="1:17">
      <c r="A35" s="118"/>
      <c r="B35" s="194" t="s">
        <v>291</v>
      </c>
      <c r="C35" s="195" t="s">
        <v>292</v>
      </c>
      <c r="D35" s="196"/>
      <c r="E35" s="196"/>
      <c r="F35" s="196"/>
      <c r="G35" s="196"/>
      <c r="H35" s="196"/>
      <c r="I35" s="197"/>
      <c r="J35" s="197"/>
      <c r="K35" s="197"/>
      <c r="L35" s="197"/>
      <c r="M35" s="127"/>
      <c r="N35" s="127"/>
      <c r="O35" s="127"/>
      <c r="P35" s="127"/>
      <c r="Q35" s="198"/>
    </row>
    <row r="36" ht="17.5" spans="1:17">
      <c r="A36" s="109"/>
      <c r="B36" s="199"/>
      <c r="C36" s="200"/>
      <c r="D36" s="117"/>
      <c r="E36" s="117"/>
      <c r="F36" s="117"/>
      <c r="G36" s="117"/>
      <c r="H36" s="117"/>
      <c r="I36" s="117"/>
      <c r="J36" s="117"/>
      <c r="K36" s="117"/>
      <c r="L36" s="117"/>
      <c r="M36" s="112"/>
      <c r="N36" s="112"/>
      <c r="O36" s="112"/>
      <c r="P36" s="112"/>
      <c r="Q36" s="201"/>
    </row>
    <row r="37" ht="17.5" spans="1:17">
      <c r="A37" s="109"/>
      <c r="C37" s="202" t="s">
        <v>120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2"/>
      <c r="N37" s="112"/>
      <c r="O37" s="112"/>
      <c r="P37" s="112"/>
      <c r="Q37" s="201"/>
    </row>
    <row r="38" ht="17.5" spans="1:17">
      <c r="A38" s="109"/>
      <c r="B38" s="199"/>
      <c r="C38" s="200"/>
      <c r="D38" s="117"/>
      <c r="E38" s="117"/>
      <c r="F38" s="117"/>
      <c r="G38" s="117"/>
      <c r="H38" s="117"/>
      <c r="I38" s="117"/>
      <c r="J38" s="117"/>
      <c r="K38" s="117"/>
      <c r="L38" s="117"/>
      <c r="M38" s="112"/>
      <c r="N38" s="112"/>
      <c r="O38" s="112"/>
      <c r="P38" s="112"/>
      <c r="Q38" s="201"/>
    </row>
    <row r="39" ht="17.5" spans="1:17">
      <c r="A39" s="109"/>
      <c r="B39" s="199"/>
      <c r="C39" s="203" t="s">
        <v>262</v>
      </c>
      <c r="D39" s="199"/>
      <c r="E39" s="204" t="s">
        <v>263</v>
      </c>
      <c r="F39" s="205"/>
      <c r="G39" s="206" t="s">
        <v>266</v>
      </c>
      <c r="H39" s="207" t="s">
        <v>125</v>
      </c>
      <c r="I39" s="208" t="s">
        <v>293</v>
      </c>
      <c r="J39" s="207" t="s">
        <v>125</v>
      </c>
      <c r="K39" s="117"/>
      <c r="L39" s="117"/>
      <c r="M39" s="112"/>
      <c r="N39" s="112"/>
      <c r="O39" s="112"/>
      <c r="P39" s="112"/>
      <c r="Q39" s="201"/>
    </row>
    <row r="40" ht="17.5" spans="1:17">
      <c r="A40" s="109"/>
      <c r="B40" s="199"/>
      <c r="C40" s="200"/>
      <c r="D40" s="117"/>
      <c r="E40" s="117"/>
      <c r="F40" s="117"/>
      <c r="G40" s="117"/>
      <c r="H40" s="117"/>
      <c r="I40" s="117"/>
      <c r="J40" s="117"/>
      <c r="K40" s="117"/>
      <c r="L40" s="117"/>
      <c r="M40" s="112"/>
      <c r="N40" s="112"/>
      <c r="O40" s="112"/>
      <c r="P40" s="112"/>
      <c r="Q40" s="201"/>
    </row>
    <row r="41" ht="17.5" spans="1:17">
      <c r="A41" s="109"/>
      <c r="B41" s="129"/>
      <c r="C41" s="209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31"/>
    </row>
    <row r="42" ht="17.5" spans="1:17">
      <c r="A42" s="109"/>
      <c r="B42" s="199"/>
      <c r="C42" s="200"/>
      <c r="D42" s="117"/>
      <c r="E42" s="117"/>
      <c r="F42" s="117"/>
      <c r="G42" s="117"/>
      <c r="H42" s="117"/>
      <c r="I42" s="117"/>
      <c r="J42" s="117"/>
      <c r="K42" s="117"/>
      <c r="L42" s="117"/>
      <c r="M42" s="112"/>
      <c r="N42" s="112"/>
      <c r="O42" s="112"/>
      <c r="P42" s="112"/>
      <c r="Q42" s="201"/>
    </row>
    <row r="43" ht="30" customHeight="1" spans="1:17">
      <c r="A43" s="109"/>
      <c r="B43" s="199"/>
      <c r="C43" s="210" t="s">
        <v>294</v>
      </c>
      <c r="D43" s="211"/>
      <c r="E43" s="212" t="s">
        <v>130</v>
      </c>
      <c r="F43" s="117"/>
      <c r="G43" s="117"/>
      <c r="H43" s="117"/>
      <c r="I43" s="117"/>
      <c r="J43" s="117"/>
      <c r="K43" s="117"/>
      <c r="L43" s="117"/>
      <c r="M43" s="112"/>
      <c r="N43" s="112"/>
      <c r="O43" s="112"/>
      <c r="P43" s="112"/>
      <c r="Q43" s="201"/>
    </row>
    <row r="44" s="107" customFormat="1" ht="132" customHeight="1" spans="1:17">
      <c r="A44" s="109"/>
      <c r="B44" s="213" t="s">
        <v>295</v>
      </c>
      <c r="C44" s="214" t="s">
        <v>296</v>
      </c>
      <c r="D44" s="215" t="s">
        <v>297</v>
      </c>
      <c r="E44" s="216" t="s">
        <v>298</v>
      </c>
      <c r="F44" s="215" t="s">
        <v>299</v>
      </c>
      <c r="G44" s="216" t="s">
        <v>300</v>
      </c>
      <c r="H44" s="215" t="s">
        <v>301</v>
      </c>
      <c r="I44" s="216" t="s">
        <v>302</v>
      </c>
      <c r="J44" s="215" t="s">
        <v>303</v>
      </c>
      <c r="K44" s="216" t="s">
        <v>304</v>
      </c>
      <c r="L44" s="215" t="s">
        <v>305</v>
      </c>
      <c r="M44" s="217" t="s">
        <v>306</v>
      </c>
      <c r="N44" s="218"/>
      <c r="O44" s="218"/>
      <c r="P44" s="218"/>
      <c r="Q44" s="219"/>
    </row>
    <row r="45" s="108" customFormat="1" ht="22.5" customHeight="1" spans="1:17">
      <c r="A45" s="220"/>
      <c r="B45" s="221"/>
      <c r="C45" s="222" t="s">
        <v>131</v>
      </c>
      <c r="D45" s="223" t="s">
        <v>284</v>
      </c>
      <c r="E45" s="224" t="s">
        <v>263</v>
      </c>
      <c r="F45" s="225" t="s">
        <v>267</v>
      </c>
      <c r="G45" s="226" t="s">
        <v>266</v>
      </c>
      <c r="H45" s="226" t="s">
        <v>307</v>
      </c>
      <c r="I45" s="227" t="s">
        <v>308</v>
      </c>
      <c r="J45" s="228" t="s">
        <v>309</v>
      </c>
      <c r="K45" s="228" t="s">
        <v>310</v>
      </c>
      <c r="L45" s="228" t="s">
        <v>311</v>
      </c>
      <c r="M45" s="229" t="s">
        <v>312</v>
      </c>
      <c r="N45" s="230" t="s">
        <v>313</v>
      </c>
      <c r="O45" s="231" t="s">
        <v>273</v>
      </c>
      <c r="P45" s="231"/>
      <c r="Q45" s="232"/>
    </row>
    <row r="46" ht="23.25" customHeight="1" spans="1:17">
      <c r="A46" s="109"/>
      <c r="B46" s="199"/>
      <c r="C46" s="233">
        <v>1</v>
      </c>
      <c r="D46" s="234" t="s">
        <v>314</v>
      </c>
      <c r="E46" s="235" t="s">
        <v>315</v>
      </c>
      <c r="F46" s="236" t="s">
        <v>316</v>
      </c>
      <c r="G46" s="237" t="s">
        <v>73</v>
      </c>
      <c r="H46" s="238">
        <v>566</v>
      </c>
      <c r="I46" s="239">
        <v>500</v>
      </c>
      <c r="J46" s="240">
        <v>90</v>
      </c>
      <c r="K46" s="240">
        <v>400</v>
      </c>
      <c r="L46" s="240">
        <v>10</v>
      </c>
      <c r="M46" s="241" t="s">
        <v>317</v>
      </c>
      <c r="N46" s="242" t="s">
        <v>276</v>
      </c>
      <c r="O46" s="243" t="s">
        <v>277</v>
      </c>
      <c r="P46" s="244" t="s">
        <v>278</v>
      </c>
      <c r="Q46" s="201"/>
    </row>
    <row r="47" ht="26.25" customHeight="1" spans="1:17">
      <c r="A47" s="109"/>
      <c r="B47" s="199"/>
      <c r="C47" s="233">
        <v>2</v>
      </c>
      <c r="D47" s="234" t="s">
        <v>318</v>
      </c>
      <c r="E47" s="234" t="s">
        <v>315</v>
      </c>
      <c r="F47" s="236" t="s">
        <v>316</v>
      </c>
      <c r="G47" s="237" t="s">
        <v>317</v>
      </c>
      <c r="H47" s="238">
        <v>600</v>
      </c>
      <c r="I47" s="239">
        <v>550</v>
      </c>
      <c r="J47" s="240">
        <v>40</v>
      </c>
      <c r="K47" s="240">
        <v>500</v>
      </c>
      <c r="L47" s="240">
        <v>10</v>
      </c>
      <c r="M47" s="241" t="s">
        <v>317</v>
      </c>
      <c r="N47" s="242" t="s">
        <v>276</v>
      </c>
      <c r="O47" s="243" t="s">
        <v>277</v>
      </c>
      <c r="P47" s="244" t="s">
        <v>278</v>
      </c>
      <c r="Q47" s="201"/>
    </row>
    <row r="48" ht="26.25" customHeight="1" spans="1:17">
      <c r="A48" s="109"/>
      <c r="B48" s="199"/>
      <c r="C48" s="233">
        <v>2</v>
      </c>
      <c r="D48" s="234" t="s">
        <v>319</v>
      </c>
      <c r="E48" s="234" t="s">
        <v>172</v>
      </c>
      <c r="F48" s="236" t="s">
        <v>172</v>
      </c>
      <c r="G48" s="237" t="s">
        <v>73</v>
      </c>
      <c r="H48" s="238">
        <v>600</v>
      </c>
      <c r="I48" s="239">
        <v>550</v>
      </c>
      <c r="J48" s="240">
        <v>40</v>
      </c>
      <c r="K48" s="240">
        <v>500</v>
      </c>
      <c r="L48" s="240">
        <v>10</v>
      </c>
      <c r="M48" s="241" t="s">
        <v>317</v>
      </c>
      <c r="N48" s="242" t="s">
        <v>141</v>
      </c>
      <c r="O48" s="245"/>
      <c r="P48" s="246"/>
      <c r="Q48" s="201"/>
    </row>
    <row r="49" ht="26.25" customHeight="1" spans="1:17">
      <c r="A49" s="109"/>
      <c r="B49" s="199"/>
      <c r="C49" s="233">
        <v>2</v>
      </c>
      <c r="D49" s="234" t="s">
        <v>319</v>
      </c>
      <c r="E49" s="235" t="s">
        <v>315</v>
      </c>
      <c r="F49" s="236" t="s">
        <v>316</v>
      </c>
      <c r="G49" s="237" t="s">
        <v>320</v>
      </c>
      <c r="H49" s="238">
        <v>600</v>
      </c>
      <c r="I49" s="239">
        <v>550</v>
      </c>
      <c r="J49" s="240">
        <v>40</v>
      </c>
      <c r="K49" s="240">
        <v>500</v>
      </c>
      <c r="L49" s="240">
        <v>10</v>
      </c>
      <c r="M49" s="247" t="s">
        <v>317</v>
      </c>
      <c r="N49" s="248" t="s">
        <v>141</v>
      </c>
      <c r="O49" s="249"/>
      <c r="P49" s="250"/>
      <c r="Q49" s="201"/>
    </row>
    <row r="50" ht="17.5" spans="1:17">
      <c r="A50" s="109"/>
      <c r="B50" s="199"/>
      <c r="C50" s="200"/>
      <c r="D50" s="117"/>
      <c r="E50" s="117"/>
      <c r="F50" s="117"/>
      <c r="G50" s="117"/>
      <c r="H50" s="117"/>
      <c r="I50" s="117"/>
      <c r="J50" s="117"/>
      <c r="K50" s="117"/>
      <c r="L50" s="117"/>
      <c r="M50" s="112"/>
      <c r="N50" s="112"/>
      <c r="O50" s="112"/>
      <c r="P50" s="112"/>
      <c r="Q50" s="201"/>
    </row>
    <row r="51" ht="30.5" customHeight="1" spans="1:17">
      <c r="A51" s="109"/>
      <c r="B51" s="199"/>
      <c r="C51" s="251" t="s">
        <v>321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2"/>
      <c r="N51" s="112"/>
      <c r="O51" s="112"/>
      <c r="P51" s="112"/>
      <c r="Q51" s="201"/>
    </row>
    <row r="52" ht="34" customHeight="1" spans="1:17">
      <c r="A52" s="109"/>
      <c r="B52" s="199"/>
      <c r="C52" s="252" t="s">
        <v>263</v>
      </c>
      <c r="D52" s="253" t="s">
        <v>283</v>
      </c>
      <c r="E52" s="205"/>
      <c r="F52" s="205"/>
      <c r="G52" s="117"/>
      <c r="H52" s="117"/>
      <c r="I52" s="117"/>
      <c r="J52" s="117"/>
      <c r="K52" s="117"/>
      <c r="L52" s="117"/>
      <c r="M52" s="112"/>
      <c r="N52" s="112"/>
      <c r="O52" s="112"/>
      <c r="P52" s="112"/>
      <c r="Q52" s="201"/>
    </row>
    <row r="53" ht="34" customHeight="1" spans="1:17">
      <c r="A53" s="109"/>
      <c r="B53" s="199"/>
      <c r="C53" s="254" t="s">
        <v>284</v>
      </c>
      <c r="D53" s="255" t="s">
        <v>322</v>
      </c>
      <c r="E53" s="1"/>
      <c r="F53" s="1"/>
      <c r="G53" s="117"/>
      <c r="H53" s="117"/>
      <c r="I53" s="117"/>
      <c r="J53" s="117"/>
      <c r="K53" s="117"/>
      <c r="L53" s="117"/>
      <c r="M53" s="112"/>
      <c r="N53" s="112"/>
      <c r="O53" s="112"/>
      <c r="P53" s="112"/>
      <c r="Q53" s="201"/>
    </row>
    <row r="54" ht="34" customHeight="1" spans="1:17">
      <c r="A54" s="109"/>
      <c r="B54" s="129"/>
      <c r="C54" s="252" t="s">
        <v>323</v>
      </c>
      <c r="D54" s="205" t="s">
        <v>324</v>
      </c>
      <c r="E54" s="1"/>
      <c r="F54" s="1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31"/>
    </row>
    <row r="55" ht="34" customHeight="1" spans="1:17">
      <c r="A55" s="109"/>
      <c r="B55" s="199"/>
      <c r="C55" s="254" t="s">
        <v>266</v>
      </c>
      <c r="D55" s="256" t="s">
        <v>287</v>
      </c>
      <c r="E55" s="254" t="s">
        <v>307</v>
      </c>
      <c r="F55" s="257" t="s">
        <v>325</v>
      </c>
      <c r="G55" s="117"/>
      <c r="H55" s="117"/>
      <c r="I55" s="117"/>
      <c r="J55" s="117"/>
      <c r="K55" s="117"/>
      <c r="L55" s="117"/>
      <c r="M55" s="112"/>
      <c r="N55" s="112"/>
      <c r="O55" s="112"/>
      <c r="P55" s="112"/>
      <c r="Q55" s="201"/>
    </row>
    <row r="56" ht="34" customHeight="1" spans="1:17">
      <c r="A56" s="109"/>
      <c r="B56" s="199"/>
      <c r="C56" s="254" t="s">
        <v>308</v>
      </c>
      <c r="D56" s="256" t="s">
        <v>326</v>
      </c>
      <c r="E56" s="254" t="s">
        <v>309</v>
      </c>
      <c r="F56" s="256" t="s">
        <v>325</v>
      </c>
      <c r="G56" s="117"/>
      <c r="H56" s="117"/>
      <c r="I56" s="117"/>
      <c r="J56" s="117"/>
      <c r="K56" s="117"/>
      <c r="L56" s="117"/>
      <c r="M56" s="112"/>
      <c r="N56" s="112"/>
      <c r="O56" s="112"/>
      <c r="P56" s="112"/>
      <c r="Q56" s="201"/>
    </row>
    <row r="57" ht="39.5" customHeight="1" spans="1:17">
      <c r="A57" s="109"/>
      <c r="B57" s="199"/>
      <c r="C57" s="258" t="s">
        <v>310</v>
      </c>
      <c r="D57" s="259" t="s">
        <v>326</v>
      </c>
      <c r="E57" s="260" t="s">
        <v>311</v>
      </c>
      <c r="F57" s="259" t="s">
        <v>325</v>
      </c>
      <c r="G57" s="117"/>
      <c r="H57" s="117"/>
      <c r="I57" s="117"/>
      <c r="J57" s="117"/>
      <c r="K57" s="117"/>
      <c r="L57" s="117"/>
      <c r="M57" s="112"/>
      <c r="N57" s="112"/>
      <c r="O57" s="112"/>
      <c r="P57" s="112"/>
      <c r="Q57" s="201"/>
    </row>
    <row r="58" ht="31.5" customHeight="1" spans="1:17">
      <c r="A58" s="109"/>
      <c r="B58" s="199"/>
      <c r="C58" s="261"/>
      <c r="D58" s="236"/>
      <c r="E58" s="236"/>
      <c r="F58" s="236"/>
      <c r="G58" s="117"/>
      <c r="H58" s="117"/>
      <c r="I58" s="117"/>
      <c r="J58" s="117"/>
      <c r="K58" s="117"/>
      <c r="L58" s="117"/>
      <c r="M58" s="112"/>
      <c r="N58" s="112"/>
      <c r="O58" s="112"/>
      <c r="P58" s="112"/>
      <c r="Q58" s="201"/>
    </row>
    <row r="59" ht="33.5" customHeight="1" spans="1:17">
      <c r="A59" s="109"/>
      <c r="B59" s="262"/>
      <c r="C59" s="263"/>
      <c r="D59" s="264"/>
      <c r="E59" s="265"/>
      <c r="F59" s="266" t="s">
        <v>290</v>
      </c>
      <c r="G59" s="267"/>
      <c r="H59" s="267"/>
      <c r="I59" s="267"/>
      <c r="J59" s="267"/>
      <c r="K59" s="267"/>
      <c r="L59" s="267"/>
      <c r="M59" s="190"/>
      <c r="N59" s="190"/>
      <c r="O59" s="190"/>
      <c r="P59" s="190"/>
      <c r="Q59" s="268"/>
    </row>
    <row r="60" ht="17.5" spans="1:17">
      <c r="A60" s="109"/>
      <c r="B60" s="116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2"/>
      <c r="N60" s="112"/>
      <c r="O60" s="112"/>
      <c r="P60" s="112"/>
      <c r="Q60" s="117"/>
    </row>
    <row r="61" ht="17.5" spans="1:17">
      <c r="A61" s="109"/>
      <c r="B61" s="116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2"/>
      <c r="N61" s="112"/>
      <c r="O61" s="112"/>
      <c r="P61" s="112"/>
      <c r="Q61" s="117"/>
    </row>
    <row r="62" ht="219" customHeight="1" spans="1:17">
      <c r="A62" s="193"/>
      <c r="B62" s="194" t="s">
        <v>327</v>
      </c>
      <c r="C62" s="269" t="s">
        <v>328</v>
      </c>
      <c r="D62" s="270"/>
      <c r="E62" s="270"/>
      <c r="F62" s="270"/>
      <c r="G62" s="270"/>
      <c r="H62" s="271"/>
      <c r="I62" s="197"/>
      <c r="J62" s="197"/>
      <c r="K62" s="197"/>
      <c r="L62" s="197"/>
      <c r="M62" s="127"/>
      <c r="N62" s="127"/>
      <c r="O62" s="127"/>
      <c r="P62" s="127"/>
      <c r="Q62" s="198"/>
    </row>
    <row r="63" ht="17.5" spans="1:17">
      <c r="A63" s="109"/>
      <c r="B63" s="199"/>
      <c r="C63" s="200"/>
      <c r="D63" s="117"/>
      <c r="E63" s="117"/>
      <c r="F63" s="117"/>
      <c r="G63" s="117"/>
      <c r="H63" s="117"/>
      <c r="I63" s="117"/>
      <c r="J63" s="117"/>
      <c r="K63" s="117"/>
      <c r="L63" s="117"/>
      <c r="M63" s="112"/>
      <c r="N63" s="112"/>
      <c r="O63" s="112"/>
      <c r="P63" s="112"/>
      <c r="Q63" s="201"/>
    </row>
    <row r="64" ht="17.5" spans="1:17">
      <c r="A64" s="109"/>
      <c r="B64" s="199"/>
      <c r="C64" s="200"/>
      <c r="D64" s="117"/>
      <c r="E64" s="117"/>
      <c r="F64" s="117"/>
      <c r="G64" s="117"/>
      <c r="H64" s="117"/>
      <c r="I64" s="117"/>
      <c r="J64" s="117"/>
      <c r="K64" s="117"/>
      <c r="L64" s="117"/>
      <c r="M64" s="112"/>
      <c r="N64" s="112"/>
      <c r="O64" s="112"/>
      <c r="P64" s="112"/>
      <c r="Q64" s="201"/>
    </row>
    <row r="65" ht="17.5" spans="1:27">
      <c r="A65" s="109"/>
      <c r="B65" s="199"/>
      <c r="C65" s="272" t="s">
        <v>120</v>
      </c>
      <c r="D65" s="117"/>
      <c r="E65" s="117"/>
      <c r="F65" s="117"/>
      <c r="G65" s="117"/>
      <c r="H65" s="117"/>
      <c r="I65" s="117"/>
      <c r="J65" s="117"/>
      <c r="K65" s="117"/>
      <c r="L65" s="117"/>
      <c r="M65" s="112"/>
      <c r="N65" s="112"/>
      <c r="O65" s="112"/>
      <c r="P65" s="112"/>
      <c r="Q65" s="201"/>
    </row>
    <row r="66" ht="17.5" spans="1:27">
      <c r="A66" s="109"/>
      <c r="B66" s="199"/>
      <c r="C66" s="203" t="s">
        <v>262</v>
      </c>
      <c r="D66" s="205"/>
      <c r="E66" s="204" t="s">
        <v>263</v>
      </c>
      <c r="F66" s="205"/>
      <c r="G66" s="204" t="s">
        <v>312</v>
      </c>
      <c r="H66" s="273"/>
      <c r="I66" s="117"/>
      <c r="J66" s="117"/>
      <c r="K66" s="117"/>
      <c r="L66" s="117"/>
      <c r="M66" s="112"/>
      <c r="N66" s="112"/>
      <c r="O66" s="112"/>
      <c r="P66" s="112"/>
      <c r="Q66" s="201"/>
    </row>
    <row r="67" ht="17.5" spans="1:27">
      <c r="A67" s="109"/>
      <c r="B67" s="199"/>
      <c r="C67" s="274"/>
      <c r="D67" s="117"/>
      <c r="E67" s="275"/>
      <c r="F67" s="117"/>
      <c r="G67" s="117"/>
      <c r="H67" s="117"/>
      <c r="I67" s="117"/>
      <c r="J67" s="117"/>
      <c r="K67" s="117"/>
      <c r="L67" s="117"/>
      <c r="M67" s="112"/>
      <c r="N67" s="112"/>
      <c r="O67" s="112"/>
      <c r="P67" s="112"/>
      <c r="Q67" s="201"/>
    </row>
    <row r="68" ht="17.5" spans="1:27">
      <c r="A68" s="109"/>
      <c r="B68" s="199"/>
      <c r="C68" s="276" t="s">
        <v>329</v>
      </c>
      <c r="D68" s="117"/>
      <c r="E68" s="277" t="s">
        <v>130</v>
      </c>
      <c r="F68" s="117"/>
      <c r="G68" s="117"/>
      <c r="H68" s="117"/>
      <c r="I68" s="117"/>
      <c r="J68" s="117"/>
      <c r="K68" s="117"/>
      <c r="L68" s="117"/>
      <c r="M68" s="112"/>
      <c r="N68" s="112"/>
      <c r="O68" s="112"/>
      <c r="P68" s="112"/>
      <c r="Q68" s="201"/>
    </row>
    <row r="69" ht="17.5" spans="1:27">
      <c r="A69" s="109"/>
      <c r="B69" s="199"/>
      <c r="C69" s="200"/>
      <c r="D69" s="117"/>
      <c r="E69" s="117"/>
      <c r="F69" s="117"/>
      <c r="G69" s="117"/>
      <c r="H69" s="117"/>
      <c r="I69" s="117"/>
      <c r="J69" s="117"/>
      <c r="K69" s="117"/>
      <c r="L69" s="117"/>
      <c r="M69" s="112"/>
      <c r="N69" s="112"/>
      <c r="O69" s="112"/>
      <c r="P69" s="112"/>
      <c r="Q69" s="201"/>
    </row>
    <row r="70" s="8" customFormat="1" ht="17.5" spans="1:27">
      <c r="A70" s="109"/>
      <c r="B70" s="199"/>
      <c r="C70" s="278" t="s">
        <v>131</v>
      </c>
      <c r="D70" s="278" t="s">
        <v>330</v>
      </c>
      <c r="E70" s="278" t="s">
        <v>263</v>
      </c>
      <c r="F70" s="278" t="s">
        <v>331</v>
      </c>
      <c r="G70" s="278" t="s">
        <v>332</v>
      </c>
      <c r="H70" s="278" t="s">
        <v>333</v>
      </c>
      <c r="I70" s="278" t="s">
        <v>334</v>
      </c>
      <c r="J70" s="278" t="s">
        <v>335</v>
      </c>
      <c r="K70" s="278" t="s">
        <v>336</v>
      </c>
      <c r="L70" s="278" t="s">
        <v>335</v>
      </c>
      <c r="M70" s="148" t="s">
        <v>336</v>
      </c>
      <c r="N70" s="279" t="s">
        <v>337</v>
      </c>
      <c r="O70" s="279" t="s">
        <v>337</v>
      </c>
      <c r="P70" s="279" t="s">
        <v>338</v>
      </c>
      <c r="Q70" s="278" t="s">
        <v>338</v>
      </c>
      <c r="R70" s="278" t="s">
        <v>312</v>
      </c>
      <c r="S70" s="280" t="s">
        <v>313</v>
      </c>
      <c r="T70" s="281" t="s">
        <v>273</v>
      </c>
      <c r="U70" s="124"/>
    </row>
    <row r="71" ht="28" spans="1:27">
      <c r="A71" s="109"/>
      <c r="B71" s="199"/>
      <c r="C71" s="240">
        <v>1</v>
      </c>
      <c r="D71" s="282" t="s">
        <v>339</v>
      </c>
      <c r="E71" s="282" t="s">
        <v>315</v>
      </c>
      <c r="F71" s="283" t="s">
        <v>340</v>
      </c>
      <c r="G71" s="284">
        <v>529</v>
      </c>
      <c r="H71" s="283" t="s">
        <v>341</v>
      </c>
      <c r="I71" s="284">
        <v>550</v>
      </c>
      <c r="J71" s="283" t="s">
        <v>342</v>
      </c>
      <c r="K71" s="284">
        <v>575</v>
      </c>
      <c r="L71" s="283" t="s">
        <v>343</v>
      </c>
      <c r="M71" s="285">
        <v>806</v>
      </c>
      <c r="N71" s="286" t="s">
        <v>343</v>
      </c>
      <c r="O71" s="287">
        <v>806</v>
      </c>
      <c r="P71" s="286" t="s">
        <v>343</v>
      </c>
      <c r="Q71" s="284">
        <v>806</v>
      </c>
      <c r="R71" s="282" t="s">
        <v>344</v>
      </c>
      <c r="S71" s="288" t="s">
        <v>276</v>
      </c>
      <c r="T71" s="289" t="s">
        <v>277</v>
      </c>
      <c r="U71" s="289" t="s">
        <v>278</v>
      </c>
    </row>
    <row r="72" ht="28" spans="1:27">
      <c r="A72" s="109"/>
      <c r="B72" s="199"/>
      <c r="C72" s="240">
        <v>2</v>
      </c>
      <c r="D72" s="290" t="s">
        <v>345</v>
      </c>
      <c r="E72" s="282" t="s">
        <v>315</v>
      </c>
      <c r="F72" s="283" t="s">
        <v>340</v>
      </c>
      <c r="G72" s="284">
        <v>529</v>
      </c>
      <c r="H72" s="283" t="s">
        <v>341</v>
      </c>
      <c r="I72" s="284">
        <v>550</v>
      </c>
      <c r="J72" s="283" t="s">
        <v>342</v>
      </c>
      <c r="K72" s="284">
        <v>575</v>
      </c>
      <c r="L72" s="283" t="s">
        <v>343</v>
      </c>
      <c r="M72" s="285">
        <v>806</v>
      </c>
      <c r="N72" s="286" t="s">
        <v>343</v>
      </c>
      <c r="O72" s="287">
        <v>806</v>
      </c>
      <c r="P72" s="286" t="s">
        <v>343</v>
      </c>
      <c r="Q72" s="284">
        <v>806</v>
      </c>
      <c r="R72" s="282" t="s">
        <v>344</v>
      </c>
      <c r="S72" s="288" t="s">
        <v>276</v>
      </c>
      <c r="T72" s="289" t="s">
        <v>277</v>
      </c>
      <c r="U72" s="289" t="s">
        <v>278</v>
      </c>
    </row>
    <row r="73" ht="17.5" spans="1:27">
      <c r="A73" s="109"/>
      <c r="B73" s="199"/>
      <c r="C73" s="240">
        <v>3</v>
      </c>
      <c r="D73" s="282" t="s">
        <v>346</v>
      </c>
      <c r="E73" s="282" t="s">
        <v>315</v>
      </c>
      <c r="F73" s="283" t="s">
        <v>340</v>
      </c>
      <c r="G73" s="284">
        <v>529</v>
      </c>
      <c r="H73" s="283" t="s">
        <v>341</v>
      </c>
      <c r="I73" s="284">
        <v>550</v>
      </c>
      <c r="J73" s="283"/>
      <c r="K73" s="284"/>
      <c r="L73" s="283"/>
      <c r="M73" s="287"/>
      <c r="N73" s="286"/>
      <c r="O73" s="287"/>
      <c r="P73" s="286"/>
      <c r="Q73" s="284"/>
      <c r="R73" s="282" t="s">
        <v>344</v>
      </c>
      <c r="S73" s="288" t="s">
        <v>276</v>
      </c>
      <c r="T73" s="289" t="s">
        <v>277</v>
      </c>
      <c r="U73" s="289" t="s">
        <v>278</v>
      </c>
    </row>
    <row r="74" ht="17.5" spans="1:27">
      <c r="A74" s="109"/>
      <c r="B74" s="199"/>
      <c r="C74" s="200"/>
      <c r="D74" s="117"/>
      <c r="E74" s="117"/>
      <c r="F74" s="117"/>
      <c r="G74" s="117"/>
      <c r="H74" s="117"/>
      <c r="I74" s="117"/>
      <c r="J74" s="117"/>
      <c r="K74" s="117"/>
      <c r="L74" s="117"/>
      <c r="M74" s="112"/>
      <c r="N74" s="112"/>
      <c r="O74" s="112"/>
      <c r="P74" s="112"/>
      <c r="Q74" s="201"/>
    </row>
    <row r="75" ht="17.5" spans="1:27">
      <c r="A75" s="109"/>
      <c r="B75" s="199"/>
      <c r="C75" s="291" t="s">
        <v>347</v>
      </c>
      <c r="D75" s="117"/>
      <c r="E75" s="117"/>
      <c r="F75" s="117"/>
      <c r="G75" s="117"/>
      <c r="H75" s="117"/>
      <c r="I75" s="117"/>
      <c r="J75" s="117"/>
      <c r="K75" s="117"/>
      <c r="L75" s="117"/>
      <c r="M75" s="112"/>
      <c r="N75" s="112"/>
      <c r="O75" s="112"/>
      <c r="P75" s="112"/>
      <c r="Q75" s="201"/>
    </row>
    <row r="76" ht="28" spans="1:27">
      <c r="A76" s="109"/>
      <c r="B76" s="199"/>
      <c r="C76" s="292" t="s">
        <v>263</v>
      </c>
      <c r="D76" s="290" t="s">
        <v>283</v>
      </c>
      <c r="E76" s="254" t="s">
        <v>293</v>
      </c>
      <c r="F76" s="293" t="s">
        <v>348</v>
      </c>
      <c r="G76" s="117"/>
      <c r="H76" s="294" t="s">
        <v>263</v>
      </c>
      <c r="I76" s="295" t="s">
        <v>283</v>
      </c>
      <c r="J76" s="296" t="s">
        <v>293</v>
      </c>
      <c r="K76" s="297" t="s">
        <v>348</v>
      </c>
      <c r="L76" s="298"/>
      <c r="M76" s="299" t="s">
        <v>263</v>
      </c>
      <c r="N76" s="300" t="s">
        <v>283</v>
      </c>
      <c r="O76" s="301" t="s">
        <v>293</v>
      </c>
      <c r="P76" s="302" t="s">
        <v>348</v>
      </c>
      <c r="Q76" s="303"/>
      <c r="R76" s="10"/>
      <c r="S76" s="304" t="s">
        <v>131</v>
      </c>
      <c r="T76" s="278" t="s">
        <v>330</v>
      </c>
      <c r="U76" s="278" t="s">
        <v>263</v>
      </c>
      <c r="V76" s="1" t="s">
        <v>349</v>
      </c>
      <c r="W76" s="1" t="s">
        <v>350</v>
      </c>
      <c r="X76" s="278" t="s">
        <v>312</v>
      </c>
      <c r="Y76" s="305" t="s">
        <v>313</v>
      </c>
      <c r="Z76" s="281" t="s">
        <v>273</v>
      </c>
      <c r="AA76" s="124"/>
    </row>
    <row r="77" ht="17.5" spans="1:27">
      <c r="A77" s="109"/>
      <c r="B77" s="199"/>
      <c r="C77" s="306" t="s">
        <v>349</v>
      </c>
      <c r="D77" s="307"/>
      <c r="E77" s="308" t="s">
        <v>351</v>
      </c>
      <c r="F77" s="309"/>
      <c r="G77" s="117"/>
      <c r="H77" s="310" t="s">
        <v>349</v>
      </c>
      <c r="I77" s="311" t="s">
        <v>351</v>
      </c>
      <c r="J77" s="309"/>
      <c r="K77" s="312"/>
      <c r="L77" s="298"/>
      <c r="M77" s="313" t="s">
        <v>349</v>
      </c>
      <c r="N77" s="314" t="s">
        <v>351</v>
      </c>
      <c r="O77" s="315"/>
      <c r="P77" s="316"/>
      <c r="Q77" s="303"/>
      <c r="R77" s="10"/>
      <c r="S77" s="304"/>
      <c r="T77" s="1" t="s">
        <v>339</v>
      </c>
      <c r="U77" s="1" t="s">
        <v>352</v>
      </c>
      <c r="V77" s="317">
        <v>123</v>
      </c>
      <c r="W77" s="318">
        <v>540</v>
      </c>
      <c r="X77" s="282" t="s">
        <v>344</v>
      </c>
      <c r="Y77" s="288" t="s">
        <v>276</v>
      </c>
      <c r="Z77" s="289" t="s">
        <v>277</v>
      </c>
      <c r="AA77" s="289" t="s">
        <v>278</v>
      </c>
    </row>
    <row r="78" ht="17.5" spans="1:27">
      <c r="A78" s="109"/>
      <c r="B78" s="199"/>
      <c r="C78" s="254" t="s">
        <v>353</v>
      </c>
      <c r="D78" s="283" t="s">
        <v>354</v>
      </c>
      <c r="E78" s="319">
        <v>540</v>
      </c>
      <c r="F78" s="320" t="s">
        <v>355</v>
      </c>
      <c r="G78" s="117"/>
      <c r="H78" s="296" t="s">
        <v>353</v>
      </c>
      <c r="I78" s="321">
        <v>123</v>
      </c>
      <c r="J78" s="322">
        <v>540</v>
      </c>
      <c r="K78" s="323" t="s">
        <v>355</v>
      </c>
      <c r="L78" s="298"/>
      <c r="M78" s="324" t="s">
        <v>343</v>
      </c>
      <c r="N78" s="325">
        <v>540</v>
      </c>
      <c r="O78" s="326" t="s">
        <v>355</v>
      </c>
      <c r="P78" s="10"/>
      <c r="Q78" s="303"/>
      <c r="R78" s="10"/>
      <c r="S78" s="304"/>
      <c r="T78" s="1" t="s">
        <v>339</v>
      </c>
      <c r="U78" s="1" t="s">
        <v>352</v>
      </c>
      <c r="V78" s="317">
        <v>789</v>
      </c>
      <c r="W78" s="318">
        <v>600</v>
      </c>
      <c r="X78" s="282" t="s">
        <v>344</v>
      </c>
      <c r="Y78" s="288" t="s">
        <v>276</v>
      </c>
      <c r="Z78" s="289" t="s">
        <v>277</v>
      </c>
      <c r="AA78" s="289" t="s">
        <v>278</v>
      </c>
    </row>
    <row r="79" ht="17.5" spans="1:27">
      <c r="A79" s="109"/>
      <c r="B79" s="199"/>
      <c r="C79" s="254" t="s">
        <v>356</v>
      </c>
      <c r="D79" s="283" t="s">
        <v>341</v>
      </c>
      <c r="E79" s="319">
        <v>530</v>
      </c>
      <c r="F79" s="320" t="s">
        <v>355</v>
      </c>
      <c r="G79" s="117"/>
      <c r="H79" s="296" t="s">
        <v>356</v>
      </c>
      <c r="I79" s="321">
        <v>789</v>
      </c>
      <c r="J79" s="322">
        <v>600</v>
      </c>
      <c r="K79" s="323" t="s">
        <v>355</v>
      </c>
      <c r="L79" s="298"/>
      <c r="M79" s="324" t="s">
        <v>357</v>
      </c>
      <c r="N79" s="325">
        <v>600</v>
      </c>
      <c r="O79" s="326" t="s">
        <v>355</v>
      </c>
      <c r="P79" s="10"/>
      <c r="Q79" s="303"/>
      <c r="R79" s="10"/>
      <c r="S79" s="10"/>
    </row>
    <row r="80" ht="17.5" spans="1:27">
      <c r="A80" s="109"/>
      <c r="B80" s="199"/>
      <c r="C80" s="254" t="s">
        <v>358</v>
      </c>
      <c r="D80" s="283" t="s">
        <v>341</v>
      </c>
      <c r="E80" s="319">
        <v>540</v>
      </c>
      <c r="F80" s="320" t="s">
        <v>355</v>
      </c>
      <c r="G80" s="117"/>
      <c r="H80" s="296" t="s">
        <v>358</v>
      </c>
      <c r="I80" s="321" t="s">
        <v>359</v>
      </c>
      <c r="J80" s="322" t="s">
        <v>359</v>
      </c>
      <c r="K80" s="323" t="s">
        <v>355</v>
      </c>
      <c r="L80" s="298"/>
      <c r="M80" s="301"/>
      <c r="N80" s="324"/>
      <c r="O80" s="325"/>
      <c r="P80" s="326"/>
      <c r="Q80" s="303"/>
      <c r="R80" s="10"/>
      <c r="S80" s="10"/>
    </row>
    <row r="81" ht="17.5" spans="1:19">
      <c r="A81" s="109"/>
      <c r="B81" s="199"/>
      <c r="C81" s="327" t="s">
        <v>360</v>
      </c>
      <c r="D81" s="283" t="s">
        <v>361</v>
      </c>
      <c r="E81" s="319">
        <v>540</v>
      </c>
      <c r="F81" s="320" t="s">
        <v>355</v>
      </c>
      <c r="G81" s="117"/>
      <c r="H81" s="328" t="s">
        <v>360</v>
      </c>
      <c r="I81" s="321" t="s">
        <v>359</v>
      </c>
      <c r="J81" s="322" t="s">
        <v>359</v>
      </c>
      <c r="K81" s="323" t="s">
        <v>355</v>
      </c>
      <c r="L81" s="298"/>
      <c r="M81" s="301"/>
      <c r="N81" s="324"/>
      <c r="O81" s="325"/>
      <c r="P81" s="326"/>
      <c r="Q81" s="303"/>
      <c r="R81" s="10"/>
      <c r="S81" s="10"/>
    </row>
    <row r="82" ht="17.5" spans="1:19">
      <c r="A82" s="109"/>
      <c r="B82" s="199"/>
      <c r="C82" s="327" t="s">
        <v>362</v>
      </c>
      <c r="D82" s="283" t="s">
        <v>354</v>
      </c>
      <c r="E82" s="319">
        <v>540</v>
      </c>
      <c r="F82" s="320" t="s">
        <v>355</v>
      </c>
      <c r="G82" s="117"/>
      <c r="H82" s="328" t="s">
        <v>362</v>
      </c>
      <c r="I82" s="321" t="s">
        <v>359</v>
      </c>
      <c r="J82" s="322" t="s">
        <v>359</v>
      </c>
      <c r="K82" s="323" t="s">
        <v>355</v>
      </c>
      <c r="L82" s="298"/>
      <c r="M82" s="301"/>
      <c r="N82" s="324"/>
      <c r="O82" s="325"/>
      <c r="P82" s="326"/>
      <c r="Q82" s="303"/>
      <c r="R82" s="10"/>
      <c r="S82" s="10"/>
    </row>
    <row r="83" ht="17.5" spans="1:19">
      <c r="A83" s="109"/>
      <c r="B83" s="262"/>
      <c r="C83" s="329"/>
      <c r="D83" s="267"/>
      <c r="E83" s="267"/>
      <c r="F83" s="330" t="s">
        <v>290</v>
      </c>
      <c r="G83" s="267"/>
      <c r="H83" s="331"/>
      <c r="I83" s="332"/>
      <c r="J83" s="332"/>
      <c r="K83" s="333" t="s">
        <v>290</v>
      </c>
      <c r="L83" s="332"/>
      <c r="M83" s="334"/>
      <c r="N83" s="335"/>
      <c r="O83" s="335"/>
      <c r="P83" s="336" t="s">
        <v>290</v>
      </c>
      <c r="Q83" s="337"/>
      <c r="R83" s="10"/>
      <c r="S83" s="10"/>
    </row>
    <row r="84" ht="17.5" spans="1:19">
      <c r="A84" s="109"/>
      <c r="B84" s="116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2"/>
      <c r="N84" s="112"/>
      <c r="O84" s="112"/>
      <c r="P84" s="112"/>
      <c r="Q84" s="117"/>
    </row>
    <row r="85" ht="17.5" spans="1:19">
      <c r="A85" s="109"/>
      <c r="B85" s="116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2"/>
      <c r="N85" s="112"/>
      <c r="O85" s="112"/>
      <c r="P85" s="112"/>
      <c r="Q85" s="117"/>
    </row>
    <row r="86" ht="189.75" customHeight="1" spans="1:19">
      <c r="A86" s="193"/>
      <c r="B86" s="194" t="s">
        <v>363</v>
      </c>
      <c r="C86" s="338" t="s">
        <v>364</v>
      </c>
      <c r="D86" s="270"/>
      <c r="E86" s="270"/>
      <c r="F86" s="270"/>
      <c r="G86" s="270"/>
      <c r="H86" s="271"/>
      <c r="I86" s="197"/>
      <c r="J86" s="197"/>
      <c r="K86" s="197"/>
      <c r="L86" s="197"/>
      <c r="M86" s="128"/>
      <c r="N86" s="112"/>
      <c r="O86" s="112"/>
      <c r="P86" s="112"/>
      <c r="Q86" s="117"/>
    </row>
    <row r="87" ht="17.5" spans="1:19">
      <c r="A87" s="109"/>
      <c r="B87" s="199"/>
      <c r="C87" s="200"/>
      <c r="D87" s="117"/>
      <c r="E87" s="117"/>
      <c r="F87" s="117"/>
      <c r="G87" s="117"/>
      <c r="H87" s="117"/>
      <c r="I87" s="117"/>
      <c r="J87" s="117"/>
      <c r="K87" s="117"/>
      <c r="L87" s="117"/>
      <c r="M87" s="131"/>
      <c r="N87" s="112"/>
      <c r="O87" s="112"/>
      <c r="P87" s="112"/>
      <c r="Q87" s="117"/>
    </row>
    <row r="88" ht="17.5" spans="1:19">
      <c r="A88" s="109"/>
      <c r="B88" s="199"/>
      <c r="C88" s="272" t="s">
        <v>120</v>
      </c>
      <c r="D88" s="117"/>
      <c r="E88" s="117"/>
      <c r="F88" s="117"/>
      <c r="G88" s="117"/>
      <c r="H88" s="117"/>
      <c r="I88" s="117"/>
      <c r="J88" s="117"/>
      <c r="K88" s="117"/>
      <c r="L88" s="117"/>
      <c r="M88" s="131"/>
      <c r="N88" s="112"/>
      <c r="O88" s="112"/>
      <c r="P88" s="112"/>
      <c r="Q88" s="117"/>
    </row>
    <row r="89" ht="17.5" spans="1:19">
      <c r="A89" s="109"/>
      <c r="B89" s="199"/>
      <c r="C89" s="203" t="s">
        <v>262</v>
      </c>
      <c r="D89" s="205"/>
      <c r="E89" s="204" t="s">
        <v>263</v>
      </c>
      <c r="F89" s="205"/>
      <c r="G89" s="204" t="s">
        <v>312</v>
      </c>
      <c r="H89" s="273"/>
      <c r="I89" s="117"/>
      <c r="J89" s="117"/>
      <c r="K89" s="117"/>
      <c r="L89" s="117"/>
      <c r="M89" s="131"/>
      <c r="N89" s="112"/>
      <c r="O89" s="112"/>
      <c r="P89" s="112"/>
      <c r="Q89" s="117"/>
    </row>
    <row r="90" ht="17.5" spans="1:19">
      <c r="A90" s="109"/>
      <c r="B90" s="199"/>
      <c r="C90" s="200"/>
      <c r="D90" s="117"/>
      <c r="E90" s="117"/>
      <c r="F90" s="117"/>
      <c r="G90" s="117"/>
      <c r="H90" s="117"/>
      <c r="I90" s="117"/>
      <c r="J90" s="117"/>
      <c r="K90" s="117"/>
      <c r="L90" s="117"/>
      <c r="M90" s="131"/>
      <c r="N90" s="112"/>
      <c r="O90" s="112"/>
      <c r="P90" s="112"/>
      <c r="Q90" s="117"/>
    </row>
    <row r="91" ht="17.5" spans="1:19">
      <c r="A91" s="109"/>
      <c r="B91" s="199"/>
      <c r="C91" s="339" t="s">
        <v>365</v>
      </c>
      <c r="D91" s="117"/>
      <c r="E91" s="277" t="s">
        <v>130</v>
      </c>
      <c r="F91" s="117"/>
      <c r="G91" s="117"/>
      <c r="H91" s="117"/>
      <c r="I91" s="117"/>
      <c r="J91" s="117"/>
      <c r="K91" s="117"/>
      <c r="L91" s="117"/>
      <c r="M91" s="131"/>
      <c r="N91" s="112"/>
      <c r="O91" s="112"/>
      <c r="P91" s="112"/>
      <c r="Q91" s="117"/>
    </row>
    <row r="92" ht="17.5" spans="1:19">
      <c r="A92" s="109"/>
      <c r="B92" s="199"/>
      <c r="C92" s="200"/>
      <c r="D92" s="117"/>
      <c r="E92" s="117"/>
      <c r="F92" s="117"/>
      <c r="G92" s="117"/>
      <c r="H92" s="117"/>
      <c r="I92" s="117"/>
      <c r="J92" s="117"/>
      <c r="K92" s="117"/>
      <c r="L92" s="117"/>
      <c r="M92" s="131"/>
      <c r="N92" s="112"/>
      <c r="O92" s="112"/>
      <c r="P92" s="112"/>
      <c r="Q92" s="117"/>
    </row>
    <row r="93" s="8" customFormat="1" ht="17.5" spans="1:19">
      <c r="A93" s="109"/>
      <c r="B93" s="199"/>
      <c r="C93" s="278" t="s">
        <v>131</v>
      </c>
      <c r="D93" s="305" t="s">
        <v>366</v>
      </c>
      <c r="E93" s="278" t="s">
        <v>263</v>
      </c>
      <c r="F93" s="340" t="s">
        <v>367</v>
      </c>
      <c r="G93" s="278" t="s">
        <v>368</v>
      </c>
      <c r="H93" s="341" t="s">
        <v>369</v>
      </c>
      <c r="I93" s="305" t="s">
        <v>370</v>
      </c>
      <c r="J93" s="342" t="s">
        <v>371</v>
      </c>
      <c r="K93" s="278" t="s">
        <v>312</v>
      </c>
      <c r="L93" s="278" t="s">
        <v>272</v>
      </c>
      <c r="M93" s="343" t="s">
        <v>273</v>
      </c>
      <c r="O93" s="344"/>
      <c r="P93" s="344"/>
      <c r="Q93" s="345"/>
    </row>
    <row r="94" ht="17.5" spans="1:19">
      <c r="A94" s="109"/>
      <c r="B94" s="199"/>
      <c r="C94" s="240">
        <v>1</v>
      </c>
      <c r="D94" s="290" t="s">
        <v>372</v>
      </c>
      <c r="E94" s="282" t="s">
        <v>315</v>
      </c>
      <c r="F94" s="346">
        <v>2025</v>
      </c>
      <c r="G94" s="347">
        <v>11</v>
      </c>
      <c r="H94" s="1" t="s">
        <v>316</v>
      </c>
      <c r="I94" s="348" t="s">
        <v>373</v>
      </c>
      <c r="J94" s="349">
        <v>890</v>
      </c>
      <c r="K94" s="282" t="s">
        <v>344</v>
      </c>
      <c r="L94" s="240" t="s">
        <v>276</v>
      </c>
      <c r="M94" s="160" t="s">
        <v>277</v>
      </c>
      <c r="N94" s="160" t="s">
        <v>278</v>
      </c>
      <c r="O94" s="112"/>
      <c r="P94" s="112"/>
      <c r="Q94" s="117"/>
    </row>
    <row r="95" ht="17.5" spans="1:19">
      <c r="A95" s="109"/>
      <c r="B95" s="199"/>
      <c r="C95" s="240">
        <v>1</v>
      </c>
      <c r="D95" s="290" t="s">
        <v>372</v>
      </c>
      <c r="E95" s="282" t="s">
        <v>315</v>
      </c>
      <c r="F95" s="346">
        <v>2025</v>
      </c>
      <c r="G95" s="240">
        <v>12</v>
      </c>
      <c r="H95" s="1" t="s">
        <v>316</v>
      </c>
      <c r="I95" s="350" t="s">
        <v>374</v>
      </c>
      <c r="J95" s="349">
        <v>890</v>
      </c>
      <c r="K95" s="282" t="s">
        <v>344</v>
      </c>
      <c r="L95" s="240" t="s">
        <v>276</v>
      </c>
      <c r="M95" s="160" t="s">
        <v>277</v>
      </c>
      <c r="N95" s="160" t="s">
        <v>278</v>
      </c>
      <c r="O95" s="112"/>
      <c r="P95" s="112"/>
      <c r="Q95" s="117"/>
    </row>
    <row r="96" ht="17.5" spans="1:19">
      <c r="A96" s="109"/>
      <c r="B96" s="199"/>
      <c r="C96" s="240">
        <v>2</v>
      </c>
      <c r="D96" s="290" t="s">
        <v>372</v>
      </c>
      <c r="E96" s="282" t="s">
        <v>144</v>
      </c>
      <c r="F96" s="346">
        <v>2025</v>
      </c>
      <c r="G96" s="240">
        <v>12</v>
      </c>
      <c r="H96" s="1" t="s">
        <v>166</v>
      </c>
      <c r="I96" s="351" t="s">
        <v>375</v>
      </c>
      <c r="J96" s="352">
        <v>640</v>
      </c>
      <c r="K96" s="282" t="s">
        <v>344</v>
      </c>
      <c r="L96" s="240" t="s">
        <v>276</v>
      </c>
      <c r="M96" s="160" t="s">
        <v>277</v>
      </c>
      <c r="N96" s="160" t="s">
        <v>278</v>
      </c>
      <c r="O96" s="112"/>
      <c r="P96" s="112"/>
      <c r="Q96" s="117"/>
    </row>
    <row r="97" ht="17.5" spans="1:17">
      <c r="A97" s="109"/>
      <c r="B97" s="199"/>
      <c r="C97" s="200"/>
      <c r="D97" s="117"/>
      <c r="E97" s="117"/>
      <c r="F97" s="117"/>
      <c r="G97" s="117"/>
      <c r="H97" s="117"/>
      <c r="I97" s="117"/>
      <c r="J97" s="117"/>
      <c r="K97" s="117"/>
      <c r="L97" s="117"/>
      <c r="M97" s="131"/>
      <c r="N97" s="112"/>
      <c r="O97" s="112"/>
      <c r="P97" s="112"/>
      <c r="Q97" s="117"/>
    </row>
    <row r="98" ht="17.5" spans="1:17">
      <c r="A98" s="109"/>
      <c r="B98" s="199"/>
      <c r="C98" s="200"/>
      <c r="D98" s="117"/>
      <c r="E98" s="117"/>
      <c r="F98" s="117"/>
      <c r="G98" s="117"/>
      <c r="H98" s="117"/>
      <c r="I98" s="117"/>
      <c r="J98" s="117"/>
      <c r="K98" s="117"/>
      <c r="L98" s="117"/>
      <c r="M98" s="131"/>
      <c r="N98" s="112"/>
      <c r="O98" s="112"/>
      <c r="P98" s="112"/>
      <c r="Q98" s="117"/>
    </row>
    <row r="99" ht="17.5" spans="1:17">
      <c r="A99" s="109"/>
      <c r="B99" s="199"/>
      <c r="C99" s="353" t="s">
        <v>376</v>
      </c>
      <c r="D99" s="117"/>
      <c r="E99" s="117"/>
      <c r="F99" s="117"/>
      <c r="G99" s="117"/>
      <c r="H99" s="117"/>
      <c r="I99" s="117"/>
      <c r="J99" s="117"/>
      <c r="K99" s="117"/>
      <c r="L99" s="117"/>
      <c r="M99" s="131"/>
      <c r="N99" s="112"/>
      <c r="O99" s="112"/>
      <c r="P99" s="112"/>
      <c r="Q99" s="117"/>
    </row>
    <row r="100" ht="17.5" spans="1:17">
      <c r="A100" s="109"/>
      <c r="B100" s="199"/>
      <c r="C100" s="252" t="s">
        <v>263</v>
      </c>
      <c r="D100" s="290" t="s">
        <v>283</v>
      </c>
      <c r="E100" s="254" t="s">
        <v>293</v>
      </c>
      <c r="F100" s="293" t="s">
        <v>348</v>
      </c>
      <c r="H100" s="117"/>
      <c r="I100" s="117"/>
      <c r="J100" s="117"/>
      <c r="K100" s="117"/>
      <c r="L100" s="117"/>
      <c r="M100" s="131"/>
      <c r="N100" s="112"/>
      <c r="O100" s="112"/>
      <c r="P100" s="112"/>
      <c r="Q100" s="117"/>
    </row>
    <row r="101" ht="17.5" spans="1:17">
      <c r="A101" s="109"/>
      <c r="B101" s="199"/>
      <c r="C101" s="254" t="s">
        <v>367</v>
      </c>
      <c r="D101" s="354" t="s">
        <v>377</v>
      </c>
      <c r="E101" s="254" t="s">
        <v>368</v>
      </c>
      <c r="F101" s="355" t="s">
        <v>378</v>
      </c>
      <c r="H101" s="117"/>
      <c r="I101" s="117"/>
      <c r="J101" s="117"/>
      <c r="K101" s="117"/>
      <c r="L101" s="117"/>
      <c r="M101" s="131"/>
      <c r="N101" s="112"/>
      <c r="O101" s="112"/>
      <c r="P101" s="112"/>
      <c r="Q101" s="117"/>
    </row>
    <row r="102" ht="17.5" spans="1:17">
      <c r="A102" s="109"/>
      <c r="B102" s="356"/>
      <c r="C102" s="357" t="s">
        <v>369</v>
      </c>
      <c r="D102" s="357" t="s">
        <v>370</v>
      </c>
      <c r="E102" s="357" t="s">
        <v>371</v>
      </c>
      <c r="F102" s="357"/>
      <c r="G102" s="358"/>
      <c r="H102" s="358"/>
      <c r="I102" s="358"/>
      <c r="J102" s="358"/>
      <c r="K102" s="358"/>
      <c r="L102" s="358"/>
      <c r="M102" s="359"/>
      <c r="N102" s="112"/>
      <c r="O102" s="112"/>
      <c r="P102" s="112"/>
      <c r="Q102" s="112"/>
    </row>
    <row r="103" ht="154" spans="1:17">
      <c r="A103" s="109"/>
      <c r="B103" s="360" t="s">
        <v>379</v>
      </c>
      <c r="C103" s="5" t="s">
        <v>380</v>
      </c>
      <c r="D103" s="361" t="s">
        <v>381</v>
      </c>
      <c r="E103" s="362" t="s">
        <v>382</v>
      </c>
      <c r="F103" s="362"/>
      <c r="G103" s="112"/>
      <c r="H103" s="112"/>
      <c r="I103" s="112"/>
      <c r="J103" s="112"/>
      <c r="K103" s="112"/>
      <c r="L103" s="112"/>
      <c r="M103" s="131"/>
      <c r="N103" s="112"/>
      <c r="O103" s="112"/>
      <c r="P103" s="112"/>
      <c r="Q103" s="112"/>
    </row>
    <row r="104" ht="35" spans="1:17">
      <c r="A104" s="109"/>
      <c r="B104" s="360" t="s">
        <v>379</v>
      </c>
      <c r="C104" s="5" t="s">
        <v>316</v>
      </c>
      <c r="D104" s="361" t="s">
        <v>373</v>
      </c>
      <c r="E104" s="362">
        <v>645</v>
      </c>
      <c r="F104" s="362"/>
      <c r="G104" s="112"/>
      <c r="H104" s="112"/>
      <c r="I104" s="112"/>
      <c r="J104" s="112"/>
      <c r="K104" s="112"/>
      <c r="L104" s="112"/>
      <c r="M104" s="131"/>
      <c r="N104" s="112"/>
      <c r="O104" s="112"/>
      <c r="P104" s="112"/>
      <c r="Q104" s="112"/>
    </row>
    <row r="105" ht="35" spans="1:17">
      <c r="A105" s="109"/>
      <c r="B105" s="360" t="s">
        <v>379</v>
      </c>
      <c r="C105" s="5" t="s">
        <v>316</v>
      </c>
      <c r="D105" s="361" t="s">
        <v>374</v>
      </c>
      <c r="E105" s="362">
        <v>650</v>
      </c>
      <c r="F105" s="362"/>
      <c r="G105" s="112"/>
      <c r="H105" s="112"/>
      <c r="I105" s="112"/>
      <c r="J105" s="112"/>
      <c r="K105" s="112"/>
      <c r="L105" s="112"/>
      <c r="M105" s="131"/>
      <c r="N105" s="112"/>
      <c r="O105" s="112"/>
      <c r="P105" s="112"/>
      <c r="Q105" s="112"/>
    </row>
    <row r="106" ht="17.5" spans="1:17">
      <c r="A106" s="109"/>
      <c r="B106" s="262"/>
      <c r="C106" s="329"/>
      <c r="D106" s="267"/>
      <c r="E106" s="267"/>
      <c r="F106" s="363" t="s">
        <v>290</v>
      </c>
      <c r="G106" s="267"/>
      <c r="H106" s="267"/>
      <c r="I106" s="267"/>
      <c r="J106" s="267"/>
      <c r="K106" s="267"/>
      <c r="L106" s="267"/>
      <c r="M106" s="191"/>
      <c r="N106" s="112"/>
      <c r="O106" s="112"/>
      <c r="P106" s="112"/>
      <c r="Q106" s="117"/>
    </row>
    <row r="107" ht="17.5" spans="1:17">
      <c r="A107" s="109"/>
      <c r="B107" s="116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2"/>
      <c r="N107" s="112"/>
      <c r="O107" s="112"/>
      <c r="P107" s="112"/>
      <c r="Q107" s="117"/>
    </row>
    <row r="108" ht="17.5" spans="1:17">
      <c r="A108" s="109"/>
      <c r="B108" s="116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2"/>
      <c r="N108" s="112"/>
      <c r="O108" s="112"/>
      <c r="P108" s="112"/>
      <c r="Q108" s="117"/>
    </row>
    <row r="109" ht="17.5" spans="1:17">
      <c r="A109" s="109"/>
      <c r="B109" s="116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2"/>
      <c r="N109" s="112"/>
      <c r="O109" s="112"/>
      <c r="P109" s="112"/>
      <c r="Q109" s="117"/>
    </row>
    <row r="110" ht="17.5" spans="1:17">
      <c r="A110" s="109"/>
      <c r="B110" s="116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2"/>
      <c r="N110" s="112"/>
      <c r="O110" s="112"/>
      <c r="P110" s="112"/>
      <c r="Q110" s="117"/>
    </row>
    <row r="111" ht="17.5" spans="1:17">
      <c r="A111" s="109"/>
      <c r="B111" s="116"/>
      <c r="C111" s="364" t="s">
        <v>131</v>
      </c>
      <c r="D111" s="364" t="s">
        <v>132</v>
      </c>
      <c r="E111" s="364" t="s">
        <v>121</v>
      </c>
      <c r="F111" s="365" t="s">
        <v>134</v>
      </c>
      <c r="G111" s="366" t="s">
        <v>135</v>
      </c>
      <c r="H111" s="364" t="s">
        <v>229</v>
      </c>
      <c r="I111" s="364" t="s">
        <v>122</v>
      </c>
      <c r="J111" s="117"/>
      <c r="K111" s="117"/>
      <c r="L111" s="117"/>
      <c r="M111" s="112"/>
      <c r="N111" s="112"/>
      <c r="O111" s="112"/>
      <c r="P111" s="112"/>
      <c r="Q111" s="117"/>
    </row>
    <row r="112" ht="196" spans="1:17">
      <c r="A112" s="109"/>
      <c r="B112" s="116"/>
      <c r="C112" s="367" t="s">
        <v>141</v>
      </c>
      <c r="D112" s="368" t="s">
        <v>142</v>
      </c>
      <c r="E112" s="369" t="s">
        <v>143</v>
      </c>
      <c r="F112" s="370" t="s">
        <v>383</v>
      </c>
      <c r="G112" s="370" t="s">
        <v>384</v>
      </c>
      <c r="H112" s="371" t="s">
        <v>149</v>
      </c>
      <c r="I112" s="369" t="s">
        <v>150</v>
      </c>
      <c r="J112" s="117"/>
      <c r="K112" s="117"/>
      <c r="L112" s="117"/>
      <c r="M112" s="112"/>
      <c r="N112" s="112"/>
      <c r="O112" s="112"/>
      <c r="P112" s="112"/>
      <c r="Q112" s="117"/>
    </row>
    <row r="113" ht="17.5" spans="1:17">
      <c r="A113" s="109"/>
      <c r="B113" s="116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2"/>
      <c r="N113" s="112"/>
      <c r="O113" s="112"/>
      <c r="P113" s="112"/>
      <c r="Q113" s="117"/>
    </row>
    <row r="114" ht="17.5" spans="1:17">
      <c r="A114" s="109"/>
      <c r="B114" s="116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2"/>
      <c r="N114" s="112"/>
      <c r="O114" s="112"/>
      <c r="P114" s="112"/>
      <c r="Q114" s="117"/>
    </row>
    <row r="115" ht="17.5" spans="1:17">
      <c r="A115" s="109"/>
      <c r="B115" s="116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2"/>
      <c r="N115" s="112"/>
      <c r="O115" s="112"/>
      <c r="P115" s="112"/>
      <c r="Q115" s="117"/>
    </row>
    <row r="116" ht="17.5" spans="1:17">
      <c r="A116" s="109"/>
      <c r="B116" s="116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2"/>
      <c r="N116" s="112"/>
      <c r="O116" s="112"/>
      <c r="P116" s="112"/>
      <c r="Q116" s="117"/>
    </row>
    <row r="117" ht="17.5" spans="1:17">
      <c r="A117" s="109"/>
      <c r="B117" s="116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2"/>
      <c r="N117" s="112"/>
      <c r="O117" s="112"/>
      <c r="P117" s="112"/>
      <c r="Q117" s="117"/>
    </row>
    <row r="118" ht="17.5" spans="1:17">
      <c r="A118" s="109"/>
      <c r="B118" s="116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2"/>
      <c r="N118" s="112"/>
      <c r="O118" s="112"/>
      <c r="P118" s="112"/>
      <c r="Q118" s="117"/>
    </row>
    <row r="119" ht="17.5" spans="1:17">
      <c r="A119" s="109"/>
      <c r="B119" s="116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2"/>
      <c r="N119" s="112"/>
      <c r="O119" s="112"/>
      <c r="P119" s="112"/>
      <c r="Q119" s="117"/>
    </row>
    <row r="120" ht="17.5" spans="1:17">
      <c r="A120" s="109"/>
      <c r="B120" s="116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2"/>
      <c r="N120" s="112"/>
      <c r="O120" s="112"/>
      <c r="P120" s="112"/>
      <c r="Q120" s="117"/>
    </row>
    <row r="121" ht="17.5" spans="1:17">
      <c r="A121" s="109"/>
      <c r="B121" s="116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2"/>
      <c r="N121" s="112"/>
      <c r="O121" s="112"/>
      <c r="P121" s="112"/>
      <c r="Q121" s="117"/>
    </row>
    <row r="122" ht="17.5" spans="1:17">
      <c r="A122" s="109"/>
      <c r="B122" s="116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2"/>
      <c r="N122" s="112"/>
      <c r="O122" s="112"/>
      <c r="P122" s="112"/>
      <c r="Q122" s="117"/>
    </row>
    <row r="123" ht="17.5" spans="1:17">
      <c r="A123" s="109"/>
      <c r="B123" s="116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2"/>
      <c r="N123" s="112"/>
      <c r="O123" s="112"/>
      <c r="P123" s="112"/>
      <c r="Q123" s="117"/>
    </row>
    <row r="124" ht="17.5" spans="1:17">
      <c r="A124" s="109"/>
      <c r="B124" s="116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2"/>
      <c r="N124" s="112"/>
      <c r="O124" s="112"/>
      <c r="P124" s="112"/>
      <c r="Q124" s="117"/>
    </row>
    <row r="125" ht="17.5" spans="1:17">
      <c r="A125" s="109"/>
      <c r="B125" s="11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2"/>
      <c r="N125" s="112"/>
      <c r="O125" s="112"/>
      <c r="P125" s="112"/>
      <c r="Q125" s="117"/>
    </row>
    <row r="126" ht="17.5" spans="1:17">
      <c r="A126" s="109"/>
      <c r="B126" s="116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2"/>
      <c r="N126" s="112"/>
      <c r="O126" s="112"/>
      <c r="P126" s="112"/>
      <c r="Q126" s="117"/>
    </row>
    <row r="127" ht="17.5" spans="1:17">
      <c r="A127" s="109"/>
      <c r="B127" s="116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2"/>
      <c r="N127" s="112"/>
      <c r="O127" s="112"/>
      <c r="P127" s="112"/>
      <c r="Q127" s="117"/>
    </row>
    <row r="128" ht="17.5" spans="1:17">
      <c r="A128" s="109"/>
      <c r="B128" s="116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2"/>
      <c r="N128" s="112"/>
      <c r="O128" s="112"/>
      <c r="P128" s="112"/>
      <c r="Q128" s="117"/>
    </row>
    <row r="129" ht="17.5" spans="1:17">
      <c r="A129" s="109"/>
      <c r="B129" s="116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2"/>
      <c r="N129" s="112"/>
      <c r="O129" s="112"/>
      <c r="P129" s="112"/>
      <c r="Q129" s="117"/>
    </row>
    <row r="130" ht="17.5" spans="1:17">
      <c r="A130" s="109"/>
      <c r="B130" s="116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2"/>
      <c r="N130" s="112"/>
      <c r="O130" s="112"/>
      <c r="P130" s="112"/>
      <c r="Q130" s="117"/>
    </row>
    <row r="131" ht="17.5" spans="1:17">
      <c r="A131" s="109"/>
      <c r="B131" s="116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2"/>
      <c r="N131" s="112"/>
      <c r="O131" s="112"/>
      <c r="P131" s="112"/>
      <c r="Q131" s="117"/>
    </row>
    <row r="132" ht="17.5" spans="1:17">
      <c r="A132" s="109"/>
      <c r="B132" s="116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2"/>
      <c r="N132" s="112"/>
      <c r="O132" s="112"/>
      <c r="P132" s="112"/>
      <c r="Q132" s="117"/>
    </row>
    <row r="133" ht="17.5" spans="1:17">
      <c r="A133" s="109"/>
      <c r="B133" s="116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2"/>
      <c r="N133" s="112"/>
      <c r="O133" s="112"/>
      <c r="P133" s="112"/>
      <c r="Q133" s="117"/>
    </row>
    <row r="134" ht="17.5" spans="1:17">
      <c r="A134" s="109"/>
      <c r="B134" s="116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2"/>
      <c r="N134" s="112"/>
      <c r="O134" s="112"/>
      <c r="P134" s="112"/>
      <c r="Q134" s="117"/>
    </row>
    <row r="135" ht="17.5" spans="1:17">
      <c r="A135" s="109"/>
      <c r="B135" s="116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2"/>
      <c r="N135" s="112"/>
      <c r="O135" s="112"/>
      <c r="P135" s="112"/>
      <c r="Q135" s="117"/>
    </row>
    <row r="136" ht="17.5" spans="1:17">
      <c r="A136" s="109"/>
      <c r="B136" s="116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2"/>
      <c r="N136" s="112"/>
      <c r="O136" s="112"/>
      <c r="P136" s="112"/>
      <c r="Q136" s="117"/>
    </row>
    <row r="137" ht="17.5" spans="1:17">
      <c r="A137" s="109"/>
      <c r="B137" s="116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2"/>
      <c r="N137" s="112"/>
      <c r="O137" s="112"/>
      <c r="P137" s="112"/>
      <c r="Q137" s="117"/>
    </row>
    <row r="138" ht="17.5" spans="1:17">
      <c r="A138" s="109"/>
      <c r="B138" s="116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2"/>
      <c r="N138" s="112"/>
      <c r="O138" s="112"/>
      <c r="P138" s="112"/>
      <c r="Q138" s="117"/>
    </row>
    <row r="139" ht="17.5" spans="1:17">
      <c r="A139" s="109"/>
      <c r="B139" s="116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2"/>
      <c r="N139" s="112"/>
      <c r="O139" s="112"/>
      <c r="P139" s="112"/>
      <c r="Q139" s="117"/>
    </row>
    <row r="140" ht="17.5" spans="1:17">
      <c r="A140" s="109"/>
      <c r="B140" s="116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2"/>
      <c r="N140" s="112"/>
      <c r="O140" s="112"/>
      <c r="P140" s="112"/>
      <c r="Q140" s="117"/>
    </row>
    <row r="141" ht="17.5" spans="1:17">
      <c r="A141" s="109"/>
      <c r="B141" s="116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2"/>
      <c r="N141" s="112"/>
      <c r="O141" s="112"/>
      <c r="P141" s="112"/>
      <c r="Q141" s="117"/>
    </row>
    <row r="142" ht="17.5" spans="1:17">
      <c r="A142" s="109"/>
      <c r="B142" s="116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2"/>
      <c r="N142" s="112"/>
      <c r="O142" s="112"/>
      <c r="P142" s="112"/>
      <c r="Q142" s="117"/>
    </row>
    <row r="143" ht="17.5" spans="1:17">
      <c r="A143" s="109"/>
      <c r="B143" s="116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2"/>
      <c r="N143" s="112"/>
      <c r="O143" s="112"/>
      <c r="P143" s="112"/>
      <c r="Q143" s="117"/>
    </row>
    <row r="144" ht="17.5" spans="1:17">
      <c r="A144" s="109"/>
      <c r="B144" s="116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2"/>
      <c r="N144" s="112"/>
      <c r="O144" s="112"/>
      <c r="P144" s="112"/>
      <c r="Q144" s="117"/>
    </row>
    <row r="145" ht="17.5" spans="1:17">
      <c r="A145" s="109"/>
      <c r="B145" s="116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2"/>
      <c r="N145" s="112"/>
      <c r="O145" s="112"/>
      <c r="P145" s="112"/>
      <c r="Q145" s="117"/>
    </row>
    <row r="146" ht="17.5" spans="1:17">
      <c r="A146" s="109"/>
      <c r="B146" s="116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2"/>
      <c r="N146" s="112"/>
      <c r="O146" s="112"/>
      <c r="P146" s="112"/>
      <c r="Q146" s="117"/>
    </row>
    <row r="147" ht="17.5" spans="1:17">
      <c r="A147" s="109"/>
      <c r="B147" s="116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2"/>
      <c r="N147" s="112"/>
      <c r="O147" s="112"/>
      <c r="P147" s="112"/>
      <c r="Q147" s="117"/>
    </row>
    <row r="148" ht="17.5" spans="1:17">
      <c r="A148" s="109"/>
      <c r="B148" s="116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2"/>
      <c r="N148" s="112"/>
      <c r="O148" s="112"/>
      <c r="P148" s="112"/>
      <c r="Q148" s="117"/>
    </row>
    <row r="149" ht="17.5" spans="1:17">
      <c r="A149" s="109"/>
      <c r="B149" s="116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2"/>
      <c r="N149" s="112"/>
      <c r="O149" s="112"/>
      <c r="P149" s="112"/>
      <c r="Q149" s="117"/>
    </row>
    <row r="150" ht="17.5" spans="1:17">
      <c r="A150" s="109"/>
      <c r="B150" s="116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2"/>
      <c r="N150" s="112"/>
      <c r="O150" s="112"/>
      <c r="P150" s="112"/>
      <c r="Q150" s="117"/>
    </row>
    <row r="151" ht="17.5" spans="1:17">
      <c r="A151" s="109"/>
      <c r="B151" s="116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2"/>
      <c r="N151" s="112"/>
      <c r="O151" s="112"/>
      <c r="P151" s="112"/>
      <c r="Q151" s="117"/>
    </row>
    <row r="152" ht="17.5" spans="1:17">
      <c r="A152" s="109"/>
      <c r="B152" s="116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2"/>
      <c r="N152" s="112"/>
      <c r="O152" s="112"/>
      <c r="P152" s="112"/>
      <c r="Q152" s="117"/>
    </row>
    <row r="153" ht="17.5" spans="1:17">
      <c r="A153" s="109"/>
      <c r="B153" s="116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2"/>
      <c r="N153" s="112"/>
      <c r="O153" s="112"/>
      <c r="P153" s="112"/>
      <c r="Q153" s="117"/>
    </row>
    <row r="154" ht="17.5" spans="1:17">
      <c r="A154" s="109"/>
      <c r="B154" s="116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2"/>
      <c r="N154" s="112"/>
      <c r="O154" s="112"/>
      <c r="P154" s="112"/>
      <c r="Q154" s="117"/>
    </row>
    <row r="155" ht="17.5" spans="1:17">
      <c r="A155" s="109"/>
      <c r="B155" s="116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2"/>
      <c r="N155" s="112"/>
      <c r="O155" s="112"/>
      <c r="P155" s="112"/>
      <c r="Q155" s="117"/>
    </row>
    <row r="156" ht="17.5" spans="1:17">
      <c r="A156" s="109"/>
      <c r="B156" s="116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2"/>
      <c r="N156" s="112"/>
      <c r="O156" s="112"/>
      <c r="P156" s="112"/>
      <c r="Q156" s="117"/>
    </row>
    <row r="157" ht="17.5" spans="1:17">
      <c r="A157" s="109"/>
      <c r="B157" s="116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2"/>
      <c r="N157" s="112"/>
      <c r="O157" s="112"/>
      <c r="P157" s="112"/>
      <c r="Q157" s="117"/>
    </row>
    <row r="158" ht="17.5" spans="1:17">
      <c r="A158" s="109"/>
      <c r="B158" s="116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2"/>
      <c r="N158" s="112"/>
      <c r="O158" s="112"/>
      <c r="P158" s="112"/>
      <c r="Q158" s="117"/>
    </row>
    <row r="159" ht="17.5" spans="1:17">
      <c r="A159" s="109"/>
      <c r="B159" s="116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2"/>
      <c r="N159" s="112"/>
      <c r="O159" s="112"/>
      <c r="P159" s="112"/>
      <c r="Q159" s="117"/>
    </row>
    <row r="160" ht="17.5" spans="1:17">
      <c r="A160" s="109"/>
      <c r="B160" s="116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2"/>
      <c r="N160" s="112"/>
      <c r="O160" s="112"/>
      <c r="P160" s="112"/>
      <c r="Q160" s="117"/>
    </row>
    <row r="161" ht="17.5" spans="1:17">
      <c r="A161" s="109"/>
      <c r="B161" s="116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2"/>
      <c r="N161" s="112"/>
      <c r="O161" s="112"/>
      <c r="P161" s="112"/>
      <c r="Q161" s="117"/>
    </row>
    <row r="162" ht="17.5" spans="1:17">
      <c r="A162" s="109"/>
      <c r="B162" s="116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2"/>
      <c r="N162" s="112"/>
      <c r="O162" s="112"/>
      <c r="P162" s="112"/>
      <c r="Q162" s="117"/>
    </row>
    <row r="163" ht="17.5" spans="1:17">
      <c r="A163" s="109"/>
      <c r="B163" s="116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2"/>
      <c r="N163" s="112"/>
      <c r="O163" s="112"/>
      <c r="P163" s="112"/>
      <c r="Q163" s="117"/>
    </row>
    <row r="164" ht="17.5" spans="1:17">
      <c r="A164" s="109"/>
      <c r="B164" s="116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2"/>
      <c r="N164" s="112"/>
      <c r="O164" s="112"/>
      <c r="P164" s="112"/>
      <c r="Q164" s="117"/>
    </row>
    <row r="165" ht="17.5" spans="1:17">
      <c r="A165" s="109"/>
      <c r="B165" s="116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2"/>
      <c r="N165" s="112"/>
      <c r="O165" s="112"/>
      <c r="P165" s="112"/>
      <c r="Q165" s="117"/>
    </row>
    <row r="166" ht="17.5" spans="1:17">
      <c r="A166" s="109"/>
      <c r="B166" s="116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2"/>
      <c r="N166" s="112"/>
      <c r="O166" s="112"/>
      <c r="P166" s="112"/>
      <c r="Q166" s="117"/>
    </row>
    <row r="167" ht="17.5" spans="1:17">
      <c r="A167" s="109"/>
      <c r="B167" s="116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2"/>
      <c r="N167" s="112"/>
      <c r="O167" s="112"/>
      <c r="P167" s="112"/>
      <c r="Q167" s="117"/>
    </row>
    <row r="168" ht="17.5" spans="1:17">
      <c r="A168" s="109"/>
      <c r="B168" s="116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2"/>
      <c r="N168" s="112"/>
      <c r="O168" s="112"/>
      <c r="P168" s="112"/>
      <c r="Q168" s="117"/>
    </row>
    <row r="169" ht="17.5" spans="1:17">
      <c r="A169" s="109"/>
      <c r="B169" s="116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2"/>
      <c r="N169" s="112"/>
      <c r="O169" s="112"/>
      <c r="P169" s="112"/>
      <c r="Q169" s="117"/>
    </row>
    <row r="170" ht="17.5" spans="1:17">
      <c r="A170" s="109"/>
      <c r="B170" s="116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2"/>
      <c r="N170" s="112"/>
      <c r="O170" s="112"/>
      <c r="P170" s="112"/>
      <c r="Q170" s="117"/>
    </row>
    <row r="171" ht="17.5" spans="1:17">
      <c r="A171" s="109"/>
      <c r="B171" s="116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2"/>
      <c r="N171" s="112"/>
      <c r="O171" s="112"/>
      <c r="P171" s="112"/>
      <c r="Q171" s="117"/>
    </row>
    <row r="172" ht="17.5" spans="1:17">
      <c r="A172" s="109"/>
      <c r="B172" s="116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2"/>
      <c r="N172" s="112"/>
      <c r="O172" s="112"/>
      <c r="P172" s="112"/>
      <c r="Q172" s="117"/>
    </row>
    <row r="173" ht="17.5" spans="1:17">
      <c r="A173" s="109"/>
      <c r="B173" s="116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2"/>
      <c r="N173" s="112"/>
      <c r="O173" s="112"/>
      <c r="P173" s="112"/>
      <c r="Q173" s="117"/>
    </row>
    <row r="174" ht="17.5" spans="1:17">
      <c r="A174" s="109"/>
      <c r="B174" s="116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2"/>
      <c r="N174" s="112"/>
      <c r="O174" s="112"/>
      <c r="P174" s="112"/>
      <c r="Q174" s="117"/>
    </row>
    <row r="175" ht="17.5" spans="1:17">
      <c r="A175" s="109"/>
      <c r="B175" s="116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2"/>
      <c r="N175" s="112"/>
      <c r="O175" s="112"/>
      <c r="P175" s="112"/>
      <c r="Q175" s="117"/>
    </row>
    <row r="176" ht="17.5" spans="1:17">
      <c r="A176" s="109"/>
      <c r="B176" s="116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2"/>
      <c r="N176" s="112"/>
      <c r="O176" s="112"/>
      <c r="P176" s="112"/>
      <c r="Q176" s="117"/>
    </row>
    <row r="177" ht="17.5" spans="1:17">
      <c r="A177" s="109"/>
      <c r="B177" s="116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2"/>
      <c r="N177" s="112"/>
      <c r="O177" s="112"/>
      <c r="P177" s="112"/>
      <c r="Q177" s="117"/>
    </row>
    <row r="178" ht="17.5" spans="1:17">
      <c r="A178" s="109"/>
      <c r="B178" s="116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2"/>
      <c r="N178" s="112"/>
      <c r="O178" s="112"/>
      <c r="P178" s="112"/>
      <c r="Q178" s="117"/>
    </row>
    <row r="179" ht="17.5" spans="1:17">
      <c r="A179" s="109"/>
      <c r="B179" s="116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2"/>
      <c r="N179" s="112"/>
      <c r="O179" s="112"/>
      <c r="P179" s="112"/>
      <c r="Q179" s="117"/>
    </row>
    <row r="180" ht="17.5" spans="1:17">
      <c r="A180" s="109"/>
      <c r="B180" s="116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2"/>
      <c r="N180" s="112"/>
      <c r="O180" s="112"/>
      <c r="P180" s="112"/>
      <c r="Q180" s="117"/>
    </row>
    <row r="181" ht="17.5" spans="1:17">
      <c r="A181" s="109"/>
      <c r="B181" s="116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2"/>
      <c r="N181" s="112"/>
      <c r="O181" s="112"/>
      <c r="P181" s="112"/>
      <c r="Q181" s="117"/>
    </row>
    <row r="182" ht="17.5" spans="1:17">
      <c r="A182" s="109"/>
      <c r="B182" s="116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2"/>
      <c r="N182" s="112"/>
      <c r="O182" s="112"/>
      <c r="P182" s="112"/>
      <c r="Q182" s="117"/>
    </row>
    <row r="183" ht="17.5" spans="1:17">
      <c r="A183" s="109"/>
      <c r="B183" s="116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2"/>
      <c r="N183" s="112"/>
      <c r="O183" s="112"/>
      <c r="P183" s="112"/>
      <c r="Q183" s="117"/>
    </row>
    <row r="184" ht="17.5" spans="1:17">
      <c r="A184" s="109"/>
      <c r="B184" s="116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2"/>
      <c r="N184" s="112"/>
      <c r="O184" s="112"/>
      <c r="P184" s="112"/>
      <c r="Q184" s="117"/>
    </row>
    <row r="185" ht="17.5" spans="1:17">
      <c r="A185" s="109"/>
      <c r="B185" s="116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2"/>
      <c r="N185" s="112"/>
      <c r="O185" s="112"/>
      <c r="P185" s="112"/>
      <c r="Q185" s="117"/>
    </row>
    <row r="186" ht="17.5" spans="1:17">
      <c r="A186" s="109"/>
      <c r="B186" s="116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2"/>
      <c r="N186" s="112"/>
      <c r="O186" s="112"/>
      <c r="P186" s="112"/>
      <c r="Q186" s="117"/>
    </row>
    <row r="187" ht="17.5" spans="1:17">
      <c r="A187" s="109"/>
      <c r="B187" s="116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2"/>
      <c r="N187" s="112"/>
      <c r="O187" s="112"/>
      <c r="P187" s="112"/>
      <c r="Q187" s="117"/>
    </row>
    <row r="188" ht="17.5" spans="1:17">
      <c r="A188" s="109"/>
      <c r="B188" s="116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2"/>
      <c r="N188" s="112"/>
      <c r="O188" s="112"/>
      <c r="P188" s="112"/>
      <c r="Q188" s="117"/>
    </row>
    <row r="189" ht="17.5" spans="1:17">
      <c r="A189" s="109"/>
      <c r="B189" s="116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2"/>
      <c r="N189" s="112"/>
      <c r="O189" s="112"/>
      <c r="P189" s="112"/>
      <c r="Q189" s="117"/>
    </row>
    <row r="190" ht="17.5" spans="1:17">
      <c r="A190" s="109"/>
      <c r="B190" s="116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2"/>
      <c r="N190" s="112"/>
      <c r="O190" s="112"/>
      <c r="P190" s="112"/>
      <c r="Q190" s="117"/>
    </row>
    <row r="191" ht="17.5" spans="1:17">
      <c r="A191" s="109"/>
      <c r="B191" s="116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2"/>
      <c r="N191" s="112"/>
      <c r="O191" s="112"/>
      <c r="P191" s="112"/>
      <c r="Q191" s="117"/>
    </row>
    <row r="192" ht="17.5" spans="1:17">
      <c r="A192" s="109"/>
      <c r="B192" s="116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2"/>
      <c r="N192" s="112"/>
      <c r="O192" s="112"/>
      <c r="P192" s="112"/>
      <c r="Q192" s="117"/>
    </row>
    <row r="193" ht="17.5" spans="1:17">
      <c r="A193" s="109"/>
      <c r="B193" s="116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2"/>
      <c r="N193" s="112"/>
      <c r="O193" s="112"/>
      <c r="P193" s="112"/>
      <c r="Q193" s="117"/>
    </row>
    <row r="194" ht="17.5" spans="1:17">
      <c r="A194" s="109"/>
      <c r="B194" s="116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2"/>
      <c r="N194" s="112"/>
      <c r="O194" s="112"/>
      <c r="P194" s="112"/>
      <c r="Q194" s="117"/>
    </row>
    <row r="195" ht="17.5" spans="1:17">
      <c r="A195" s="109"/>
      <c r="B195" s="116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2"/>
      <c r="N195" s="112"/>
      <c r="O195" s="112"/>
      <c r="P195" s="112"/>
      <c r="Q195" s="117"/>
    </row>
    <row r="196" ht="17.5" spans="1:17">
      <c r="A196" s="109"/>
      <c r="B196" s="116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2"/>
      <c r="N196" s="112"/>
      <c r="O196" s="112"/>
      <c r="P196" s="112"/>
      <c r="Q196" s="117"/>
    </row>
    <row r="197" ht="17.5" spans="1:17">
      <c r="A197" s="109"/>
      <c r="B197" s="116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2"/>
      <c r="N197" s="112"/>
      <c r="O197" s="112"/>
      <c r="P197" s="112"/>
      <c r="Q197" s="117"/>
    </row>
    <row r="198" ht="17.5" spans="1:17">
      <c r="A198" s="109"/>
      <c r="B198" s="116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2"/>
      <c r="N198" s="112"/>
      <c r="O198" s="112"/>
      <c r="P198" s="112"/>
      <c r="Q198" s="117"/>
    </row>
    <row r="199" ht="17.5" spans="1:17">
      <c r="A199" s="109"/>
      <c r="B199" s="116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2"/>
      <c r="N199" s="112"/>
      <c r="O199" s="112"/>
      <c r="P199" s="112"/>
      <c r="Q199" s="117"/>
    </row>
    <row r="200" ht="17.5" spans="1:17">
      <c r="A200" s="109"/>
      <c r="B200" s="116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2"/>
      <c r="N200" s="112"/>
      <c r="O200" s="112"/>
      <c r="P200" s="112"/>
      <c r="Q200" s="117"/>
    </row>
    <row r="201" ht="17.5" spans="1:17">
      <c r="A201" s="109"/>
      <c r="B201" s="116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2"/>
      <c r="N201" s="112"/>
      <c r="O201" s="112"/>
      <c r="P201" s="112"/>
      <c r="Q201" s="117"/>
    </row>
    <row r="202" ht="17.5" spans="1:17">
      <c r="A202" s="109"/>
      <c r="B202" s="116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2"/>
      <c r="N202" s="112"/>
      <c r="O202" s="112"/>
      <c r="P202" s="112"/>
      <c r="Q202" s="117"/>
    </row>
    <row r="203" ht="17.5" spans="1:17">
      <c r="A203" s="109"/>
      <c r="B203" s="116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2"/>
      <c r="N203" s="112"/>
      <c r="O203" s="112"/>
      <c r="P203" s="112"/>
      <c r="Q203" s="117"/>
    </row>
    <row r="204" ht="17.5" spans="1:17">
      <c r="A204" s="109"/>
      <c r="B204" s="116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2"/>
      <c r="N204" s="112"/>
      <c r="O204" s="112"/>
      <c r="P204" s="112"/>
      <c r="Q204" s="117"/>
    </row>
    <row r="205" ht="17.5" spans="1:17">
      <c r="A205" s="109"/>
      <c r="B205" s="116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2"/>
      <c r="N205" s="112"/>
      <c r="O205" s="112"/>
      <c r="P205" s="112"/>
      <c r="Q205" s="117"/>
    </row>
    <row r="206" ht="17.5" spans="1:17">
      <c r="A206" s="109"/>
      <c r="B206" s="116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2"/>
      <c r="N206" s="112"/>
      <c r="O206" s="112"/>
      <c r="P206" s="112"/>
      <c r="Q206" s="117"/>
    </row>
    <row r="207" ht="17.5" spans="1:17">
      <c r="A207" s="109"/>
      <c r="B207" s="116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2"/>
      <c r="N207" s="112"/>
      <c r="O207" s="112"/>
      <c r="P207" s="112"/>
      <c r="Q207" s="117"/>
    </row>
    <row r="208" ht="17.5" spans="1:17">
      <c r="A208" s="109"/>
      <c r="B208" s="116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2"/>
      <c r="N208" s="112"/>
      <c r="O208" s="112"/>
      <c r="P208" s="112"/>
      <c r="Q208" s="117"/>
    </row>
    <row r="209" ht="17.5" spans="1:17">
      <c r="A209" s="109"/>
      <c r="B209" s="116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2"/>
      <c r="N209" s="112"/>
      <c r="O209" s="112"/>
      <c r="P209" s="112"/>
      <c r="Q209" s="117"/>
    </row>
    <row r="210" ht="17.5" spans="1:17">
      <c r="A210" s="109"/>
      <c r="B210" s="116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2"/>
      <c r="N210" s="112"/>
      <c r="O210" s="112"/>
      <c r="P210" s="112"/>
      <c r="Q210" s="117"/>
    </row>
    <row r="211" ht="17.5" spans="1:17">
      <c r="A211" s="109"/>
      <c r="B211" s="116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2"/>
      <c r="N211" s="112"/>
      <c r="O211" s="112"/>
      <c r="P211" s="112"/>
      <c r="Q211" s="117"/>
    </row>
    <row r="212" ht="17.5" spans="1:17">
      <c r="A212" s="109"/>
      <c r="B212" s="116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2"/>
      <c r="N212" s="112"/>
      <c r="O212" s="112"/>
      <c r="P212" s="112"/>
      <c r="Q212" s="117"/>
    </row>
    <row r="213" ht="17.5" spans="1:17">
      <c r="A213" s="109"/>
      <c r="B213" s="116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2"/>
      <c r="N213" s="112"/>
      <c r="O213" s="112"/>
      <c r="P213" s="112"/>
      <c r="Q213" s="117"/>
    </row>
    <row r="214" ht="17.5" spans="1:17">
      <c r="A214" s="109"/>
      <c r="B214" s="116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2"/>
      <c r="N214" s="112"/>
      <c r="O214" s="112"/>
      <c r="P214" s="112"/>
      <c r="Q214" s="117"/>
    </row>
    <row r="215" ht="17.5" spans="1:17">
      <c r="A215" s="109"/>
      <c r="B215" s="116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2"/>
      <c r="N215" s="112"/>
      <c r="O215" s="112"/>
      <c r="P215" s="112"/>
      <c r="Q215" s="117"/>
    </row>
    <row r="216" ht="17.5" spans="1:17">
      <c r="A216" s="109"/>
      <c r="B216" s="116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2"/>
      <c r="N216" s="112"/>
      <c r="O216" s="112"/>
      <c r="P216" s="112"/>
      <c r="Q216" s="117"/>
    </row>
    <row r="217" ht="17.5" spans="1:17">
      <c r="A217" s="109"/>
      <c r="B217" s="116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2"/>
      <c r="N217" s="112"/>
      <c r="O217" s="112"/>
      <c r="P217" s="112"/>
      <c r="Q217" s="117"/>
    </row>
    <row r="218" ht="17.5" spans="1:17">
      <c r="A218" s="109"/>
      <c r="B218" s="116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2"/>
      <c r="N218" s="112"/>
      <c r="O218" s="112"/>
      <c r="P218" s="112"/>
      <c r="Q218" s="117"/>
    </row>
    <row r="219" ht="17.5" spans="1:17">
      <c r="A219" s="109"/>
      <c r="B219" s="116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2"/>
      <c r="N219" s="112"/>
      <c r="O219" s="112"/>
      <c r="P219" s="112"/>
      <c r="Q219" s="117"/>
    </row>
    <row r="220" ht="17.5" spans="1:17">
      <c r="A220" s="109"/>
      <c r="B220" s="116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2"/>
      <c r="N220" s="112"/>
      <c r="O220" s="112"/>
      <c r="P220" s="112"/>
      <c r="Q220" s="117"/>
    </row>
    <row r="221" ht="17.5" spans="1:17">
      <c r="A221" s="109"/>
      <c r="B221" s="116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2"/>
      <c r="N221" s="112"/>
      <c r="O221" s="112"/>
      <c r="P221" s="112"/>
      <c r="Q221" s="117"/>
    </row>
    <row r="222" ht="17.5" spans="1:17">
      <c r="A222" s="109"/>
      <c r="B222" s="116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2"/>
      <c r="N222" s="112"/>
      <c r="O222" s="112"/>
      <c r="P222" s="112"/>
      <c r="Q222" s="117"/>
    </row>
    <row r="223" ht="17.5" spans="1:17">
      <c r="A223" s="109"/>
      <c r="B223" s="116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2"/>
      <c r="N223" s="112"/>
      <c r="O223" s="112"/>
      <c r="P223" s="112"/>
      <c r="Q223" s="117"/>
    </row>
    <row r="224" ht="17.5" spans="1:17">
      <c r="A224" s="109"/>
      <c r="B224" s="116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2"/>
      <c r="N224" s="112"/>
      <c r="O224" s="112"/>
      <c r="P224" s="112"/>
      <c r="Q224" s="117"/>
    </row>
    <row r="225" ht="17.5" spans="1:17">
      <c r="A225" s="109"/>
      <c r="B225" s="116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2"/>
      <c r="N225" s="112"/>
      <c r="O225" s="112"/>
      <c r="P225" s="112"/>
      <c r="Q225" s="117"/>
    </row>
    <row r="226" ht="17.5" spans="1:17">
      <c r="A226" s="109"/>
      <c r="B226" s="116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2"/>
      <c r="N226" s="112"/>
      <c r="O226" s="112"/>
      <c r="P226" s="112"/>
      <c r="Q226" s="117"/>
    </row>
    <row r="227" ht="17.5" spans="1:17">
      <c r="A227" s="109"/>
      <c r="B227" s="116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2"/>
      <c r="N227" s="112"/>
      <c r="O227" s="112"/>
      <c r="P227" s="112"/>
      <c r="Q227" s="117"/>
    </row>
    <row r="228" ht="17.5" spans="1:17">
      <c r="A228" s="109"/>
      <c r="B228" s="116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2"/>
      <c r="N228" s="112"/>
      <c r="O228" s="112"/>
      <c r="P228" s="112"/>
      <c r="Q228" s="117"/>
    </row>
    <row r="229" ht="17.5" spans="1:17">
      <c r="A229" s="109"/>
      <c r="B229" s="116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2"/>
      <c r="N229" s="112"/>
      <c r="O229" s="112"/>
      <c r="P229" s="112"/>
      <c r="Q229" s="117"/>
    </row>
    <row r="230" ht="17.5" spans="1:17">
      <c r="A230" s="109"/>
      <c r="B230" s="116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2"/>
      <c r="N230" s="112"/>
      <c r="O230" s="112"/>
      <c r="P230" s="112"/>
      <c r="Q230" s="117"/>
    </row>
    <row r="231" ht="17.5" spans="1:17">
      <c r="A231" s="109"/>
      <c r="B231" s="116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2"/>
      <c r="N231" s="112"/>
      <c r="O231" s="112"/>
      <c r="P231" s="112"/>
      <c r="Q231" s="117"/>
    </row>
    <row r="232" ht="17.5" spans="1:17">
      <c r="A232" s="109"/>
      <c r="B232" s="116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2"/>
      <c r="N232" s="112"/>
      <c r="O232" s="112"/>
      <c r="P232" s="112"/>
      <c r="Q232" s="117"/>
    </row>
    <row r="233" ht="17.5" spans="1:17">
      <c r="A233" s="109"/>
      <c r="B233" s="116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2"/>
      <c r="N233" s="112"/>
      <c r="O233" s="112"/>
      <c r="P233" s="112"/>
      <c r="Q233" s="117"/>
    </row>
    <row r="234" ht="17.5" spans="1:17">
      <c r="A234" s="109"/>
      <c r="B234" s="116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2"/>
      <c r="N234" s="112"/>
      <c r="O234" s="112"/>
      <c r="P234" s="112"/>
      <c r="Q234" s="117"/>
    </row>
    <row r="235" ht="17.5" spans="1:17">
      <c r="A235" s="109"/>
      <c r="B235" s="116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2"/>
      <c r="N235" s="112"/>
      <c r="O235" s="112"/>
      <c r="P235" s="112"/>
      <c r="Q235" s="117"/>
    </row>
    <row r="236" ht="17.5" spans="1:17">
      <c r="A236" s="109"/>
      <c r="B236" s="116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2"/>
      <c r="N236" s="112"/>
      <c r="O236" s="112"/>
      <c r="P236" s="112"/>
      <c r="Q236" s="117"/>
    </row>
    <row r="237" ht="17.5" spans="1:17">
      <c r="A237" s="109"/>
      <c r="B237" s="116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2"/>
      <c r="N237" s="112"/>
      <c r="O237" s="112"/>
      <c r="P237" s="112"/>
      <c r="Q237" s="117"/>
    </row>
    <row r="238" ht="17.5" spans="1:17">
      <c r="A238" s="109"/>
      <c r="B238" s="116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2"/>
      <c r="N238" s="112"/>
      <c r="O238" s="112"/>
      <c r="P238" s="112"/>
      <c r="Q238" s="117"/>
    </row>
  </sheetData>
  <mergeCells count="22">
    <mergeCell ref="C1:F1"/>
    <mergeCell ref="C3:H3"/>
    <mergeCell ref="C6:H6"/>
    <mergeCell ref="M15:N15"/>
    <mergeCell ref="D21:F21"/>
    <mergeCell ref="D22:F22"/>
    <mergeCell ref="D23:F23"/>
    <mergeCell ref="D24:F24"/>
    <mergeCell ref="D25:F25"/>
    <mergeCell ref="D26:F26"/>
    <mergeCell ref="D27:F27"/>
    <mergeCell ref="C35:H35"/>
    <mergeCell ref="D52:F52"/>
    <mergeCell ref="D53:F53"/>
    <mergeCell ref="D54:F54"/>
    <mergeCell ref="C62:H62"/>
    <mergeCell ref="T70:U70"/>
    <mergeCell ref="Z76:AA76"/>
    <mergeCell ref="E77:F77"/>
    <mergeCell ref="I77:J77"/>
    <mergeCell ref="N77:O77"/>
    <mergeCell ref="C86:H86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自动取值v2"/>
  <dimension ref="A1:AC231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14" defaultRowHeight="18" customHeight="1"/>
  <cols>
    <col min="1" max="1" width="5.64166666666667" style="13" customWidth="1"/>
    <col min="2" max="2" width="21.4583333333333" style="14" customWidth="1"/>
    <col min="3" max="3" width="34.0916666666667" style="14" customWidth="1"/>
    <col min="4" max="4" width="31.0333333333333" style="15" customWidth="1"/>
    <col min="5" max="6" width="13.6083333333333" style="15"/>
    <col min="7" max="7" width="19.625" style="15" customWidth="1"/>
    <col min="8" max="8" width="13.6083333333333" style="15"/>
    <col min="9" max="9" width="13.6083333333333" style="15" customWidth="1"/>
    <col min="10" max="10" width="13.6083333333333" style="67" customWidth="1"/>
    <col min="11" max="13" width="13.6083333333333" style="15" customWidth="1"/>
    <col min="14" max="16" width="13.6083333333333" style="15"/>
    <col min="17" max="17" width="10.9083333333333" style="14" customWidth="1"/>
    <col min="18" max="18" width="29.4333333333333" style="14" customWidth="1"/>
    <col min="19" max="19" width="25.2583333333333" style="14" customWidth="1"/>
    <col min="20" max="25" width="13.6083333333333" style="15"/>
    <col min="26" max="28" width="13.6083333333333" style="15" customWidth="1"/>
    <col min="29" max="29" width="13.6083333333333" style="15"/>
  </cols>
  <sheetData>
    <row r="1" s="8" customFormat="1" ht="61.5" customHeight="1" spans="1:29">
      <c r="A1" s="16" t="s">
        <v>385</v>
      </c>
      <c r="E1" s="17"/>
      <c r="F1" s="17"/>
      <c r="G1" s="17"/>
      <c r="H1" s="17"/>
      <c r="I1" s="17"/>
      <c r="J1" s="68"/>
      <c r="K1" s="17"/>
      <c r="L1" s="17"/>
      <c r="M1" s="17"/>
      <c r="N1" s="17"/>
      <c r="O1" s="17"/>
      <c r="P1" s="17"/>
      <c r="Q1" s="8"/>
      <c r="R1" s="8"/>
      <c r="S1" s="8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="8" customFormat="1" ht="27" customHeight="1" spans="1:29">
      <c r="A2" s="18" t="s">
        <v>131</v>
      </c>
      <c r="B2" s="19" t="s">
        <v>3</v>
      </c>
      <c r="C2" s="19" t="s">
        <v>11</v>
      </c>
      <c r="D2" s="20" t="s">
        <v>386</v>
      </c>
      <c r="E2" s="70" t="s">
        <v>387</v>
      </c>
      <c r="F2" s="70" t="s">
        <v>160</v>
      </c>
      <c r="G2" s="70" t="s">
        <v>388</v>
      </c>
      <c r="H2" s="70" t="s">
        <v>316</v>
      </c>
      <c r="I2" s="70" t="s">
        <v>389</v>
      </c>
      <c r="J2" s="71" t="s">
        <v>390</v>
      </c>
      <c r="K2" s="17"/>
      <c r="L2" s="17"/>
      <c r="M2" s="17"/>
      <c r="N2" s="17"/>
      <c r="O2" s="17"/>
      <c r="P2" s="17"/>
      <c r="Q2" s="8"/>
      <c r="R2" s="8"/>
      <c r="S2" s="8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="10" customFormat="1" ht="80.25" customHeight="1" spans="1:29">
      <c r="A3" s="41">
        <v>1</v>
      </c>
      <c r="B3" s="42" t="s">
        <v>391</v>
      </c>
      <c r="C3" s="42" t="s">
        <v>392</v>
      </c>
      <c r="D3" s="42" t="s">
        <v>393</v>
      </c>
      <c r="E3" s="98"/>
      <c r="F3" s="98"/>
      <c r="G3" s="98"/>
      <c r="H3" s="98"/>
      <c r="I3" s="98"/>
      <c r="J3" s="99"/>
      <c r="K3" s="44"/>
      <c r="L3" s="44"/>
      <c r="M3" s="44"/>
      <c r="N3" s="44"/>
      <c r="O3" s="44"/>
      <c r="P3" s="44"/>
      <c r="Q3" s="45"/>
      <c r="R3" s="45"/>
      <c r="S3" s="45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ht="54" customHeight="1" spans="1:29">
      <c r="A4" s="24">
        <v>2</v>
      </c>
      <c r="B4" s="25" t="s">
        <v>394</v>
      </c>
      <c r="C4" s="25"/>
      <c r="D4" s="26"/>
      <c r="E4" s="63"/>
      <c r="F4" s="63"/>
      <c r="G4" s="63"/>
      <c r="H4" s="63"/>
      <c r="I4" s="63"/>
      <c r="J4" s="73"/>
    </row>
    <row r="5" ht="90.75" customHeight="1" spans="1:29">
      <c r="A5" s="21"/>
      <c r="B5" s="22" t="s">
        <v>395</v>
      </c>
      <c r="C5" s="22" t="s">
        <v>396</v>
      </c>
      <c r="D5" s="101" t="s">
        <v>397</v>
      </c>
      <c r="E5" s="63">
        <v>0</v>
      </c>
      <c r="F5" s="63">
        <v>0</v>
      </c>
      <c r="G5" s="63">
        <v>2318.39</v>
      </c>
      <c r="H5" s="76">
        <v>43457.56</v>
      </c>
      <c r="I5" s="63">
        <v>1912.21</v>
      </c>
      <c r="J5" s="73">
        <f>SUM(E5:I5)</f>
        <v>47688.16</v>
      </c>
    </row>
    <row r="6" ht="91" spans="1:29">
      <c r="A6" s="21"/>
      <c r="B6" s="22" t="s">
        <v>398</v>
      </c>
      <c r="C6" s="22" t="s">
        <v>399</v>
      </c>
      <c r="D6" s="22" t="s">
        <v>400</v>
      </c>
      <c r="E6" s="63">
        <v>0</v>
      </c>
      <c r="F6" s="63">
        <v>0</v>
      </c>
      <c r="G6" s="63">
        <v>7593.94</v>
      </c>
      <c r="H6" s="76">
        <v>155356.17</v>
      </c>
      <c r="I6" s="63">
        <v>6147.28</v>
      </c>
      <c r="J6" s="73">
        <f>SUM(E6:I6)</f>
        <v>169097.39</v>
      </c>
    </row>
    <row r="7" ht="91" spans="1:29">
      <c r="A7" s="21"/>
      <c r="B7" s="22" t="s">
        <v>401</v>
      </c>
      <c r="C7" s="22" t="s">
        <v>402</v>
      </c>
      <c r="D7" s="22" t="s">
        <v>403</v>
      </c>
      <c r="E7" s="63">
        <v>0</v>
      </c>
      <c r="F7" s="63">
        <v>0</v>
      </c>
      <c r="G7" s="77">
        <v>14903.46</v>
      </c>
      <c r="H7" s="76">
        <v>223942.75</v>
      </c>
      <c r="I7" s="63">
        <v>9893.77</v>
      </c>
      <c r="J7" s="73">
        <f>SUM(E7:I7)</f>
        <v>248739.98</v>
      </c>
    </row>
    <row r="8" s="64" customFormat="1" ht="14.5" spans="1:29">
      <c r="A8" s="78"/>
      <c r="B8" s="79" t="s">
        <v>404</v>
      </c>
      <c r="C8" s="79" t="s">
        <v>405</v>
      </c>
      <c r="D8" s="102" t="s">
        <v>406</v>
      </c>
      <c r="E8" s="82">
        <v>1329205.73</v>
      </c>
      <c r="F8" s="82">
        <v>497272.7</v>
      </c>
      <c r="G8" s="83">
        <v>14903.46</v>
      </c>
      <c r="H8" s="82">
        <v>223942.75</v>
      </c>
      <c r="I8" s="84">
        <v>9893.77</v>
      </c>
      <c r="J8" s="85">
        <f>SUM(E8:I8)</f>
        <v>2075218.41</v>
      </c>
      <c r="K8" s="86"/>
      <c r="L8" s="86"/>
      <c r="M8" s="86"/>
      <c r="N8" s="86"/>
      <c r="O8" s="86"/>
      <c r="P8" s="86"/>
      <c r="Q8" s="87"/>
      <c r="R8" s="87"/>
      <c r="S8" s="87"/>
      <c r="T8" s="86"/>
      <c r="U8" s="86"/>
      <c r="V8" s="86"/>
      <c r="W8" s="86"/>
      <c r="X8" s="86"/>
      <c r="Y8" s="86"/>
      <c r="Z8" s="86"/>
      <c r="AA8" s="86"/>
      <c r="AB8" s="86"/>
      <c r="AC8" s="86"/>
    </row>
    <row r="9" ht="14.5" spans="1:29">
      <c r="A9" s="21"/>
      <c r="B9" s="22" t="s">
        <v>407</v>
      </c>
      <c r="C9" s="103" t="s">
        <v>408</v>
      </c>
      <c r="D9" s="104" t="s">
        <v>409</v>
      </c>
      <c r="E9" s="63"/>
      <c r="F9" s="63"/>
      <c r="G9" s="88" t="s">
        <v>410</v>
      </c>
      <c r="H9" s="63"/>
      <c r="I9" s="63"/>
      <c r="J9" s="89">
        <f>J7/J8</f>
        <v>0.119862072734792</v>
      </c>
    </row>
    <row r="10" s="65" customFormat="1" ht="26" spans="1:29">
      <c r="A10" s="21">
        <v>6</v>
      </c>
      <c r="B10" s="22" t="s">
        <v>411</v>
      </c>
      <c r="C10" s="22"/>
      <c r="D10" s="23"/>
      <c r="E10" s="63"/>
      <c r="F10" s="63"/>
      <c r="G10" s="63"/>
      <c r="H10" s="63"/>
      <c r="I10" s="63"/>
      <c r="J10" s="73"/>
      <c r="K10" s="15"/>
      <c r="L10" s="15"/>
      <c r="M10" s="15"/>
      <c r="N10" s="15"/>
      <c r="O10" s="15"/>
      <c r="P10" s="15"/>
      <c r="Q10" s="14"/>
      <c r="R10" s="14"/>
      <c r="S10" s="14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="65" customFormat="1" ht="39" spans="1:29">
      <c r="A11" s="21"/>
      <c r="B11" s="90" t="s">
        <v>412</v>
      </c>
      <c r="C11" s="90" t="s">
        <v>413</v>
      </c>
      <c r="D11" s="22" t="s">
        <v>414</v>
      </c>
      <c r="E11" s="63"/>
      <c r="F11" s="63"/>
      <c r="G11" s="63"/>
      <c r="H11" s="63">
        <v>238461.48</v>
      </c>
      <c r="I11" s="91">
        <v>2075218.41</v>
      </c>
      <c r="J11" s="89">
        <f t="shared" ref="J11:J17" si="0">H11/I11</f>
        <v>0.114909100098047</v>
      </c>
      <c r="K11" s="15"/>
      <c r="L11" s="15"/>
      <c r="M11" s="15"/>
      <c r="N11" s="15"/>
      <c r="O11" s="15"/>
      <c r="P11" s="15"/>
      <c r="Q11" s="14"/>
      <c r="R11" s="14"/>
      <c r="S11" s="14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="65" customFormat="1" ht="14.5" spans="1:29">
      <c r="A12" s="21"/>
      <c r="B12" s="90" t="s">
        <v>415</v>
      </c>
      <c r="C12" s="90"/>
      <c r="D12" s="22" t="s">
        <v>416</v>
      </c>
      <c r="E12" s="63"/>
      <c r="F12" s="63"/>
      <c r="G12" s="63"/>
      <c r="H12" s="63">
        <v>476.37</v>
      </c>
      <c r="I12" s="91">
        <v>2075218.41</v>
      </c>
      <c r="J12" s="89">
        <f t="shared" si="0"/>
        <v>0.000229551741495971</v>
      </c>
      <c r="K12" s="15"/>
      <c r="L12" s="15"/>
      <c r="M12" s="15"/>
      <c r="N12" s="15"/>
      <c r="O12" s="15"/>
      <c r="P12" s="15"/>
      <c r="Q12" s="14"/>
      <c r="R12" s="14"/>
      <c r="S12" s="14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="65" customFormat="1" ht="14.5" spans="1:29">
      <c r="A13" s="21"/>
      <c r="B13" s="90" t="s">
        <v>417</v>
      </c>
      <c r="C13" s="90"/>
      <c r="D13" s="22" t="s">
        <v>418</v>
      </c>
      <c r="E13" s="63"/>
      <c r="F13" s="63"/>
      <c r="G13" s="63"/>
      <c r="H13" s="63">
        <v>1820.2</v>
      </c>
      <c r="I13" s="91">
        <v>2075218.41</v>
      </c>
      <c r="J13" s="89">
        <f t="shared" si="0"/>
        <v>0.000877112496317918</v>
      </c>
      <c r="K13" s="15"/>
      <c r="L13" s="15"/>
      <c r="M13" s="15"/>
      <c r="N13" s="15"/>
      <c r="O13" s="15"/>
      <c r="P13" s="15"/>
      <c r="Q13" s="14"/>
      <c r="R13" s="14"/>
      <c r="S13" s="14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="65" customFormat="1" ht="14.5" spans="1:29">
      <c r="A14" s="21"/>
      <c r="B14" s="90" t="s">
        <v>419</v>
      </c>
      <c r="C14" s="90"/>
      <c r="D14" s="22" t="s">
        <v>420</v>
      </c>
      <c r="E14" s="63"/>
      <c r="F14" s="63"/>
      <c r="G14" s="63"/>
      <c r="H14" s="63">
        <v>1240.35</v>
      </c>
      <c r="I14" s="91">
        <v>2075218.41</v>
      </c>
      <c r="J14" s="89">
        <f t="shared" si="0"/>
        <v>0.00059769612394678</v>
      </c>
      <c r="K14" s="15"/>
      <c r="L14" s="15"/>
      <c r="M14" s="15"/>
      <c r="N14" s="15"/>
      <c r="O14" s="15"/>
      <c r="P14" s="15"/>
      <c r="Q14" s="14"/>
      <c r="R14" s="14"/>
      <c r="S14" s="14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="65" customFormat="1" ht="14.5" spans="1:29">
      <c r="A15" s="21"/>
      <c r="B15" s="90" t="s">
        <v>421</v>
      </c>
      <c r="C15" s="90"/>
      <c r="D15" s="22" t="s">
        <v>422</v>
      </c>
      <c r="E15" s="63"/>
      <c r="F15" s="63"/>
      <c r="G15" s="63"/>
      <c r="H15" s="63">
        <v>4371.27</v>
      </c>
      <c r="I15" s="91">
        <v>2075218.41</v>
      </c>
      <c r="J15" s="89">
        <f t="shared" si="0"/>
        <v>0.00210641442796375</v>
      </c>
      <c r="K15" s="15"/>
      <c r="L15" s="15"/>
      <c r="M15" s="15"/>
      <c r="N15" s="15"/>
      <c r="O15" s="15"/>
      <c r="P15" s="15"/>
      <c r="Q15" s="14"/>
      <c r="R15" s="14"/>
      <c r="S15" s="14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="65" customFormat="1" ht="14.5" spans="1:29">
      <c r="A16" s="21"/>
      <c r="B16" s="90" t="s">
        <v>423</v>
      </c>
      <c r="C16" s="90"/>
      <c r="D16" s="22" t="s">
        <v>424</v>
      </c>
      <c r="E16" s="63"/>
      <c r="F16" s="63"/>
      <c r="G16" s="63"/>
      <c r="H16" s="63">
        <v>126.88</v>
      </c>
      <c r="I16" s="91">
        <v>2075218.41</v>
      </c>
      <c r="J16" s="89">
        <f t="shared" si="0"/>
        <v>6.11405524298525e-5</v>
      </c>
      <c r="K16" s="15"/>
      <c r="L16" s="15"/>
      <c r="M16" s="15"/>
      <c r="N16" s="15"/>
      <c r="O16" s="15"/>
      <c r="P16" s="15"/>
      <c r="Q16" s="14"/>
      <c r="R16" s="14"/>
      <c r="S16" s="14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="65" customFormat="1" ht="14.5" spans="1:29">
      <c r="A17" s="21"/>
      <c r="B17" s="90" t="s">
        <v>425</v>
      </c>
      <c r="C17" s="90"/>
      <c r="D17" s="22" t="s">
        <v>426</v>
      </c>
      <c r="E17" s="63"/>
      <c r="F17" s="63"/>
      <c r="G17" s="63"/>
      <c r="H17" s="63">
        <v>1378.13</v>
      </c>
      <c r="I17" s="91">
        <v>2075218.41</v>
      </c>
      <c r="J17" s="89">
        <f t="shared" si="0"/>
        <v>0.000664089135562361</v>
      </c>
      <c r="K17" s="15"/>
      <c r="L17" s="15"/>
      <c r="M17" s="15"/>
      <c r="N17" s="15"/>
      <c r="O17" s="15"/>
      <c r="P17" s="15"/>
      <c r="Q17" s="14"/>
      <c r="R17" s="14"/>
      <c r="S17" s="14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="65" customFormat="1" ht="45.75" customHeight="1" spans="1:29">
      <c r="A18" s="21"/>
      <c r="B18" s="92" t="s">
        <v>427</v>
      </c>
      <c r="C18" s="92" t="s">
        <v>428</v>
      </c>
      <c r="D18" s="22" t="s">
        <v>429</v>
      </c>
      <c r="E18" s="93">
        <v>0</v>
      </c>
      <c r="F18" s="93">
        <v>0</v>
      </c>
      <c r="G18" s="63">
        <v>11115.79</v>
      </c>
      <c r="H18" s="76">
        <v>223942.75</v>
      </c>
      <c r="I18" s="84">
        <v>3402.94</v>
      </c>
      <c r="J18" s="73">
        <f t="shared" ref="J18:J24" si="1">SUM(E18:I18)</f>
        <v>238461.48</v>
      </c>
      <c r="K18" s="15">
        <f t="shared" ref="K18:K23" si="2">G18/10000</f>
        <v>1.111579</v>
      </c>
      <c r="L18" s="15">
        <v>11115.788739</v>
      </c>
      <c r="M18" s="15"/>
      <c r="N18" s="15"/>
      <c r="O18" s="15"/>
      <c r="P18" s="15"/>
      <c r="Q18" s="14"/>
      <c r="R18" s="14"/>
      <c r="S18" s="14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="65" customFormat="1" ht="39" spans="1:29">
      <c r="A19" s="21"/>
      <c r="B19" s="92" t="s">
        <v>430</v>
      </c>
      <c r="C19" s="92" t="s">
        <v>431</v>
      </c>
      <c r="D19" s="22" t="s">
        <v>432</v>
      </c>
      <c r="E19" s="93">
        <v>0</v>
      </c>
      <c r="F19" s="93">
        <v>0</v>
      </c>
      <c r="G19" s="63">
        <v>476.37</v>
      </c>
      <c r="H19" s="63">
        <v>0</v>
      </c>
      <c r="I19" s="84">
        <v>0</v>
      </c>
      <c r="J19" s="73">
        <f t="shared" si="1"/>
        <v>476.37</v>
      </c>
      <c r="K19" s="15">
        <f t="shared" si="2"/>
        <v>0.047637</v>
      </c>
      <c r="L19" s="15">
        <v>476.368178</v>
      </c>
      <c r="M19" s="15"/>
      <c r="N19" s="15"/>
      <c r="O19" s="15"/>
      <c r="P19" s="15"/>
      <c r="Q19" s="14"/>
      <c r="R19" s="14"/>
      <c r="S19" s="14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="65" customFormat="1" ht="39" spans="1:29">
      <c r="A20" s="21"/>
      <c r="B20" s="92" t="s">
        <v>433</v>
      </c>
      <c r="C20" s="92" t="s">
        <v>434</v>
      </c>
      <c r="D20" s="22" t="s">
        <v>435</v>
      </c>
      <c r="E20" s="93">
        <v>0</v>
      </c>
      <c r="F20" s="93">
        <v>0</v>
      </c>
      <c r="G20" s="63">
        <v>542.92</v>
      </c>
      <c r="H20" s="63">
        <v>0</v>
      </c>
      <c r="I20" s="84">
        <v>1277.28</v>
      </c>
      <c r="J20" s="73">
        <f t="shared" si="1"/>
        <v>1820.2</v>
      </c>
      <c r="K20" s="15">
        <f t="shared" si="2"/>
        <v>0.054292</v>
      </c>
      <c r="L20" s="15">
        <v>542.920391</v>
      </c>
      <c r="M20" s="15"/>
      <c r="N20" s="15"/>
      <c r="O20" s="15"/>
      <c r="P20" s="15"/>
      <c r="Q20" s="14"/>
      <c r="R20" s="14"/>
      <c r="S20" s="14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="65" customFormat="1" ht="39" spans="1:29">
      <c r="A21" s="21"/>
      <c r="B21" s="92" t="s">
        <v>436</v>
      </c>
      <c r="C21" s="92" t="s">
        <v>437</v>
      </c>
      <c r="D21" s="22" t="s">
        <v>438</v>
      </c>
      <c r="E21" s="93">
        <v>0</v>
      </c>
      <c r="F21" s="93">
        <v>0</v>
      </c>
      <c r="G21" s="63">
        <v>1240.35</v>
      </c>
      <c r="H21" s="63">
        <v>0</v>
      </c>
      <c r="I21" s="84">
        <v>0</v>
      </c>
      <c r="J21" s="73">
        <f t="shared" si="1"/>
        <v>1240.35</v>
      </c>
      <c r="K21" s="15">
        <f t="shared" si="2"/>
        <v>0.124035</v>
      </c>
      <c r="L21" s="15">
        <v>1240.351821</v>
      </c>
      <c r="M21" s="15"/>
      <c r="N21" s="15"/>
      <c r="O21" s="15"/>
      <c r="P21" s="15"/>
      <c r="Q21" s="14"/>
      <c r="R21" s="14"/>
      <c r="S21" s="14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="65" customFormat="1" ht="39" spans="1:29">
      <c r="A22" s="21"/>
      <c r="B22" s="92" t="s">
        <v>439</v>
      </c>
      <c r="C22" s="92" t="s">
        <v>440</v>
      </c>
      <c r="D22" s="22" t="s">
        <v>441</v>
      </c>
      <c r="E22" s="93">
        <v>0</v>
      </c>
      <c r="F22" s="93">
        <v>0</v>
      </c>
      <c r="G22" s="63">
        <v>24.31</v>
      </c>
      <c r="H22" s="63">
        <v>0</v>
      </c>
      <c r="I22" s="84">
        <v>4346.96</v>
      </c>
      <c r="J22" s="73">
        <f t="shared" si="1"/>
        <v>4371.27</v>
      </c>
      <c r="K22" s="15">
        <f t="shared" si="2"/>
        <v>0.002431</v>
      </c>
      <c r="L22" s="15">
        <v>24.305197</v>
      </c>
      <c r="M22" s="15"/>
      <c r="N22" s="15"/>
      <c r="O22" s="15"/>
      <c r="P22" s="15"/>
      <c r="Q22" s="14"/>
      <c r="R22" s="14"/>
      <c r="S22" s="14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="65" customFormat="1" ht="39" spans="1:29">
      <c r="A23" s="21"/>
      <c r="B23" s="92" t="s">
        <v>442</v>
      </c>
      <c r="C23" s="92" t="s">
        <v>443</v>
      </c>
      <c r="D23" s="22" t="s">
        <v>444</v>
      </c>
      <c r="E23" s="93">
        <v>0</v>
      </c>
      <c r="F23" s="93">
        <v>0</v>
      </c>
      <c r="G23" s="63">
        <v>125.59</v>
      </c>
      <c r="H23" s="63">
        <v>0</v>
      </c>
      <c r="I23" s="84">
        <v>1.29</v>
      </c>
      <c r="J23" s="73">
        <f t="shared" si="1"/>
        <v>126.88</v>
      </c>
      <c r="K23" s="15">
        <f t="shared" si="2"/>
        <v>0.012559</v>
      </c>
      <c r="L23" s="15">
        <v>125.594058</v>
      </c>
      <c r="M23" s="15"/>
      <c r="N23" s="15"/>
      <c r="O23" s="15"/>
      <c r="P23" s="15"/>
      <c r="Q23" s="14"/>
      <c r="R23" s="14"/>
      <c r="S23" s="14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="65" customFormat="1" ht="39" spans="1:29">
      <c r="A24" s="21"/>
      <c r="B24" s="92" t="s">
        <v>445</v>
      </c>
      <c r="C24" s="92" t="s">
        <v>446</v>
      </c>
      <c r="D24" s="22" t="s">
        <v>447</v>
      </c>
      <c r="E24" s="93">
        <v>0</v>
      </c>
      <c r="F24" s="93">
        <v>0</v>
      </c>
      <c r="G24" s="63">
        <v>1378.13</v>
      </c>
      <c r="H24" s="63">
        <v>0</v>
      </c>
      <c r="I24" s="84">
        <v>0</v>
      </c>
      <c r="J24" s="73">
        <f t="shared" si="1"/>
        <v>1378.13</v>
      </c>
      <c r="K24" s="15"/>
      <c r="L24" s="15"/>
      <c r="M24" s="15"/>
      <c r="N24" s="15"/>
      <c r="O24" s="15"/>
      <c r="P24" s="15"/>
      <c r="Q24" s="14"/>
      <c r="R24" s="14"/>
      <c r="S24" s="14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="9" customFormat="1" ht="26" spans="1:29">
      <c r="A25" s="24">
        <v>3</v>
      </c>
      <c r="B25" s="29" t="s">
        <v>448</v>
      </c>
      <c r="C25" s="30"/>
      <c r="D25" s="26"/>
      <c r="E25" s="95"/>
      <c r="F25" s="95"/>
      <c r="G25" s="95"/>
      <c r="H25" s="95"/>
      <c r="I25" s="95"/>
      <c r="J25" s="73"/>
      <c r="K25" s="31"/>
      <c r="L25" s="31"/>
      <c r="M25" s="31"/>
      <c r="N25" s="31"/>
      <c r="O25" s="31"/>
      <c r="P25" s="31"/>
      <c r="Q25" s="32"/>
      <c r="R25" s="32"/>
      <c r="S25" s="32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ht="52" spans="1:29">
      <c r="A26" s="33"/>
      <c r="B26" s="22" t="s">
        <v>449</v>
      </c>
      <c r="C26" s="28" t="s">
        <v>450</v>
      </c>
      <c r="D26" s="105" t="s">
        <v>451</v>
      </c>
      <c r="E26" s="63"/>
      <c r="F26" s="63"/>
      <c r="G26" s="63"/>
      <c r="H26" s="63"/>
      <c r="I26" s="63"/>
      <c r="J26" s="73">
        <v>223942.75</v>
      </c>
    </row>
    <row r="27" ht="65" spans="1:29">
      <c r="B27" s="35" t="s">
        <v>452</v>
      </c>
      <c r="C27" s="36"/>
      <c r="D27" s="105" t="s">
        <v>453</v>
      </c>
      <c r="E27" s="63"/>
      <c r="F27" s="63"/>
      <c r="G27" s="63"/>
      <c r="H27" s="63"/>
      <c r="I27" s="63"/>
      <c r="J27" s="96">
        <v>6438.68</v>
      </c>
    </row>
    <row r="28" ht="65" spans="1:29">
      <c r="A28" s="33"/>
      <c r="B28" s="22" t="s">
        <v>454</v>
      </c>
      <c r="C28" s="36"/>
      <c r="D28" s="105" t="s">
        <v>455</v>
      </c>
      <c r="E28" s="63"/>
      <c r="F28" s="63"/>
      <c r="G28" s="63"/>
      <c r="H28" s="63"/>
      <c r="I28" s="63"/>
      <c r="J28" s="96">
        <v>1418.77</v>
      </c>
    </row>
    <row r="29" ht="65" spans="1:29">
      <c r="A29" s="33"/>
      <c r="B29" s="22" t="s">
        <v>456</v>
      </c>
      <c r="C29" s="36"/>
      <c r="D29" s="105" t="s">
        <v>457</v>
      </c>
      <c r="E29" s="63"/>
      <c r="F29" s="63"/>
      <c r="G29" s="63"/>
      <c r="H29" s="63"/>
      <c r="I29" s="63"/>
      <c r="J29" s="96">
        <v>1127.92</v>
      </c>
    </row>
    <row r="30" ht="65" spans="1:29">
      <c r="A30" s="33"/>
      <c r="B30" s="22" t="s">
        <v>458</v>
      </c>
      <c r="C30" s="36"/>
      <c r="D30" s="105" t="s">
        <v>459</v>
      </c>
      <c r="E30" s="63"/>
      <c r="F30" s="63"/>
      <c r="G30" s="63"/>
      <c r="H30" s="63"/>
      <c r="I30" s="63"/>
      <c r="J30" s="96">
        <v>908.4</v>
      </c>
    </row>
    <row r="31" ht="52" spans="1:29">
      <c r="A31" s="21"/>
      <c r="B31" s="37" t="s">
        <v>460</v>
      </c>
      <c r="C31" s="38" t="s">
        <v>461</v>
      </c>
      <c r="D31" s="22" t="s">
        <v>462</v>
      </c>
      <c r="E31" s="63"/>
      <c r="F31" s="63"/>
      <c r="G31" s="63"/>
      <c r="H31" s="63"/>
      <c r="I31" s="63"/>
      <c r="J31" s="73">
        <v>14903.46</v>
      </c>
    </row>
    <row r="32" s="9" customFormat="1" ht="39" spans="1:29">
      <c r="A32" s="24">
        <v>4</v>
      </c>
      <c r="B32" s="25" t="s">
        <v>463</v>
      </c>
      <c r="C32" s="25"/>
      <c r="D32" s="26"/>
      <c r="E32" s="95"/>
      <c r="F32" s="95"/>
      <c r="G32" s="95"/>
      <c r="H32" s="95"/>
      <c r="I32" s="95"/>
      <c r="J32" s="73"/>
      <c r="K32" s="31"/>
      <c r="L32" s="31"/>
      <c r="M32" s="31"/>
      <c r="N32" s="31"/>
      <c r="O32" s="31"/>
      <c r="P32" s="31"/>
      <c r="Q32" s="32"/>
      <c r="R32" s="32"/>
      <c r="S32" s="32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s="66" customFormat="1" ht="39" spans="1:29">
      <c r="A33" s="21"/>
      <c r="B33" s="22" t="s">
        <v>464</v>
      </c>
      <c r="C33" s="22" t="s">
        <v>465</v>
      </c>
      <c r="D33" s="22" t="s">
        <v>466</v>
      </c>
      <c r="E33" s="63"/>
      <c r="F33" s="63"/>
      <c r="G33" s="63"/>
      <c r="H33" s="63"/>
      <c r="I33" s="63"/>
      <c r="J33" s="73" t="s">
        <v>467</v>
      </c>
      <c r="K33" s="15"/>
      <c r="L33" s="15"/>
      <c r="M33" s="15"/>
      <c r="N33" s="15"/>
      <c r="O33" s="15"/>
      <c r="P33" s="15"/>
      <c r="Q33" s="14"/>
      <c r="R33" s="14"/>
      <c r="S33" s="14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52" spans="1:29">
      <c r="A34" s="21"/>
      <c r="B34" s="22" t="s">
        <v>468</v>
      </c>
      <c r="C34" s="22" t="s">
        <v>469</v>
      </c>
      <c r="D34" s="22" t="s">
        <v>470</v>
      </c>
      <c r="E34" s="63"/>
      <c r="F34" s="63"/>
      <c r="G34" s="63"/>
      <c r="H34" s="63"/>
      <c r="I34" s="63"/>
      <c r="J34" s="73">
        <v>43457.56</v>
      </c>
    </row>
    <row r="35" ht="52" spans="1:29">
      <c r="A35" s="21"/>
      <c r="B35" s="22" t="s">
        <v>471</v>
      </c>
      <c r="C35" s="22" t="s">
        <v>472</v>
      </c>
      <c r="D35" s="22" t="s">
        <v>473</v>
      </c>
      <c r="E35" s="63"/>
      <c r="F35" s="63"/>
      <c r="G35" s="63"/>
      <c r="H35" s="63"/>
      <c r="I35" s="63"/>
      <c r="J35" s="73">
        <v>155356.17</v>
      </c>
    </row>
    <row r="36" ht="39" spans="1:29">
      <c r="A36" s="21"/>
      <c r="B36" s="22" t="s">
        <v>474</v>
      </c>
      <c r="C36" s="39" t="s">
        <v>475</v>
      </c>
      <c r="D36" s="106" t="s">
        <v>476</v>
      </c>
      <c r="E36" s="63"/>
      <c r="F36" s="63"/>
      <c r="G36" s="63"/>
      <c r="H36" s="63"/>
      <c r="I36" s="63"/>
      <c r="J36" s="73">
        <v>223942.75</v>
      </c>
    </row>
    <row r="37" ht="39" spans="1:29">
      <c r="A37" s="21"/>
      <c r="B37" s="22" t="s">
        <v>477</v>
      </c>
      <c r="C37" s="22" t="s">
        <v>478</v>
      </c>
      <c r="D37" s="22" t="s">
        <v>479</v>
      </c>
      <c r="E37" s="63"/>
      <c r="F37" s="63"/>
      <c r="G37" s="63"/>
      <c r="H37" s="63"/>
      <c r="I37" s="63"/>
      <c r="J37" s="73" t="s">
        <v>480</v>
      </c>
    </row>
    <row r="38" ht="39" spans="1:29">
      <c r="A38" s="21"/>
      <c r="B38" s="22" t="s">
        <v>481</v>
      </c>
      <c r="C38" s="22" t="s">
        <v>478</v>
      </c>
      <c r="D38" s="22" t="s">
        <v>482</v>
      </c>
      <c r="E38" s="63"/>
      <c r="F38" s="63"/>
      <c r="G38" s="63"/>
      <c r="H38" s="63"/>
      <c r="I38" s="63"/>
      <c r="J38" s="73" t="s">
        <v>480</v>
      </c>
    </row>
    <row r="39" s="9" customFormat="1" ht="26" spans="1:29">
      <c r="A39" s="24">
        <v>5</v>
      </c>
      <c r="B39" s="25" t="s">
        <v>483</v>
      </c>
      <c r="C39" s="25"/>
      <c r="D39" s="26"/>
      <c r="E39" s="95"/>
      <c r="F39" s="95"/>
      <c r="G39" s="95"/>
      <c r="H39" s="95"/>
      <c r="I39" s="95"/>
      <c r="J39" s="73"/>
      <c r="K39" s="31"/>
      <c r="L39" s="31"/>
      <c r="M39" s="31"/>
      <c r="N39" s="31"/>
      <c r="O39" s="31"/>
      <c r="P39" s="31"/>
      <c r="Q39" s="32"/>
      <c r="R39" s="32"/>
      <c r="S39" s="32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="66" customFormat="1" ht="65" spans="1:29">
      <c r="A40" s="21"/>
      <c r="B40" s="22" t="s">
        <v>484</v>
      </c>
      <c r="C40" s="22" t="s">
        <v>485</v>
      </c>
      <c r="D40" s="22" t="s">
        <v>486</v>
      </c>
      <c r="E40" s="63"/>
      <c r="F40" s="63"/>
      <c r="G40" s="63"/>
      <c r="H40" s="63"/>
      <c r="I40" s="63"/>
      <c r="J40" s="73" t="s">
        <v>467</v>
      </c>
      <c r="K40" s="15"/>
      <c r="L40" s="15"/>
      <c r="M40" s="15"/>
      <c r="N40" s="15"/>
      <c r="O40" s="15"/>
      <c r="P40" s="15"/>
      <c r="Q40" s="14"/>
      <c r="R40" s="14"/>
      <c r="S40" s="14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78" spans="1:29">
      <c r="A41" s="21"/>
      <c r="B41" s="22" t="s">
        <v>468</v>
      </c>
      <c r="C41" s="22" t="s">
        <v>487</v>
      </c>
      <c r="D41" s="22" t="s">
        <v>488</v>
      </c>
      <c r="E41" s="63"/>
      <c r="F41" s="63"/>
      <c r="G41" s="63"/>
      <c r="H41" s="63"/>
      <c r="I41" s="63"/>
      <c r="J41" s="100">
        <v>1354.75</v>
      </c>
    </row>
    <row r="42" ht="78" spans="1:29">
      <c r="A42" s="21"/>
      <c r="B42" s="22" t="s">
        <v>471</v>
      </c>
      <c r="C42" s="22" t="s">
        <v>489</v>
      </c>
      <c r="D42" s="22" t="s">
        <v>490</v>
      </c>
      <c r="E42" s="63"/>
      <c r="F42" s="63"/>
      <c r="G42" s="63"/>
      <c r="H42" s="63"/>
      <c r="I42" s="63"/>
      <c r="J42" s="73">
        <v>4264.32</v>
      </c>
    </row>
    <row r="43" ht="78" spans="1:29">
      <c r="A43" s="21"/>
      <c r="B43" s="22" t="s">
        <v>474</v>
      </c>
      <c r="C43" s="39" t="s">
        <v>475</v>
      </c>
      <c r="D43" s="22" t="s">
        <v>491</v>
      </c>
      <c r="E43" s="63"/>
      <c r="F43" s="63"/>
      <c r="G43" s="63"/>
      <c r="H43" s="63"/>
      <c r="I43" s="63"/>
      <c r="J43" s="73">
        <v>6438.68</v>
      </c>
    </row>
    <row r="44" s="10" customFormat="1" ht="39" spans="1:29">
      <c r="A44" s="21"/>
      <c r="B44" s="22" t="s">
        <v>492</v>
      </c>
      <c r="C44" s="22" t="s">
        <v>478</v>
      </c>
      <c r="D44" s="22" t="s">
        <v>493</v>
      </c>
      <c r="E44" s="63"/>
      <c r="F44" s="63"/>
      <c r="G44" s="63"/>
      <c r="H44" s="63"/>
      <c r="I44" s="63"/>
      <c r="J44" s="73" t="s">
        <v>480</v>
      </c>
      <c r="K44" s="15"/>
      <c r="L44" s="15"/>
      <c r="M44" s="15"/>
      <c r="N44" s="15"/>
      <c r="O44" s="15"/>
      <c r="P44" s="15"/>
      <c r="Q44" s="14"/>
      <c r="R44" s="14"/>
      <c r="S44" s="14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="66" customFormat="1" ht="39" spans="1:29">
      <c r="A45" s="21"/>
      <c r="B45" s="22" t="s">
        <v>494</v>
      </c>
      <c r="C45" s="22"/>
      <c r="D45" s="22" t="s">
        <v>493</v>
      </c>
      <c r="E45" s="63"/>
      <c r="F45" s="63"/>
      <c r="G45" s="63"/>
      <c r="H45" s="63"/>
      <c r="I45" s="63"/>
      <c r="J45" s="73">
        <v>3275.79</v>
      </c>
      <c r="K45" s="15"/>
      <c r="L45" s="15"/>
      <c r="M45" s="15"/>
      <c r="N45" s="15"/>
      <c r="O45" s="15"/>
      <c r="P45" s="15"/>
      <c r="Q45" s="14"/>
      <c r="R45" s="14"/>
      <c r="S45" s="14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="66" customFormat="1" ht="39" spans="1:29">
      <c r="A46" s="21"/>
      <c r="B46" s="22" t="s">
        <v>495</v>
      </c>
      <c r="C46" s="22"/>
      <c r="D46" s="22" t="s">
        <v>493</v>
      </c>
      <c r="E46" s="63"/>
      <c r="F46" s="63"/>
      <c r="G46" s="63"/>
      <c r="H46" s="63"/>
      <c r="I46" s="63"/>
      <c r="J46" s="73">
        <v>3703.68</v>
      </c>
      <c r="K46" s="15"/>
      <c r="L46" s="15"/>
      <c r="M46" s="15"/>
      <c r="N46" s="15"/>
      <c r="O46" s="15"/>
      <c r="P46" s="15"/>
      <c r="Q46" s="14"/>
      <c r="R46" s="14"/>
      <c r="S46" s="14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/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  <row r="221" ht="14"/>
    <row r="222" ht="14"/>
    <row r="223" ht="14"/>
    <row r="224" ht="14"/>
    <row r="225" ht="14"/>
    <row r="226" ht="14"/>
    <row r="227" ht="14"/>
    <row r="228" ht="14"/>
    <row r="229" ht="14"/>
    <row r="230" ht="14"/>
    <row r="231" ht="14"/>
  </sheetData>
  <mergeCells count="1">
    <mergeCell ref="A1:D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630初始化数据"/>
  <dimension ref="A1:AD231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:E1"/>
    </sheetView>
  </sheetViews>
  <sheetFormatPr defaultColWidth="14" defaultRowHeight="18" customHeight="1"/>
  <cols>
    <col min="1" max="1" width="5.64166666666667" style="13" customWidth="1"/>
    <col min="2" max="2" width="21.4583333333333" style="14" customWidth="1"/>
    <col min="3" max="3" width="34.0916666666667" style="14" customWidth="1"/>
    <col min="4" max="4" width="31.0333333333333" style="15" customWidth="1"/>
    <col min="5" max="7" width="13.6083333333333" style="15"/>
    <col min="8" max="8" width="19.625" style="15" customWidth="1"/>
    <col min="9" max="9" width="13.6083333333333" style="15"/>
    <col min="10" max="10" width="13.6083333333333" style="15" customWidth="1"/>
    <col min="11" max="11" width="13.6083333333333" style="67" customWidth="1"/>
    <col min="12" max="14" width="13.6083333333333" style="15" customWidth="1"/>
    <col min="15" max="17" width="13.6083333333333" style="15"/>
    <col min="18" max="18" width="10.9083333333333" style="14" customWidth="1"/>
    <col min="19" max="19" width="29.4333333333333" style="14" customWidth="1"/>
    <col min="20" max="20" width="25.2583333333333" style="14" customWidth="1"/>
    <col min="21" max="26" width="13.6083333333333" style="15"/>
    <col min="27" max="29" width="13.6083333333333" style="15" customWidth="1"/>
    <col min="30" max="30" width="13.6083333333333" style="15"/>
  </cols>
  <sheetData>
    <row r="1" s="8" customFormat="1" ht="27" customHeight="1" spans="1:30">
      <c r="A1" s="16" t="s">
        <v>385</v>
      </c>
      <c r="F1" s="17"/>
      <c r="G1" s="17"/>
      <c r="H1" s="17"/>
      <c r="I1" s="17"/>
      <c r="J1" s="17"/>
      <c r="K1" s="68"/>
      <c r="L1" s="17"/>
      <c r="M1" s="17"/>
      <c r="N1" s="17"/>
      <c r="O1" s="17"/>
      <c r="P1" s="17"/>
      <c r="Q1" s="17"/>
      <c r="R1" s="8"/>
      <c r="S1" s="8"/>
      <c r="T1" s="8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="8" customFormat="1" ht="27" customHeight="1" spans="1:30">
      <c r="A2" s="18" t="s">
        <v>131</v>
      </c>
      <c r="B2" s="19" t="s">
        <v>3</v>
      </c>
      <c r="C2" s="19" t="s">
        <v>386</v>
      </c>
      <c r="D2" s="20" t="s">
        <v>11</v>
      </c>
      <c r="E2" s="69">
        <v>630</v>
      </c>
      <c r="F2" s="70" t="s">
        <v>387</v>
      </c>
      <c r="G2" s="70" t="s">
        <v>160</v>
      </c>
      <c r="H2" s="70" t="s">
        <v>388</v>
      </c>
      <c r="I2" s="70" t="s">
        <v>316</v>
      </c>
      <c r="J2" s="70" t="s">
        <v>389</v>
      </c>
      <c r="K2" s="71" t="s">
        <v>390</v>
      </c>
      <c r="L2" s="17"/>
      <c r="M2" s="17"/>
      <c r="N2" s="17"/>
      <c r="O2" s="17"/>
      <c r="P2" s="17"/>
      <c r="Q2" s="17"/>
      <c r="R2" s="8"/>
      <c r="S2" s="8"/>
      <c r="T2" s="8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65" spans="1:30">
      <c r="A3" s="21">
        <v>1</v>
      </c>
      <c r="B3" s="22" t="s">
        <v>391</v>
      </c>
      <c r="C3" s="22" t="s">
        <v>392</v>
      </c>
      <c r="D3" s="22" t="s">
        <v>393</v>
      </c>
      <c r="E3" s="72" t="s">
        <v>496</v>
      </c>
      <c r="F3" s="63"/>
      <c r="G3" s="63"/>
      <c r="H3" s="63"/>
      <c r="I3" s="63"/>
      <c r="J3" s="63"/>
      <c r="K3" s="73"/>
    </row>
    <row r="4" ht="54" customHeight="1" spans="1:30">
      <c r="A4" s="24">
        <v>2</v>
      </c>
      <c r="B4" s="25" t="s">
        <v>394</v>
      </c>
      <c r="C4" s="25"/>
      <c r="D4" s="26"/>
      <c r="E4" s="74" t="s">
        <v>497</v>
      </c>
      <c r="F4" s="63"/>
      <c r="G4" s="63"/>
      <c r="H4" s="63"/>
      <c r="I4" s="63"/>
      <c r="J4" s="63"/>
      <c r="K4" s="73"/>
    </row>
    <row r="5" ht="135" customHeight="1" spans="1:30">
      <c r="A5" s="21"/>
      <c r="B5" s="22" t="s">
        <v>395</v>
      </c>
      <c r="C5" s="22" t="s">
        <v>498</v>
      </c>
      <c r="D5" s="27" t="s">
        <v>499</v>
      </c>
      <c r="E5" s="75" t="s">
        <v>388</v>
      </c>
      <c r="F5" s="63">
        <v>0</v>
      </c>
      <c r="G5" s="63">
        <v>0</v>
      </c>
      <c r="H5" s="63">
        <v>2318.39</v>
      </c>
      <c r="I5" s="76">
        <v>43457.56</v>
      </c>
      <c r="J5" s="63">
        <v>1912.21</v>
      </c>
      <c r="K5" s="73">
        <f>SUM(F5:J5)</f>
        <v>47688.16</v>
      </c>
    </row>
    <row r="6" ht="14.5" spans="1:30">
      <c r="A6" s="21"/>
      <c r="B6" s="22" t="s">
        <v>398</v>
      </c>
      <c r="C6" s="22" t="s">
        <v>500</v>
      </c>
      <c r="D6" s="23"/>
      <c r="E6" s="72"/>
      <c r="F6" s="63">
        <v>0</v>
      </c>
      <c r="G6" s="63">
        <v>0</v>
      </c>
      <c r="H6" s="63">
        <v>7593.94</v>
      </c>
      <c r="I6" s="76">
        <v>155356.17</v>
      </c>
      <c r="J6" s="63">
        <v>6147.28</v>
      </c>
      <c r="K6" s="73">
        <f>SUM(F6:J6)</f>
        <v>169097.39</v>
      </c>
    </row>
    <row r="7" ht="14.5" spans="1:30">
      <c r="A7" s="21"/>
      <c r="B7" s="22" t="s">
        <v>401</v>
      </c>
      <c r="C7" s="22" t="s">
        <v>402</v>
      </c>
      <c r="D7" s="23"/>
      <c r="E7" s="72"/>
      <c r="F7" s="63">
        <v>0</v>
      </c>
      <c r="G7" s="63">
        <v>0</v>
      </c>
      <c r="H7" s="77">
        <v>14903.46</v>
      </c>
      <c r="I7" s="76">
        <v>223942.75</v>
      </c>
      <c r="J7" s="63">
        <v>9893.77</v>
      </c>
      <c r="K7" s="73">
        <f>SUM(F7:J7)</f>
        <v>248739.98</v>
      </c>
    </row>
    <row r="8" s="64" customFormat="1" ht="14.5" spans="1:30">
      <c r="A8" s="78"/>
      <c r="B8" s="79" t="s">
        <v>404</v>
      </c>
      <c r="C8" s="79" t="s">
        <v>405</v>
      </c>
      <c r="D8" s="80"/>
      <c r="E8" s="81"/>
      <c r="F8" s="82">
        <v>1329205.73</v>
      </c>
      <c r="G8" s="82">
        <v>497272.7</v>
      </c>
      <c r="H8" s="83">
        <v>14903.46</v>
      </c>
      <c r="I8" s="82">
        <v>223942.75</v>
      </c>
      <c r="J8" s="84">
        <v>9893.77</v>
      </c>
      <c r="K8" s="85">
        <f>SUM(F8:J8)</f>
        <v>2075218.41</v>
      </c>
      <c r="L8" s="86"/>
      <c r="M8" s="86"/>
      <c r="N8" s="86"/>
      <c r="O8" s="86"/>
      <c r="P8" s="86"/>
      <c r="Q8" s="86"/>
      <c r="R8" s="87"/>
      <c r="S8" s="87"/>
      <c r="T8" s="87"/>
      <c r="U8" s="86"/>
      <c r="V8" s="86"/>
      <c r="W8" s="86"/>
      <c r="X8" s="86"/>
      <c r="Y8" s="86"/>
      <c r="Z8" s="86"/>
      <c r="AA8" s="86"/>
      <c r="AB8" s="86"/>
      <c r="AC8" s="86"/>
      <c r="AD8" s="86"/>
    </row>
    <row r="9" ht="14.5" spans="1:30">
      <c r="A9" s="21"/>
      <c r="B9" s="22" t="s">
        <v>407</v>
      </c>
      <c r="C9" s="28" t="s">
        <v>408</v>
      </c>
      <c r="D9" s="23" t="s">
        <v>501</v>
      </c>
      <c r="E9" s="72"/>
      <c r="F9" s="63"/>
      <c r="G9" s="63"/>
      <c r="H9" s="88" t="s">
        <v>410</v>
      </c>
      <c r="I9" s="63"/>
      <c r="J9" s="63"/>
      <c r="K9" s="89">
        <f>K7/K8</f>
        <v>0.119862072734792</v>
      </c>
    </row>
    <row r="10" s="65" customFormat="1" ht="26" spans="1:30">
      <c r="A10" s="21">
        <v>6</v>
      </c>
      <c r="B10" s="22" t="s">
        <v>411</v>
      </c>
      <c r="C10" s="22"/>
      <c r="D10" s="23"/>
      <c r="E10" s="72"/>
      <c r="F10" s="63"/>
      <c r="G10" s="63"/>
      <c r="H10" s="63"/>
      <c r="I10" s="63"/>
      <c r="J10" s="63"/>
      <c r="K10" s="73"/>
      <c r="L10" s="15"/>
      <c r="M10" s="15"/>
      <c r="N10" s="15"/>
      <c r="O10" s="15"/>
      <c r="P10" s="15"/>
      <c r="Q10" s="15"/>
      <c r="R10" s="14"/>
      <c r="S10" s="14"/>
      <c r="T10" s="14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="65" customFormat="1" ht="39" spans="1:30">
      <c r="A11" s="21"/>
      <c r="B11" s="90" t="s">
        <v>412</v>
      </c>
      <c r="C11" s="90" t="s">
        <v>413</v>
      </c>
      <c r="D11" s="23"/>
      <c r="E11" s="72"/>
      <c r="F11" s="63"/>
      <c r="G11" s="63"/>
      <c r="H11" s="63"/>
      <c r="I11" s="63">
        <v>238461.48</v>
      </c>
      <c r="J11" s="91">
        <v>2075218.41</v>
      </c>
      <c r="K11" s="89">
        <f t="shared" ref="K11:K17" si="0">I11/J11</f>
        <v>0.114909100098047</v>
      </c>
      <c r="L11" s="15"/>
      <c r="M11" s="15"/>
      <c r="N11" s="15"/>
      <c r="O11" s="15"/>
      <c r="P11" s="15"/>
      <c r="Q11" s="15"/>
      <c r="R11" s="14"/>
      <c r="S11" s="14"/>
      <c r="T11" s="14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="65" customFormat="1" ht="14.5" spans="1:30">
      <c r="A12" s="21"/>
      <c r="B12" s="90" t="s">
        <v>415</v>
      </c>
      <c r="C12" s="90"/>
      <c r="D12" s="23"/>
      <c r="E12" s="72"/>
      <c r="F12" s="63"/>
      <c r="G12" s="63"/>
      <c r="H12" s="63"/>
      <c r="I12" s="63">
        <v>476.37</v>
      </c>
      <c r="J12" s="91">
        <v>2075218.41</v>
      </c>
      <c r="K12" s="89">
        <f t="shared" si="0"/>
        <v>0.000229551741495971</v>
      </c>
      <c r="L12" s="15"/>
      <c r="M12" s="15"/>
      <c r="N12" s="15"/>
      <c r="O12" s="15"/>
      <c r="P12" s="15"/>
      <c r="Q12" s="15"/>
      <c r="R12" s="14"/>
      <c r="S12" s="14"/>
      <c r="T12" s="14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="65" customFormat="1" ht="14.5" spans="1:30">
      <c r="A13" s="21"/>
      <c r="B13" s="90" t="s">
        <v>417</v>
      </c>
      <c r="C13" s="90"/>
      <c r="D13" s="23"/>
      <c r="E13" s="72"/>
      <c r="F13" s="63"/>
      <c r="G13" s="63"/>
      <c r="H13" s="63"/>
      <c r="I13" s="63">
        <v>1820.2</v>
      </c>
      <c r="J13" s="91">
        <v>2075218.41</v>
      </c>
      <c r="K13" s="89">
        <f t="shared" si="0"/>
        <v>0.000877112496317918</v>
      </c>
      <c r="L13" s="15"/>
      <c r="M13" s="15"/>
      <c r="N13" s="15"/>
      <c r="O13" s="15"/>
      <c r="P13" s="15"/>
      <c r="Q13" s="15"/>
      <c r="R13" s="14"/>
      <c r="S13" s="14"/>
      <c r="T13" s="14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="65" customFormat="1" ht="14.5" spans="1:30">
      <c r="A14" s="21"/>
      <c r="B14" s="90" t="s">
        <v>419</v>
      </c>
      <c r="C14" s="90"/>
      <c r="D14" s="23"/>
      <c r="E14" s="72"/>
      <c r="F14" s="63"/>
      <c r="G14" s="63"/>
      <c r="H14" s="63"/>
      <c r="I14" s="63">
        <v>1240.35</v>
      </c>
      <c r="J14" s="91">
        <v>2075218.41</v>
      </c>
      <c r="K14" s="89">
        <f t="shared" si="0"/>
        <v>0.00059769612394678</v>
      </c>
      <c r="L14" s="15"/>
      <c r="M14" s="15"/>
      <c r="N14" s="15"/>
      <c r="O14" s="15"/>
      <c r="P14" s="15"/>
      <c r="Q14" s="15"/>
      <c r="R14" s="14"/>
      <c r="S14" s="14"/>
      <c r="T14" s="14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="65" customFormat="1" ht="14.5" spans="1:30">
      <c r="A15" s="21"/>
      <c r="B15" s="90" t="s">
        <v>421</v>
      </c>
      <c r="C15" s="90"/>
      <c r="D15" s="23"/>
      <c r="E15" s="72"/>
      <c r="F15" s="63"/>
      <c r="G15" s="63"/>
      <c r="H15" s="63"/>
      <c r="I15" s="63">
        <v>4371.27</v>
      </c>
      <c r="J15" s="91">
        <v>2075218.41</v>
      </c>
      <c r="K15" s="89">
        <f t="shared" si="0"/>
        <v>0.00210641442796375</v>
      </c>
      <c r="L15" s="15"/>
      <c r="M15" s="15"/>
      <c r="N15" s="15"/>
      <c r="O15" s="15"/>
      <c r="P15" s="15"/>
      <c r="Q15" s="15"/>
      <c r="R15" s="14"/>
      <c r="S15" s="14"/>
      <c r="T15" s="14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="65" customFormat="1" ht="14.5" spans="1:30">
      <c r="A16" s="21"/>
      <c r="B16" s="90" t="s">
        <v>423</v>
      </c>
      <c r="C16" s="90"/>
      <c r="D16" s="23"/>
      <c r="E16" s="72"/>
      <c r="F16" s="63"/>
      <c r="G16" s="63"/>
      <c r="H16" s="63"/>
      <c r="I16" s="63">
        <v>126.88</v>
      </c>
      <c r="J16" s="91">
        <v>2075218.41</v>
      </c>
      <c r="K16" s="89">
        <f t="shared" si="0"/>
        <v>6.11405524298525e-5</v>
      </c>
      <c r="L16" s="15"/>
      <c r="M16" s="15"/>
      <c r="N16" s="15"/>
      <c r="O16" s="15"/>
      <c r="P16" s="15"/>
      <c r="Q16" s="15"/>
      <c r="R16" s="14"/>
      <c r="S16" s="14"/>
      <c r="T16" s="14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="65" customFormat="1" ht="14.5" spans="1:30">
      <c r="A17" s="21"/>
      <c r="B17" s="90" t="s">
        <v>425</v>
      </c>
      <c r="C17" s="90"/>
      <c r="D17" s="23"/>
      <c r="E17" s="72"/>
      <c r="F17" s="63"/>
      <c r="G17" s="63"/>
      <c r="H17" s="63"/>
      <c r="I17" s="63">
        <v>1378.13</v>
      </c>
      <c r="J17" s="91">
        <v>2075218.41</v>
      </c>
      <c r="K17" s="89">
        <f t="shared" si="0"/>
        <v>0.000664089135562361</v>
      </c>
      <c r="L17" s="15"/>
      <c r="M17" s="15"/>
      <c r="N17" s="15"/>
      <c r="O17" s="15"/>
      <c r="P17" s="15"/>
      <c r="Q17" s="15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="65" customFormat="1" ht="14.5" spans="1:30">
      <c r="A18" s="21"/>
      <c r="B18" s="92" t="s">
        <v>427</v>
      </c>
      <c r="C18" s="92"/>
      <c r="D18" s="23"/>
      <c r="E18" s="72"/>
      <c r="F18" s="93">
        <v>0</v>
      </c>
      <c r="G18" s="93">
        <v>0</v>
      </c>
      <c r="H18" s="63">
        <v>11115.79</v>
      </c>
      <c r="I18" s="76">
        <v>223942.75</v>
      </c>
      <c r="J18" s="84">
        <v>3402.94</v>
      </c>
      <c r="K18" s="73">
        <f t="shared" ref="K18:K24" si="1">SUM(F18:J18)</f>
        <v>238461.48</v>
      </c>
      <c r="L18" s="15">
        <f t="shared" ref="L18:L23" si="2">H18/10000</f>
        <v>1.111579</v>
      </c>
      <c r="M18" s="15">
        <v>11115.788739</v>
      </c>
      <c r="N18" s="15"/>
      <c r="O18" s="15"/>
      <c r="P18" s="15"/>
      <c r="Q18" s="15"/>
      <c r="R18" s="14"/>
      <c r="S18" s="14"/>
      <c r="T18" s="14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="65" customFormat="1" ht="14.5" spans="1:30">
      <c r="A19" s="21"/>
      <c r="B19" s="92" t="s">
        <v>430</v>
      </c>
      <c r="C19" s="92"/>
      <c r="D19" s="23"/>
      <c r="E19" s="72"/>
      <c r="F19" s="93">
        <v>0</v>
      </c>
      <c r="G19" s="93">
        <v>0</v>
      </c>
      <c r="H19" s="63">
        <v>476.37</v>
      </c>
      <c r="I19" s="63">
        <v>0</v>
      </c>
      <c r="J19" s="84">
        <v>0</v>
      </c>
      <c r="K19" s="73">
        <f t="shared" si="1"/>
        <v>476.37</v>
      </c>
      <c r="L19" s="15">
        <f t="shared" si="2"/>
        <v>0.047637</v>
      </c>
      <c r="M19" s="15">
        <v>476.368178</v>
      </c>
      <c r="N19" s="15"/>
      <c r="O19" s="15"/>
      <c r="P19" s="15"/>
      <c r="Q19" s="15"/>
      <c r="R19" s="14"/>
      <c r="S19" s="14"/>
      <c r="T19" s="14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="65" customFormat="1" ht="14.5" spans="1:30">
      <c r="A20" s="21"/>
      <c r="B20" s="92" t="s">
        <v>433</v>
      </c>
      <c r="C20" s="92"/>
      <c r="D20" s="23"/>
      <c r="E20" s="72"/>
      <c r="F20" s="93">
        <v>0</v>
      </c>
      <c r="G20" s="93">
        <v>0</v>
      </c>
      <c r="H20" s="63">
        <v>542.92</v>
      </c>
      <c r="I20" s="63">
        <v>0</v>
      </c>
      <c r="J20" s="84">
        <v>1277.28</v>
      </c>
      <c r="K20" s="73">
        <f t="shared" si="1"/>
        <v>1820.2</v>
      </c>
      <c r="L20" s="15">
        <f t="shared" si="2"/>
        <v>0.054292</v>
      </c>
      <c r="M20" s="15">
        <v>542.920391</v>
      </c>
      <c r="N20" s="15"/>
      <c r="O20" s="15"/>
      <c r="P20" s="15"/>
      <c r="Q20" s="15"/>
      <c r="R20" s="14"/>
      <c r="S20" s="14"/>
      <c r="T20" s="14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="65" customFormat="1" ht="14.5" spans="1:30">
      <c r="A21" s="21"/>
      <c r="B21" s="92" t="s">
        <v>436</v>
      </c>
      <c r="C21" s="92"/>
      <c r="D21" s="23"/>
      <c r="E21" s="72"/>
      <c r="F21" s="93">
        <v>0</v>
      </c>
      <c r="G21" s="93">
        <v>0</v>
      </c>
      <c r="H21" s="63">
        <v>1240.35</v>
      </c>
      <c r="I21" s="63">
        <v>0</v>
      </c>
      <c r="J21" s="84">
        <v>0</v>
      </c>
      <c r="K21" s="73">
        <f t="shared" si="1"/>
        <v>1240.35</v>
      </c>
      <c r="L21" s="15">
        <f t="shared" si="2"/>
        <v>0.124035</v>
      </c>
      <c r="M21" s="15">
        <v>1240.351821</v>
      </c>
      <c r="N21" s="15"/>
      <c r="O21" s="15"/>
      <c r="P21" s="15"/>
      <c r="Q21" s="15"/>
      <c r="R21" s="14"/>
      <c r="S21" s="14"/>
      <c r="T21" s="14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="65" customFormat="1" ht="14.5" spans="1:30">
      <c r="A22" s="21"/>
      <c r="B22" s="92" t="s">
        <v>439</v>
      </c>
      <c r="C22" s="92"/>
      <c r="D22" s="23"/>
      <c r="E22" s="72"/>
      <c r="F22" s="93">
        <v>0</v>
      </c>
      <c r="G22" s="93">
        <v>0</v>
      </c>
      <c r="H22" s="63">
        <v>24.31</v>
      </c>
      <c r="I22" s="63">
        <v>0</v>
      </c>
      <c r="J22" s="84">
        <v>4346.96</v>
      </c>
      <c r="K22" s="73">
        <f t="shared" si="1"/>
        <v>4371.27</v>
      </c>
      <c r="L22" s="15">
        <f t="shared" si="2"/>
        <v>0.002431</v>
      </c>
      <c r="M22" s="15">
        <v>24.305197</v>
      </c>
      <c r="N22" s="15"/>
      <c r="O22" s="15"/>
      <c r="P22" s="15"/>
      <c r="Q22" s="15"/>
      <c r="R22" s="14"/>
      <c r="S22" s="14"/>
      <c r="T22" s="14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="65" customFormat="1" ht="14.5" spans="1:30">
      <c r="A23" s="21"/>
      <c r="B23" s="92" t="s">
        <v>442</v>
      </c>
      <c r="C23" s="92"/>
      <c r="D23" s="23"/>
      <c r="E23" s="72"/>
      <c r="F23" s="93">
        <v>0</v>
      </c>
      <c r="G23" s="93">
        <v>0</v>
      </c>
      <c r="H23" s="63">
        <v>125.59</v>
      </c>
      <c r="I23" s="63">
        <v>0</v>
      </c>
      <c r="J23" s="84">
        <v>1.29</v>
      </c>
      <c r="K23" s="73">
        <f t="shared" si="1"/>
        <v>126.88</v>
      </c>
      <c r="L23" s="15">
        <f t="shared" si="2"/>
        <v>0.012559</v>
      </c>
      <c r="M23" s="15">
        <v>125.594058</v>
      </c>
      <c r="N23" s="15"/>
      <c r="O23" s="15"/>
      <c r="P23" s="15"/>
      <c r="Q23" s="15"/>
      <c r="R23" s="14"/>
      <c r="S23" s="14"/>
      <c r="T23" s="14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="65" customFormat="1" ht="14.5" spans="1:30">
      <c r="A24" s="21"/>
      <c r="B24" s="92" t="s">
        <v>445</v>
      </c>
      <c r="C24" s="92"/>
      <c r="D24" s="23"/>
      <c r="E24" s="72"/>
      <c r="F24" s="93">
        <v>0</v>
      </c>
      <c r="G24" s="93">
        <v>0</v>
      </c>
      <c r="H24" s="63">
        <v>1378.13</v>
      </c>
      <c r="I24" s="63">
        <v>0</v>
      </c>
      <c r="J24" s="84">
        <v>0</v>
      </c>
      <c r="K24" s="73">
        <f t="shared" si="1"/>
        <v>1378.13</v>
      </c>
      <c r="L24" s="15"/>
      <c r="M24" s="15"/>
      <c r="N24" s="15"/>
      <c r="O24" s="15"/>
      <c r="P24" s="15"/>
      <c r="Q24" s="15"/>
      <c r="R24" s="14"/>
      <c r="S24" s="14"/>
      <c r="T24" s="14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="9" customFormat="1" ht="26" spans="1:30">
      <c r="A25" s="24">
        <v>3</v>
      </c>
      <c r="B25" s="29" t="s">
        <v>448</v>
      </c>
      <c r="C25" s="30"/>
      <c r="D25" s="26"/>
      <c r="E25" s="94"/>
      <c r="F25" s="95"/>
      <c r="G25" s="95"/>
      <c r="H25" s="95"/>
      <c r="I25" s="95"/>
      <c r="J25" s="95"/>
      <c r="K25" s="73"/>
      <c r="L25" s="31"/>
      <c r="M25" s="31"/>
      <c r="N25" s="31"/>
      <c r="O25" s="31"/>
      <c r="P25" s="31"/>
      <c r="Q25" s="31"/>
      <c r="R25" s="32"/>
      <c r="S25" s="32"/>
      <c r="T25" s="32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4.5" spans="1:30">
      <c r="A26" s="33"/>
      <c r="B26" s="22" t="s">
        <v>449</v>
      </c>
      <c r="C26" s="28" t="s">
        <v>450</v>
      </c>
      <c r="D26" s="34"/>
      <c r="E26" s="72"/>
      <c r="F26" s="63"/>
      <c r="G26" s="63"/>
      <c r="H26" s="63"/>
      <c r="I26" s="63"/>
      <c r="J26" s="63"/>
      <c r="K26" s="73">
        <v>223942.75</v>
      </c>
    </row>
    <row r="27" ht="14" spans="1:30">
      <c r="B27" s="35" t="s">
        <v>452</v>
      </c>
      <c r="C27" s="36"/>
      <c r="F27" s="63"/>
      <c r="G27" s="63"/>
      <c r="H27" s="63"/>
      <c r="I27" s="63"/>
      <c r="J27" s="63"/>
      <c r="K27" s="96">
        <v>6438.68</v>
      </c>
    </row>
    <row r="28" ht="14.5" spans="1:30">
      <c r="A28" s="33"/>
      <c r="B28" s="22" t="s">
        <v>454</v>
      </c>
      <c r="C28" s="36"/>
      <c r="D28" s="34"/>
      <c r="E28" s="72"/>
      <c r="F28" s="63"/>
      <c r="G28" s="63"/>
      <c r="H28" s="63"/>
      <c r="I28" s="63"/>
      <c r="J28" s="63"/>
      <c r="K28" s="96">
        <v>1418.77</v>
      </c>
    </row>
    <row r="29" ht="14.5" spans="1:30">
      <c r="A29" s="33"/>
      <c r="B29" s="22" t="s">
        <v>456</v>
      </c>
      <c r="C29" s="36"/>
      <c r="D29" s="34"/>
      <c r="E29" s="72"/>
      <c r="F29" s="63"/>
      <c r="G29" s="63"/>
      <c r="H29" s="63"/>
      <c r="I29" s="63"/>
      <c r="J29" s="63"/>
      <c r="K29" s="96">
        <v>1127.92</v>
      </c>
    </row>
    <row r="30" ht="14.5" spans="1:30">
      <c r="A30" s="33"/>
      <c r="B30" s="22" t="s">
        <v>458</v>
      </c>
      <c r="C30" s="36"/>
      <c r="D30" s="34"/>
      <c r="E30" s="72"/>
      <c r="F30" s="63"/>
      <c r="G30" s="63"/>
      <c r="H30" s="63"/>
      <c r="I30" s="63"/>
      <c r="J30" s="63"/>
      <c r="K30" s="96">
        <v>908.4</v>
      </c>
    </row>
    <row r="31" ht="14.5" spans="1:30">
      <c r="A31" s="21"/>
      <c r="B31" s="37" t="s">
        <v>460</v>
      </c>
      <c r="C31" s="38" t="s">
        <v>461</v>
      </c>
      <c r="D31" s="23"/>
      <c r="E31" s="72"/>
      <c r="F31" s="63"/>
      <c r="G31" s="63"/>
      <c r="H31" s="63"/>
      <c r="I31" s="63"/>
      <c r="J31" s="63"/>
      <c r="K31" s="73">
        <v>14903.46</v>
      </c>
    </row>
    <row r="32" s="9" customFormat="1" ht="39" spans="1:30">
      <c r="A32" s="24">
        <v>4</v>
      </c>
      <c r="B32" s="25" t="s">
        <v>463</v>
      </c>
      <c r="C32" s="25"/>
      <c r="D32" s="26"/>
      <c r="E32" s="94"/>
      <c r="F32" s="95"/>
      <c r="G32" s="95"/>
      <c r="H32" s="95"/>
      <c r="I32" s="95"/>
      <c r="J32" s="95"/>
      <c r="K32" s="73"/>
      <c r="L32" s="31"/>
      <c r="M32" s="31"/>
      <c r="N32" s="31"/>
      <c r="O32" s="31"/>
      <c r="P32" s="31"/>
      <c r="Q32" s="31"/>
      <c r="R32" s="32"/>
      <c r="S32" s="32"/>
      <c r="T32" s="32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="10" customFormat="1" ht="14.5" spans="1:30">
      <c r="A33" s="41"/>
      <c r="B33" s="42" t="s">
        <v>484</v>
      </c>
      <c r="C33" s="42" t="s">
        <v>465</v>
      </c>
      <c r="D33" s="43"/>
      <c r="E33" s="97"/>
      <c r="F33" s="98"/>
      <c r="G33" s="98"/>
      <c r="H33" s="98"/>
      <c r="I33" s="98"/>
      <c r="J33" s="98"/>
      <c r="K33" s="99" t="s">
        <v>467</v>
      </c>
      <c r="L33" s="44"/>
      <c r="M33" s="44"/>
      <c r="N33" s="44"/>
      <c r="O33" s="44"/>
      <c r="P33" s="44"/>
      <c r="Q33" s="44"/>
      <c r="R33" s="45"/>
      <c r="S33" s="45"/>
      <c r="T33" s="45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ht="14.5" spans="1:30">
      <c r="A34" s="21"/>
      <c r="B34" s="22" t="s">
        <v>468</v>
      </c>
      <c r="C34" s="22" t="s">
        <v>469</v>
      </c>
      <c r="D34" s="23"/>
      <c r="E34" s="72"/>
      <c r="F34" s="63"/>
      <c r="G34" s="63"/>
      <c r="H34" s="63"/>
      <c r="I34" s="63"/>
      <c r="J34" s="63"/>
      <c r="K34" s="73">
        <v>43457.56</v>
      </c>
    </row>
    <row r="35" ht="14.5" spans="1:30">
      <c r="A35" s="21"/>
      <c r="B35" s="22" t="s">
        <v>471</v>
      </c>
      <c r="C35" s="22" t="s">
        <v>472</v>
      </c>
      <c r="D35" s="23"/>
      <c r="E35" s="72"/>
      <c r="F35" s="63"/>
      <c r="G35" s="63"/>
      <c r="H35" s="63"/>
      <c r="I35" s="63"/>
      <c r="J35" s="63"/>
      <c r="K35" s="73">
        <v>155356.17</v>
      </c>
    </row>
    <row r="36" ht="14.5" spans="1:30">
      <c r="A36" s="21"/>
      <c r="B36" s="22" t="s">
        <v>474</v>
      </c>
      <c r="C36" s="39" t="s">
        <v>475</v>
      </c>
      <c r="D36" s="40">
        <v>46023</v>
      </c>
      <c r="E36" s="72"/>
      <c r="F36" s="63"/>
      <c r="G36" s="63"/>
      <c r="H36" s="63"/>
      <c r="I36" s="63"/>
      <c r="J36" s="63"/>
      <c r="K36" s="73">
        <v>223942.75</v>
      </c>
    </row>
    <row r="37" ht="14.5" spans="1:30">
      <c r="A37" s="21"/>
      <c r="B37" s="22" t="s">
        <v>477</v>
      </c>
      <c r="C37" s="22" t="s">
        <v>478</v>
      </c>
      <c r="D37" s="23"/>
      <c r="E37" s="72"/>
      <c r="F37" s="63"/>
      <c r="G37" s="63"/>
      <c r="H37" s="63"/>
      <c r="I37" s="63"/>
      <c r="J37" s="63"/>
      <c r="K37" s="73" t="s">
        <v>480</v>
      </c>
    </row>
    <row r="38" ht="14.5" spans="1:30">
      <c r="A38" s="21"/>
      <c r="B38" s="22" t="s">
        <v>481</v>
      </c>
      <c r="C38" s="22" t="s">
        <v>478</v>
      </c>
      <c r="D38" s="23"/>
      <c r="E38" s="72"/>
      <c r="F38" s="63"/>
      <c r="G38" s="63"/>
      <c r="H38" s="63"/>
      <c r="I38" s="63"/>
      <c r="J38" s="63"/>
      <c r="K38" s="73" t="s">
        <v>480</v>
      </c>
    </row>
    <row r="39" s="9" customFormat="1" ht="26" spans="1:30">
      <c r="A39" s="24">
        <v>5</v>
      </c>
      <c r="B39" s="25" t="s">
        <v>483</v>
      </c>
      <c r="C39" s="25"/>
      <c r="D39" s="26"/>
      <c r="E39" s="94"/>
      <c r="F39" s="95"/>
      <c r="G39" s="95"/>
      <c r="H39" s="95"/>
      <c r="I39" s="95"/>
      <c r="J39" s="95"/>
      <c r="K39" s="73"/>
      <c r="L39" s="31"/>
      <c r="M39" s="31"/>
      <c r="N39" s="31"/>
      <c r="O39" s="31"/>
      <c r="P39" s="31"/>
      <c r="Q39" s="31"/>
      <c r="R39" s="32"/>
      <c r="S39" s="32"/>
      <c r="T39" s="32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="10" customFormat="1" ht="39" spans="1:30">
      <c r="A40" s="41"/>
      <c r="B40" s="42" t="s">
        <v>484</v>
      </c>
      <c r="C40" s="42" t="s">
        <v>502</v>
      </c>
      <c r="D40" s="43"/>
      <c r="E40" s="97"/>
      <c r="F40" s="98"/>
      <c r="G40" s="98"/>
      <c r="H40" s="98"/>
      <c r="I40" s="98"/>
      <c r="J40" s="98"/>
      <c r="K40" s="99" t="s">
        <v>467</v>
      </c>
      <c r="L40" s="44"/>
      <c r="M40" s="44"/>
      <c r="N40" s="44"/>
      <c r="O40" s="44"/>
      <c r="P40" s="44"/>
      <c r="Q40" s="44"/>
      <c r="R40" s="45"/>
      <c r="S40" s="45"/>
      <c r="T40" s="45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ht="39" spans="1:30">
      <c r="A41" s="21"/>
      <c r="B41" s="22" t="s">
        <v>468</v>
      </c>
      <c r="C41" s="22" t="s">
        <v>487</v>
      </c>
      <c r="D41" s="23"/>
      <c r="E41" s="72"/>
      <c r="F41" s="63"/>
      <c r="G41" s="63"/>
      <c r="H41" s="63"/>
      <c r="I41" s="63"/>
      <c r="J41" s="63"/>
      <c r="K41" s="100">
        <v>1354.75</v>
      </c>
    </row>
    <row r="42" ht="39" spans="1:30">
      <c r="A42" s="21"/>
      <c r="B42" s="22" t="s">
        <v>471</v>
      </c>
      <c r="C42" s="22" t="s">
        <v>489</v>
      </c>
      <c r="D42" s="23"/>
      <c r="E42" s="72"/>
      <c r="F42" s="63"/>
      <c r="G42" s="63"/>
      <c r="H42" s="63"/>
      <c r="I42" s="63"/>
      <c r="J42" s="63"/>
      <c r="K42" s="73">
        <v>4264.32</v>
      </c>
    </row>
    <row r="43" ht="14.5" spans="1:30">
      <c r="A43" s="21"/>
      <c r="B43" s="22" t="s">
        <v>474</v>
      </c>
      <c r="C43" s="39" t="s">
        <v>475</v>
      </c>
      <c r="D43" s="23"/>
      <c r="E43" s="72"/>
      <c r="F43" s="63"/>
      <c r="G43" s="63"/>
      <c r="H43" s="63"/>
      <c r="I43" s="63"/>
      <c r="J43" s="63"/>
      <c r="K43" s="73">
        <v>6438.68</v>
      </c>
    </row>
    <row r="44" s="10" customFormat="1" ht="14.5" spans="1:30">
      <c r="A44" s="21"/>
      <c r="B44" s="22" t="s">
        <v>492</v>
      </c>
      <c r="C44" s="22" t="s">
        <v>478</v>
      </c>
      <c r="D44" s="23"/>
      <c r="E44" s="72"/>
      <c r="F44" s="63"/>
      <c r="G44" s="63"/>
      <c r="H44" s="63"/>
      <c r="I44" s="63"/>
      <c r="J44" s="63"/>
      <c r="K44" s="73" t="s">
        <v>480</v>
      </c>
      <c r="L44" s="15"/>
      <c r="M44" s="15"/>
      <c r="N44" s="15"/>
      <c r="O44" s="15"/>
      <c r="P44" s="15"/>
      <c r="Q44" s="15"/>
      <c r="R44" s="14"/>
      <c r="S44" s="14"/>
      <c r="T44" s="14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="66" customFormat="1" ht="14.5" spans="1:30">
      <c r="A45" s="21"/>
      <c r="B45" s="22" t="s">
        <v>494</v>
      </c>
      <c r="C45" s="22"/>
      <c r="D45" s="23"/>
      <c r="E45" s="72"/>
      <c r="F45" s="63"/>
      <c r="G45" s="63"/>
      <c r="H45" s="63"/>
      <c r="I45" s="63"/>
      <c r="J45" s="63"/>
      <c r="K45" s="73">
        <v>3275.79</v>
      </c>
      <c r="L45" s="15"/>
      <c r="M45" s="15"/>
      <c r="N45" s="15"/>
      <c r="O45" s="15"/>
      <c r="P45" s="15"/>
      <c r="Q45" s="15"/>
      <c r="R45" s="14"/>
      <c r="S45" s="14"/>
      <c r="T45" s="14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="66" customFormat="1" ht="14.5" spans="1:30">
      <c r="A46" s="21"/>
      <c r="B46" s="22" t="s">
        <v>495</v>
      </c>
      <c r="C46" s="22"/>
      <c r="D46" s="23"/>
      <c r="E46" s="72"/>
      <c r="F46" s="63"/>
      <c r="G46" s="63"/>
      <c r="H46" s="63"/>
      <c r="I46" s="63"/>
      <c r="J46" s="63"/>
      <c r="K46" s="73">
        <v>3703.68</v>
      </c>
      <c r="L46" s="15"/>
      <c r="M46" s="15"/>
      <c r="N46" s="15"/>
      <c r="O46" s="15"/>
      <c r="P46" s="15"/>
      <c r="Q46" s="15"/>
      <c r="R46" s="14"/>
      <c r="S46" s="14"/>
      <c r="T46" s="14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/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  <row r="221" ht="14"/>
    <row r="222" ht="14"/>
    <row r="223" ht="14"/>
    <row r="224" ht="14"/>
    <row r="225" ht="14"/>
    <row r="226" ht="14"/>
    <row r="227" ht="14"/>
    <row r="228" ht="14"/>
    <row r="229" ht="14"/>
    <row r="230" ht="14"/>
    <row r="231" ht="14"/>
  </sheetData>
  <mergeCells count="1">
    <mergeCell ref="A1:E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自动取值-备用"/>
  <dimension ref="A1:AC52"/>
  <sheetViews>
    <sheetView workbookViewId="0">
      <selection activeCell="A1" sqref="A1:E1"/>
    </sheetView>
  </sheetViews>
  <sheetFormatPr defaultColWidth="14" defaultRowHeight="18" customHeight="1"/>
  <cols>
    <col min="1" max="1" width="5.64166666666667" style="13" customWidth="1"/>
    <col min="2" max="2" width="39.375" style="14" customWidth="1"/>
    <col min="3" max="3" width="34.0916666666667" style="14" customWidth="1"/>
    <col min="4" max="4" width="31.0333333333333" style="15" customWidth="1"/>
    <col min="5" max="16" width="13.6083333333333" style="15"/>
    <col min="17" max="17" width="10.9083333333333" style="14" customWidth="1"/>
    <col min="18" max="18" width="29.4333333333333" style="14" customWidth="1"/>
    <col min="19" max="19" width="25.2583333333333" style="14" customWidth="1"/>
    <col min="20" max="29" width="13.6083333333333" style="15"/>
  </cols>
  <sheetData>
    <row r="1" s="8" customFormat="1" ht="63" customHeight="1" spans="1:29">
      <c r="A1" s="16" t="s">
        <v>385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="8" customFormat="1" ht="67.5" customHeight="1" spans="1:29">
      <c r="A2" s="18" t="s">
        <v>131</v>
      </c>
      <c r="B2" s="19" t="s">
        <v>3</v>
      </c>
      <c r="C2" s="19" t="s">
        <v>386</v>
      </c>
      <c r="D2" s="20" t="s">
        <v>11</v>
      </c>
      <c r="E2" s="20" t="s">
        <v>503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65" spans="1:29">
      <c r="A3" s="21">
        <v>1</v>
      </c>
      <c r="B3" s="22" t="s">
        <v>391</v>
      </c>
      <c r="C3" s="22" t="s">
        <v>392</v>
      </c>
      <c r="D3" s="22" t="s">
        <v>393</v>
      </c>
      <c r="E3" s="23" t="s">
        <v>496</v>
      </c>
    </row>
    <row r="4" ht="54" customHeight="1" spans="1:29">
      <c r="A4" s="24">
        <v>2</v>
      </c>
      <c r="B4" s="25" t="s">
        <v>394</v>
      </c>
      <c r="C4" s="25"/>
      <c r="D4" s="26"/>
      <c r="E4" s="26"/>
    </row>
    <row r="5" ht="208" spans="1:29">
      <c r="A5" s="21"/>
      <c r="B5" s="22" t="s">
        <v>395</v>
      </c>
      <c r="C5" s="22" t="s">
        <v>498</v>
      </c>
      <c r="D5" s="27" t="s">
        <v>499</v>
      </c>
      <c r="E5" s="23"/>
    </row>
    <row r="6" ht="14.5" spans="1:29">
      <c r="A6" s="21"/>
      <c r="B6" s="22" t="s">
        <v>398</v>
      </c>
      <c r="C6" s="22" t="s">
        <v>500</v>
      </c>
      <c r="D6" s="23"/>
      <c r="E6" s="23"/>
    </row>
    <row r="7" ht="14.5" spans="1:29">
      <c r="A7" s="21"/>
      <c r="B7" s="22" t="s">
        <v>401</v>
      </c>
      <c r="C7" s="22" t="s">
        <v>402</v>
      </c>
      <c r="D7" s="23"/>
      <c r="E7" s="23"/>
    </row>
    <row r="8" ht="14.5" spans="1:29">
      <c r="A8" s="21"/>
      <c r="B8" s="22" t="s">
        <v>407</v>
      </c>
      <c r="C8" s="28" t="s">
        <v>504</v>
      </c>
      <c r="D8" s="23" t="s">
        <v>501</v>
      </c>
      <c r="E8" s="23"/>
    </row>
    <row r="9" s="9" customFormat="1" ht="14.5" spans="1:29">
      <c r="A9" s="24">
        <v>3</v>
      </c>
      <c r="B9" s="29" t="s">
        <v>505</v>
      </c>
      <c r="C9" s="30"/>
      <c r="D9" s="26"/>
      <c r="E9" s="26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2"/>
      <c r="R9" s="32"/>
      <c r="S9" s="32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 ht="14.5" spans="1:29">
      <c r="A10" s="33"/>
      <c r="B10" s="22" t="s">
        <v>449</v>
      </c>
      <c r="C10" s="28" t="s">
        <v>506</v>
      </c>
      <c r="D10" s="34"/>
      <c r="E10" s="23"/>
    </row>
    <row r="11" ht="14" spans="1:29">
      <c r="B11" s="35" t="s">
        <v>452</v>
      </c>
      <c r="C11" s="36"/>
    </row>
    <row r="12" ht="14.5" spans="1:29">
      <c r="A12" s="33"/>
      <c r="B12" s="22" t="s">
        <v>454</v>
      </c>
      <c r="C12" s="36"/>
      <c r="D12" s="34"/>
      <c r="E12" s="23"/>
    </row>
    <row r="13" ht="14.5" spans="1:29">
      <c r="A13" s="33"/>
      <c r="B13" s="22" t="s">
        <v>456</v>
      </c>
      <c r="C13" s="36"/>
      <c r="D13" s="34"/>
      <c r="E13" s="23"/>
    </row>
    <row r="14" ht="14.5" spans="1:29">
      <c r="A14" s="33"/>
      <c r="B14" s="22" t="s">
        <v>458</v>
      </c>
      <c r="C14" s="36"/>
      <c r="D14" s="34"/>
      <c r="E14" s="23"/>
    </row>
    <row r="15" ht="14.5" spans="1:29">
      <c r="A15" s="21"/>
      <c r="B15" s="37" t="s">
        <v>460</v>
      </c>
      <c r="C15" s="38" t="s">
        <v>461</v>
      </c>
      <c r="D15" s="23"/>
      <c r="E15" s="23"/>
    </row>
    <row r="16" s="9" customFormat="1" ht="26" spans="1:29">
      <c r="A16" s="24">
        <v>4</v>
      </c>
      <c r="B16" s="25" t="s">
        <v>463</v>
      </c>
      <c r="C16" s="25"/>
      <c r="D16" s="26"/>
      <c r="E16" s="26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2"/>
      <c r="R16" s="32"/>
      <c r="S16" s="32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 ht="14.5" spans="1:29">
      <c r="A17" s="21"/>
      <c r="B17" s="22" t="s">
        <v>484</v>
      </c>
      <c r="C17" s="22" t="s">
        <v>465</v>
      </c>
      <c r="D17" s="23"/>
      <c r="E17" s="23"/>
    </row>
    <row r="18" ht="14.5" spans="1:29">
      <c r="A18" s="21"/>
      <c r="B18" s="22" t="s">
        <v>468</v>
      </c>
      <c r="C18" s="22" t="s">
        <v>469</v>
      </c>
      <c r="D18" s="23"/>
      <c r="E18" s="23"/>
    </row>
    <row r="19" ht="14.5" spans="1:29">
      <c r="A19" s="21"/>
      <c r="B19" s="22" t="s">
        <v>471</v>
      </c>
      <c r="C19" s="22" t="s">
        <v>472</v>
      </c>
      <c r="D19" s="23"/>
      <c r="E19" s="23"/>
    </row>
    <row r="20" ht="14.5" spans="1:29">
      <c r="A20" s="21"/>
      <c r="B20" s="22" t="s">
        <v>474</v>
      </c>
      <c r="C20" s="39" t="s">
        <v>475</v>
      </c>
      <c r="D20" s="40">
        <v>46023</v>
      </c>
      <c r="E20" s="23"/>
    </row>
    <row r="21" ht="14.5" spans="1:29">
      <c r="A21" s="21"/>
      <c r="B21" s="22" t="s">
        <v>477</v>
      </c>
      <c r="C21" s="22" t="s">
        <v>478</v>
      </c>
      <c r="D21" s="23"/>
      <c r="E21" s="23"/>
    </row>
    <row r="22" ht="14.5" spans="1:29">
      <c r="A22" s="21"/>
      <c r="B22" s="22" t="s">
        <v>481</v>
      </c>
      <c r="C22" s="22" t="s">
        <v>478</v>
      </c>
      <c r="D22" s="23"/>
      <c r="E22" s="23"/>
    </row>
    <row r="23" s="9" customFormat="1" ht="14.5" spans="1:29">
      <c r="A23" s="24">
        <v>5</v>
      </c>
      <c r="B23" s="25" t="s">
        <v>483</v>
      </c>
      <c r="C23" s="25"/>
      <c r="D23" s="26"/>
      <c r="E23" s="26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2"/>
      <c r="R23" s="32"/>
      <c r="S23" s="32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ht="14.5" spans="1:29">
      <c r="A24" s="21"/>
      <c r="B24" s="22" t="s">
        <v>492</v>
      </c>
      <c r="C24" s="22" t="s">
        <v>478</v>
      </c>
      <c r="D24" s="23"/>
      <c r="E24" s="23"/>
    </row>
    <row r="25" ht="39" spans="1:29">
      <c r="A25" s="21"/>
      <c r="B25" s="22" t="s">
        <v>484</v>
      </c>
      <c r="C25" s="22" t="s">
        <v>485</v>
      </c>
      <c r="D25" s="23"/>
      <c r="E25" s="23"/>
    </row>
    <row r="26" ht="39" spans="1:29">
      <c r="A26" s="21"/>
      <c r="B26" s="22" t="s">
        <v>468</v>
      </c>
      <c r="C26" s="22" t="s">
        <v>487</v>
      </c>
      <c r="D26" s="23"/>
      <c r="E26" s="23"/>
    </row>
    <row r="27" ht="39" spans="1:29">
      <c r="A27" s="21"/>
      <c r="B27" s="22" t="s">
        <v>471</v>
      </c>
      <c r="C27" s="22" t="s">
        <v>489</v>
      </c>
      <c r="D27" s="23"/>
      <c r="E27" s="23"/>
    </row>
    <row r="28" ht="14.5" spans="1:29">
      <c r="A28" s="21"/>
      <c r="B28" s="22" t="s">
        <v>474</v>
      </c>
      <c r="C28" s="39" t="s">
        <v>475</v>
      </c>
      <c r="D28" s="23"/>
      <c r="E28" s="23"/>
    </row>
    <row r="29" s="10" customFormat="1" ht="14.5" spans="1:29">
      <c r="A29" s="41">
        <v>6</v>
      </c>
      <c r="B29" s="42" t="s">
        <v>411</v>
      </c>
      <c r="C29" s="42"/>
      <c r="D29" s="43"/>
      <c r="E29" s="43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5"/>
      <c r="R29" s="45"/>
      <c r="S29" s="45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s="10" customFormat="1" ht="14.5" spans="1:29">
      <c r="A30" s="41"/>
      <c r="B30" s="42" t="s">
        <v>507</v>
      </c>
      <c r="C30" s="46" t="s">
        <v>508</v>
      </c>
      <c r="D30" s="43"/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5"/>
      <c r="R30" s="45"/>
      <c r="S30" s="45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 s="10" customFormat="1" ht="39" spans="1:29">
      <c r="A31" s="41"/>
      <c r="B31" s="42" t="s">
        <v>509</v>
      </c>
      <c r="C31" s="46" t="s">
        <v>510</v>
      </c>
      <c r="D31" s="43"/>
      <c r="E31" s="43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5"/>
      <c r="R31" s="45"/>
      <c r="S31" s="45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 s="10" customFormat="1" ht="14.5" spans="1:29">
      <c r="A32" s="41"/>
      <c r="B32" s="42" t="s">
        <v>511</v>
      </c>
      <c r="C32" s="46"/>
      <c r="D32" s="43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5"/>
      <c r="S32" s="45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 s="10" customFormat="1" ht="14.5" spans="1:29">
      <c r="A33" s="41"/>
      <c r="B33" s="42" t="s">
        <v>512</v>
      </c>
      <c r="C33" s="46"/>
      <c r="D33" s="43"/>
      <c r="E33" s="43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5"/>
      <c r="R33" s="45"/>
      <c r="S33" s="45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 s="10" customFormat="1" ht="14.5" spans="1:29">
      <c r="A34" s="41"/>
      <c r="B34" s="42" t="s">
        <v>513</v>
      </c>
      <c r="C34" s="46"/>
      <c r="D34" s="43"/>
      <c r="E34" s="43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5"/>
      <c r="R34" s="45"/>
      <c r="S34" s="45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="10" customFormat="1" ht="14.5" spans="1:29">
      <c r="A35" s="41"/>
      <c r="B35" s="42" t="s">
        <v>514</v>
      </c>
      <c r="C35" s="46" t="s">
        <v>515</v>
      </c>
      <c r="D35" s="43"/>
      <c r="E35" s="43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5"/>
      <c r="R35" s="45"/>
      <c r="S35" s="45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 s="10" customFormat="1" ht="14.5" spans="1:29">
      <c r="A36" s="41"/>
      <c r="B36" s="42" t="s">
        <v>516</v>
      </c>
      <c r="C36" s="46" t="s">
        <v>515</v>
      </c>
      <c r="D36" s="43"/>
      <c r="E36" s="4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5"/>
      <c r="R36" s="45"/>
      <c r="S36" s="45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s="10" customFormat="1" ht="14.5" spans="1:29">
      <c r="A37" s="41"/>
      <c r="B37" s="42" t="s">
        <v>517</v>
      </c>
      <c r="C37" s="46" t="s">
        <v>515</v>
      </c>
      <c r="D37" s="43"/>
      <c r="E37" s="43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5"/>
      <c r="R37" s="45"/>
      <c r="S37" s="45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s="10" customFormat="1" ht="14.5" spans="1:29">
      <c r="A38" s="41">
        <v>7</v>
      </c>
      <c r="B38" s="42" t="s">
        <v>518</v>
      </c>
      <c r="C38" s="42"/>
      <c r="D38" s="43"/>
      <c r="E38" s="43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5"/>
      <c r="R38" s="45"/>
      <c r="S38" s="45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 s="10" customFormat="1" ht="26" spans="1:29">
      <c r="A39" s="41"/>
      <c r="B39" s="42" t="s">
        <v>519</v>
      </c>
      <c r="C39" s="42" t="s">
        <v>520</v>
      </c>
      <c r="D39" s="43"/>
      <c r="E39" s="43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5"/>
      <c r="R39" s="45"/>
      <c r="S39" s="45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 s="10" customFormat="1" ht="14.5" spans="1:29">
      <c r="A40" s="41"/>
      <c r="B40" s="45" t="s">
        <v>166</v>
      </c>
      <c r="C40" s="42" t="s">
        <v>521</v>
      </c>
      <c r="D40" s="43"/>
      <c r="E40" s="43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5"/>
      <c r="R40" s="45"/>
      <c r="S40" s="45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 s="10" customFormat="1" ht="26" spans="1:29">
      <c r="A41" s="41"/>
      <c r="B41" s="42" t="s">
        <v>522</v>
      </c>
      <c r="C41" s="42" t="s">
        <v>523</v>
      </c>
      <c r="D41" s="43"/>
      <c r="E41" s="43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5"/>
      <c r="R41" s="45"/>
      <c r="S41" s="45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 s="10" customFormat="1" ht="26" spans="1:29">
      <c r="A42" s="41"/>
      <c r="B42" s="42" t="s">
        <v>524</v>
      </c>
      <c r="C42" s="42" t="s">
        <v>525</v>
      </c>
      <c r="D42" s="43"/>
      <c r="E42" s="43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5"/>
      <c r="R42" s="45"/>
      <c r="S42" s="45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s="10" customFormat="1" ht="26" spans="1:29">
      <c r="A43" s="41"/>
      <c r="B43" s="42" t="s">
        <v>526</v>
      </c>
      <c r="C43" s="42" t="s">
        <v>527</v>
      </c>
      <c r="D43" s="43"/>
      <c r="E43" s="4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5"/>
      <c r="R43" s="45"/>
      <c r="S43" s="45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s="10" customFormat="1" ht="26" spans="1:29">
      <c r="A44" s="41"/>
      <c r="B44" s="42" t="s">
        <v>528</v>
      </c>
      <c r="C44" s="42" t="s">
        <v>529</v>
      </c>
      <c r="D44" s="43"/>
      <c r="E44" s="43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5"/>
      <c r="R44" s="45"/>
      <c r="S44" s="45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 s="9" customFormat="1" ht="26" spans="1:29">
      <c r="A45" s="24">
        <v>8</v>
      </c>
      <c r="B45" s="25" t="s">
        <v>530</v>
      </c>
      <c r="C45" s="25" t="s">
        <v>531</v>
      </c>
      <c r="D45" s="26" t="s">
        <v>532</v>
      </c>
      <c r="E45" s="26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2"/>
      <c r="R45" s="32"/>
      <c r="S45" s="32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="11" customFormat="1" ht="14.5" spans="1:29">
      <c r="A46" s="47">
        <v>9</v>
      </c>
      <c r="B46" s="48" t="s">
        <v>533</v>
      </c>
      <c r="C46" s="49" t="s">
        <v>534</v>
      </c>
      <c r="D46" s="50"/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2"/>
      <c r="R46" s="52"/>
      <c r="S46" s="52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 s="12" customFormat="1" ht="14.5" spans="1:29">
      <c r="A47" s="53">
        <v>10</v>
      </c>
      <c r="B47" s="54" t="s">
        <v>535</v>
      </c>
      <c r="C47" s="54" t="s">
        <v>536</v>
      </c>
      <c r="D47" s="55"/>
      <c r="E47" s="55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7"/>
      <c r="R47" s="57"/>
      <c r="S47" s="57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ht="58" spans="1:29">
      <c r="A48" s="21"/>
      <c r="B48" s="58" t="s">
        <v>537</v>
      </c>
      <c r="C48" s="59" t="s">
        <v>538</v>
      </c>
      <c r="D48" s="60" t="s">
        <v>539</v>
      </c>
      <c r="E48" s="60"/>
    </row>
    <row r="49" ht="14" spans="1:5">
      <c r="A49" s="61"/>
      <c r="B49" s="35" t="s">
        <v>540</v>
      </c>
      <c r="C49" s="62" t="s">
        <v>541</v>
      </c>
      <c r="D49" s="63"/>
      <c r="E49" s="63"/>
    </row>
    <row r="50" ht="14" spans="1:5">
      <c r="A50" s="61"/>
      <c r="B50" s="35" t="s">
        <v>542</v>
      </c>
      <c r="C50" s="35"/>
      <c r="D50" s="63"/>
      <c r="E50" s="63"/>
    </row>
    <row r="51" ht="14" spans="1:5">
      <c r="A51" s="61"/>
      <c r="B51" s="35" t="s">
        <v>543</v>
      </c>
      <c r="C51" s="35"/>
      <c r="D51" s="63"/>
      <c r="E51" s="63"/>
    </row>
    <row r="52" ht="14" spans="1:5">
      <c r="A52" s="61"/>
      <c r="B52" s="35"/>
      <c r="C52" s="35"/>
      <c r="D52" s="63"/>
      <c r="E52" s="63"/>
    </row>
  </sheetData>
  <mergeCells count="1">
    <mergeCell ref="A1:E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进度-备用"/>
  <dimension ref="A1:C8"/>
  <sheetViews>
    <sheetView workbookViewId="0">
      <selection activeCell="A1" sqref="A1"/>
    </sheetView>
  </sheetViews>
  <sheetFormatPr defaultColWidth="14" defaultRowHeight="18" customHeight="1" outlineLevelRow="7" outlineLevelCol="2"/>
  <cols>
    <col min="1" max="1" width="13.6083333333333" style="3"/>
    <col min="2" max="2" width="13.6083333333333"/>
    <col min="3" max="3" width="76.0416666666667" customWidth="1"/>
    <col min="4" max="26" width="13.6083333333333"/>
  </cols>
  <sheetData>
    <row r="1" ht="14" spans="1:3">
      <c r="A1" s="4" t="s">
        <v>131</v>
      </c>
      <c r="B1" s="5" t="s">
        <v>544</v>
      </c>
      <c r="C1" s="5" t="s">
        <v>2</v>
      </c>
    </row>
    <row r="2" ht="36" customHeight="1" spans="1:3">
      <c r="A2" s="4">
        <v>1</v>
      </c>
      <c r="B2" s="5" t="s">
        <v>163</v>
      </c>
      <c r="C2" s="6" t="s">
        <v>545</v>
      </c>
    </row>
    <row r="3" ht="14" spans="1:3">
      <c r="A3" s="4">
        <v>2</v>
      </c>
      <c r="B3" s="5" t="s">
        <v>163</v>
      </c>
      <c r="C3" s="7" t="s">
        <v>546</v>
      </c>
    </row>
    <row r="4" ht="14" spans="1:3">
      <c r="A4" s="4">
        <v>3</v>
      </c>
      <c r="B4" s="5" t="s">
        <v>163</v>
      </c>
      <c r="C4" s="5" t="s">
        <v>547</v>
      </c>
    </row>
    <row r="8" ht="14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机电-备用"/>
  <dimension ref="C10:L26"/>
  <sheetViews>
    <sheetView workbookViewId="0">
      <selection activeCell="A1" sqref="A1"/>
    </sheetView>
  </sheetViews>
  <sheetFormatPr defaultColWidth="14" defaultRowHeight="18" customHeight="1"/>
  <sheetData>
    <row r="10" customHeight="1" spans="3:12">
      <c r="C10" s="1"/>
      <c r="D10" s="1" t="s">
        <v>131</v>
      </c>
      <c r="E10" s="1" t="s">
        <v>548</v>
      </c>
      <c r="F10" s="1" t="s">
        <v>549</v>
      </c>
      <c r="G10" s="1" t="s">
        <v>550</v>
      </c>
      <c r="H10" t="s">
        <v>551</v>
      </c>
    </row>
    <row r="11" customHeight="1" spans="3:12">
      <c r="C11" s="1"/>
      <c r="D11" s="1">
        <v>1</v>
      </c>
      <c r="E11" s="1" t="s">
        <v>552</v>
      </c>
      <c r="F11" s="1" t="s">
        <v>553</v>
      </c>
      <c r="G11" s="1">
        <v>2626167.17</v>
      </c>
      <c r="H11">
        <f t="shared" ref="H11:H23" si="0">G11/10000</f>
        <v>262.616717</v>
      </c>
      <c r="J11">
        <f>H11+H14+H17+H20</f>
        <v>4346.965317</v>
      </c>
      <c r="K11">
        <v>4346.965317</v>
      </c>
    </row>
    <row r="12" customHeight="1" spans="3:12">
      <c r="C12" s="1"/>
      <c r="D12" s="1"/>
      <c r="E12" s="1"/>
      <c r="F12" s="1" t="s">
        <v>554</v>
      </c>
      <c r="G12" s="1">
        <v>22334</v>
      </c>
      <c r="H12">
        <f t="shared" si="0"/>
        <v>2.2334</v>
      </c>
      <c r="J12">
        <f>H12+H15+H18+H21</f>
        <v>1278.57989</v>
      </c>
      <c r="K12">
        <v>1278.57989</v>
      </c>
      <c r="L12">
        <v>1.29</v>
      </c>
    </row>
    <row r="13" customHeight="1" spans="3:12">
      <c r="C13" s="1"/>
      <c r="D13" s="1"/>
      <c r="E13" s="1"/>
      <c r="F13" s="1" t="s">
        <v>152</v>
      </c>
      <c r="G13" s="1">
        <v>4845572.41</v>
      </c>
      <c r="H13">
        <f t="shared" si="0"/>
        <v>484.557241</v>
      </c>
      <c r="J13">
        <f>H13+H16+H19+H22</f>
        <v>3402.941641</v>
      </c>
      <c r="K13">
        <v>3402.941641</v>
      </c>
    </row>
    <row r="14" customHeight="1" spans="3:12">
      <c r="C14" s="1"/>
      <c r="D14" s="1">
        <v>2</v>
      </c>
      <c r="E14" s="1" t="s">
        <v>281</v>
      </c>
      <c r="F14" s="1" t="s">
        <v>553</v>
      </c>
      <c r="G14" s="1">
        <v>3191580</v>
      </c>
      <c r="H14">
        <f t="shared" si="0"/>
        <v>319.158</v>
      </c>
    </row>
    <row r="15" customHeight="1" spans="3:12">
      <c r="C15" s="1"/>
      <c r="D15" s="1"/>
      <c r="E15" s="1"/>
      <c r="F15" s="1" t="s">
        <v>554</v>
      </c>
      <c r="G15" s="1">
        <v>550804.9</v>
      </c>
      <c r="H15">
        <f t="shared" si="0"/>
        <v>55.08049</v>
      </c>
    </row>
    <row r="16" customHeight="1" spans="3:12">
      <c r="C16" s="1"/>
      <c r="D16" s="1"/>
      <c r="E16" s="1"/>
      <c r="F16" s="1" t="s">
        <v>152</v>
      </c>
      <c r="G16" s="1">
        <v>10052821</v>
      </c>
      <c r="H16">
        <f t="shared" si="0"/>
        <v>1005.2821</v>
      </c>
    </row>
    <row r="17" customHeight="1" spans="3:8">
      <c r="C17" s="1"/>
      <c r="D17" s="1">
        <v>3</v>
      </c>
      <c r="E17" s="1" t="s">
        <v>524</v>
      </c>
      <c r="F17" s="1" t="s">
        <v>553</v>
      </c>
      <c r="G17" s="1">
        <v>24326</v>
      </c>
      <c r="H17">
        <f t="shared" si="0"/>
        <v>2.4326</v>
      </c>
    </row>
    <row r="18" customHeight="1" spans="3:8">
      <c r="C18" s="1"/>
      <c r="D18" s="1"/>
      <c r="E18" s="1"/>
      <c r="F18" s="1" t="s">
        <v>554</v>
      </c>
      <c r="G18" s="1">
        <v>478600</v>
      </c>
      <c r="H18">
        <f t="shared" si="0"/>
        <v>47.86</v>
      </c>
    </row>
    <row r="19" customHeight="1" spans="3:8">
      <c r="C19" s="1"/>
      <c r="D19" s="1"/>
      <c r="E19" s="1"/>
      <c r="F19" s="1" t="s">
        <v>152</v>
      </c>
      <c r="G19" s="1">
        <v>9840225</v>
      </c>
      <c r="H19">
        <f t="shared" si="0"/>
        <v>984.0225</v>
      </c>
    </row>
    <row r="20" customHeight="1" spans="3:8">
      <c r="C20" s="1"/>
      <c r="D20" s="1">
        <v>4</v>
      </c>
      <c r="E20" s="1" t="s">
        <v>166</v>
      </c>
      <c r="F20" s="1" t="s">
        <v>553</v>
      </c>
      <c r="G20" s="1">
        <v>37627580</v>
      </c>
      <c r="H20">
        <f t="shared" si="0"/>
        <v>3762.758</v>
      </c>
    </row>
    <row r="21" customHeight="1" spans="3:8">
      <c r="C21" s="1"/>
      <c r="D21" s="1"/>
      <c r="E21" s="1"/>
      <c r="F21" s="1" t="s">
        <v>554</v>
      </c>
      <c r="G21" s="1">
        <v>11734060</v>
      </c>
      <c r="H21">
        <f t="shared" si="0"/>
        <v>1173.406</v>
      </c>
    </row>
    <row r="22" customHeight="1" spans="3:8">
      <c r="C22" s="1"/>
      <c r="D22" s="1"/>
      <c r="E22" s="1"/>
      <c r="F22" s="1" t="s">
        <v>152</v>
      </c>
      <c r="G22" s="1">
        <v>9290798</v>
      </c>
      <c r="H22">
        <f t="shared" si="0"/>
        <v>929.0798</v>
      </c>
    </row>
    <row r="23" customHeight="1" spans="3:8">
      <c r="C23" s="1"/>
      <c r="D23" s="1" t="s">
        <v>555</v>
      </c>
      <c r="E23" s="1"/>
      <c r="F23" s="1"/>
      <c r="G23" s="1">
        <v>90284868</v>
      </c>
      <c r="H23">
        <f t="shared" si="0"/>
        <v>9028.4868</v>
      </c>
    </row>
    <row r="26" customHeight="1" spans="3:8">
      <c r="E26" s="2" t="s">
        <v>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实施计划</vt:lpstr>
      <vt:lpstr>集采管理业务统计报表</vt:lpstr>
      <vt:lpstr>集采业务台账界面</vt:lpstr>
      <vt:lpstr>自动取值v2</vt:lpstr>
      <vt:lpstr>0630初始化数据</vt:lpstr>
      <vt:lpstr>自动取值-备用</vt:lpstr>
      <vt:lpstr>工作进度-备用</vt:lpstr>
      <vt:lpstr>机电-备用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29455</cp:lastModifiedBy>
  <dcterms:created xsi:type="dcterms:W3CDTF">2026-07-09T16:45:00Z</dcterms:created>
  <dcterms:modified xsi:type="dcterms:W3CDTF">2026-07-09T09:42:24Z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B1E3C52189D6479FAD0138AD6571866B_12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