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BST260\project\"/>
    </mc:Choice>
  </mc:AlternateContent>
  <bookViews>
    <workbookView xWindow="0" yWindow="0" windowWidth="2049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8" i="1" l="1"/>
  <c r="S28" i="1" s="1"/>
  <c r="T28" i="1" s="1"/>
  <c r="R29" i="1"/>
  <c r="S29" i="1" s="1"/>
  <c r="T29" i="1" s="1"/>
  <c r="R35" i="1"/>
  <c r="S35" i="1" s="1"/>
  <c r="T35" i="1" s="1"/>
  <c r="R41" i="1"/>
  <c r="S41" i="1" s="1"/>
  <c r="T41" i="1" s="1"/>
  <c r="R4" i="1"/>
  <c r="R5" i="1"/>
  <c r="R6" i="1"/>
  <c r="R19" i="1"/>
  <c r="R45" i="1" l="1"/>
  <c r="S45" i="1" s="1"/>
  <c r="T45" i="1" s="1"/>
  <c r="R44" i="1"/>
  <c r="S44" i="1" s="1"/>
  <c r="T44" i="1" s="1"/>
  <c r="R34" i="1"/>
  <c r="S34" i="1" s="1"/>
  <c r="T34" i="1" s="1"/>
  <c r="R33" i="1"/>
  <c r="S33" i="1" s="1"/>
  <c r="T33" i="1" s="1"/>
  <c r="R40" i="1"/>
  <c r="S40" i="1" s="1"/>
  <c r="T40" i="1" s="1"/>
  <c r="R32" i="1"/>
  <c r="S32" i="1" s="1"/>
  <c r="T32" i="1" s="1"/>
  <c r="R39" i="1"/>
  <c r="S39" i="1" s="1"/>
  <c r="T39" i="1" s="1"/>
  <c r="R31" i="1"/>
  <c r="S31" i="1" s="1"/>
  <c r="T31" i="1" s="1"/>
  <c r="R42" i="1"/>
  <c r="S42" i="1" s="1"/>
  <c r="T42" i="1" s="1"/>
  <c r="R43" i="1"/>
  <c r="S43" i="1" s="1"/>
  <c r="T43" i="1" s="1"/>
  <c r="R38" i="1"/>
  <c r="S38" i="1" s="1"/>
  <c r="T38" i="1" s="1"/>
  <c r="R37" i="1"/>
  <c r="S37" i="1" s="1"/>
  <c r="T37" i="1" s="1"/>
  <c r="R36" i="1"/>
  <c r="S36" i="1" s="1"/>
  <c r="T36" i="1" s="1"/>
  <c r="R30" i="1"/>
  <c r="S30" i="1" s="1"/>
  <c r="T30" i="1" s="1"/>
  <c r="R8" i="1"/>
  <c r="R9" i="1"/>
  <c r="R10" i="1"/>
  <c r="R20" i="1"/>
  <c r="R16" i="1"/>
  <c r="R14" i="1"/>
  <c r="R15" i="1"/>
  <c r="R17" i="1"/>
  <c r="R18" i="1"/>
  <c r="R11" i="1"/>
  <c r="R12" i="1"/>
  <c r="R13" i="1"/>
  <c r="R21" i="1"/>
  <c r="R7" i="1"/>
</calcChain>
</file>

<file path=xl/sharedStrings.xml><?xml version="1.0" encoding="utf-8"?>
<sst xmlns="http://schemas.openxmlformats.org/spreadsheetml/2006/main" count="262" uniqueCount="71">
  <si>
    <t>From</t>
    <phoneticPr fontId="1" type="noConversion"/>
  </si>
  <si>
    <t>Boston (Logan)</t>
    <phoneticPr fontId="1" type="noConversion"/>
  </si>
  <si>
    <t>To</t>
    <phoneticPr fontId="1" type="noConversion"/>
  </si>
  <si>
    <t>Los Angeles (LAX)</t>
    <phoneticPr fontId="1" type="noConversion"/>
  </si>
  <si>
    <t>Number</t>
    <phoneticPr fontId="1" type="noConversion"/>
  </si>
  <si>
    <t>Sunday</t>
  </si>
  <si>
    <t>Sunday</t>
    <phoneticPr fontId="1" type="noConversion"/>
  </si>
  <si>
    <t>Direct flight</t>
    <phoneticPr fontId="1" type="noConversion"/>
  </si>
  <si>
    <t>Carrier</t>
    <phoneticPr fontId="1" type="noConversion"/>
  </si>
  <si>
    <t>Predicting delay time</t>
    <phoneticPr fontId="1" type="noConversion"/>
  </si>
  <si>
    <t>Predicting delay rate</t>
    <phoneticPr fontId="1" type="noConversion"/>
  </si>
  <si>
    <t>AA</t>
    <phoneticPr fontId="1" type="noConversion"/>
  </si>
  <si>
    <t>AS</t>
    <phoneticPr fontId="1" type="noConversion"/>
  </si>
  <si>
    <t>DL</t>
    <phoneticPr fontId="1" type="noConversion"/>
  </si>
  <si>
    <t>AA</t>
    <phoneticPr fontId="1" type="noConversion"/>
  </si>
  <si>
    <t>American Airlines</t>
    <phoneticPr fontId="1" type="noConversion"/>
  </si>
  <si>
    <t>Alaska Airlines</t>
    <phoneticPr fontId="1" type="noConversion"/>
  </si>
  <si>
    <t>Delta Airlines</t>
    <phoneticPr fontId="1" type="noConversion"/>
  </si>
  <si>
    <t>UA</t>
    <phoneticPr fontId="1" type="noConversion"/>
  </si>
  <si>
    <t>United Airlines</t>
    <phoneticPr fontId="1" type="noConversion"/>
  </si>
  <si>
    <t>Hour category</t>
    <phoneticPr fontId="1" type="noConversion"/>
  </si>
  <si>
    <t>B6</t>
  </si>
  <si>
    <t>B6</t>
    <phoneticPr fontId="1" type="noConversion"/>
  </si>
  <si>
    <t>6:00-12:00</t>
    <phoneticPr fontId="1" type="noConversion"/>
  </si>
  <si>
    <t>12:00-18:00</t>
    <phoneticPr fontId="1" type="noConversion"/>
  </si>
  <si>
    <t>18:00-24:00</t>
    <phoneticPr fontId="1" type="noConversion"/>
  </si>
  <si>
    <t>Intercept</t>
    <phoneticPr fontId="1" type="noConversion"/>
  </si>
  <si>
    <t>β1</t>
    <phoneticPr fontId="1" type="noConversion"/>
  </si>
  <si>
    <t>(Carrier name)</t>
    <phoneticPr fontId="1" type="noConversion"/>
  </si>
  <si>
    <t>(Departure time)</t>
    <phoneticPr fontId="1" type="noConversion"/>
  </si>
  <si>
    <t>β2</t>
    <phoneticPr fontId="1" type="noConversion"/>
  </si>
  <si>
    <t>Month</t>
  </si>
  <si>
    <t>Distance</t>
    <phoneticPr fontId="1" type="noConversion"/>
  </si>
  <si>
    <t>Region</t>
    <phoneticPr fontId="1" type="noConversion"/>
  </si>
  <si>
    <t>Northeast</t>
    <phoneticPr fontId="1" type="noConversion"/>
  </si>
  <si>
    <t>β3</t>
    <phoneticPr fontId="1" type="noConversion"/>
  </si>
  <si>
    <t>β4</t>
    <phoneticPr fontId="1" type="noConversion"/>
  </si>
  <si>
    <t>β5</t>
    <phoneticPr fontId="1" type="noConversion"/>
  </si>
  <si>
    <t>β6</t>
    <phoneticPr fontId="1" type="noConversion"/>
  </si>
  <si>
    <t>Day of week</t>
    <phoneticPr fontId="1" type="noConversion"/>
  </si>
  <si>
    <t>Sunday</t>
    <phoneticPr fontId="1" type="noConversion"/>
  </si>
  <si>
    <t>Predicted delay time (minutes)</t>
    <phoneticPr fontId="1" type="noConversion"/>
  </si>
  <si>
    <t>logit(P)</t>
    <phoneticPr fontId="1" type="noConversion"/>
  </si>
  <si>
    <t>odds</t>
    <phoneticPr fontId="1" type="noConversion"/>
  </si>
  <si>
    <t>Predicted delay rate</t>
    <phoneticPr fontId="1" type="noConversion"/>
  </si>
  <si>
    <t>HA</t>
    <phoneticPr fontId="1" type="noConversion"/>
  </si>
  <si>
    <t>Hawaiian Airlines</t>
    <phoneticPr fontId="1" type="noConversion"/>
  </si>
  <si>
    <t>JetBlue Airlines</t>
    <phoneticPr fontId="1" type="noConversion"/>
  </si>
  <si>
    <t>Flight number</t>
    <phoneticPr fontId="1" type="noConversion"/>
  </si>
  <si>
    <t>B6 287</t>
    <phoneticPr fontId="1" type="noConversion"/>
  </si>
  <si>
    <t>HA 2317</t>
    <phoneticPr fontId="1" type="noConversion"/>
  </si>
  <si>
    <t>HA 2313</t>
    <phoneticPr fontId="1" type="noConversion"/>
  </si>
  <si>
    <t>AA 222</t>
    <phoneticPr fontId="1" type="noConversion"/>
  </si>
  <si>
    <t>DL 1253</t>
    <phoneticPr fontId="1" type="noConversion"/>
  </si>
  <si>
    <t>UA 1820</t>
    <phoneticPr fontId="1" type="noConversion"/>
  </si>
  <si>
    <t>B6 487</t>
    <phoneticPr fontId="1" type="noConversion"/>
  </si>
  <si>
    <t>HA 2343</t>
    <phoneticPr fontId="1" type="noConversion"/>
  </si>
  <si>
    <t>AA 1161</t>
    <phoneticPr fontId="1" type="noConversion"/>
  </si>
  <si>
    <t>AA 338</t>
    <phoneticPr fontId="1" type="noConversion"/>
  </si>
  <si>
    <t>AA 2542</t>
    <phoneticPr fontId="1" type="noConversion"/>
  </si>
  <si>
    <t>UA 717</t>
    <phoneticPr fontId="1" type="noConversion"/>
  </si>
  <si>
    <t>B6 687</t>
    <phoneticPr fontId="1" type="noConversion"/>
  </si>
  <si>
    <t>AA 241</t>
    <phoneticPr fontId="1" type="noConversion"/>
  </si>
  <si>
    <t>AS 1367</t>
    <phoneticPr fontId="1" type="noConversion"/>
  </si>
  <si>
    <t>B6 987</t>
    <phoneticPr fontId="1" type="noConversion"/>
  </si>
  <si>
    <t>HA 2315</t>
    <phoneticPr fontId="1" type="noConversion"/>
  </si>
  <si>
    <t>DL 2533</t>
    <phoneticPr fontId="1" type="noConversion"/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</si>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</sst>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0" fillId="0" borderId="0" xfId="0" applyFill="1">
      <alignment vertical="center"/>
    </xf>
    <xf numFmtId="20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zoomScale="85" zoomScaleNormal="85" workbookViewId="0">
      <selection activeCell="G35" sqref="G35"/>
    </sheetView>
  </sheetViews>
  <sheetFormatPr defaultRowHeight="14.25" x14ac:dyDescent="0.2"/>
  <cols>
    <col min="2" max="2" width="11.5" customWidth="1"/>
    <col min="3" max="3" width="12.625" customWidth="1"/>
    <col min="4" max="4" width="14" customWidth="1"/>
    <col min="5" max="5" width="7.875" customWidth="1"/>
    <col min="6" max="6" width="16.625" customWidth="1"/>
    <col min="7" max="7" width="8.125" customWidth="1"/>
    <col min="8" max="8" width="13.75" customWidth="1"/>
    <col min="9" max="9" width="14.875" customWidth="1"/>
    <col min="10" max="10" width="8.625" customWidth="1"/>
    <col min="11" max="11" width="6.75" customWidth="1"/>
    <col min="13" max="13" width="12" customWidth="1"/>
  </cols>
  <sheetData>
    <row r="1" spans="1:18" x14ac:dyDescent="0.2">
      <c r="C1" t="s">
        <v>0</v>
      </c>
      <c r="D1" t="s">
        <v>1</v>
      </c>
      <c r="E1" t="s">
        <v>2</v>
      </c>
      <c r="F1" t="s">
        <v>3</v>
      </c>
      <c r="G1">
        <v>12.16</v>
      </c>
      <c r="H1" t="s">
        <v>6</v>
      </c>
      <c r="I1" t="s">
        <v>7</v>
      </c>
    </row>
    <row r="2" spans="1:18" x14ac:dyDescent="0.2">
      <c r="A2" t="s">
        <v>9</v>
      </c>
    </row>
    <row r="3" spans="1:18" x14ac:dyDescent="0.2">
      <c r="A3" t="s">
        <v>48</v>
      </c>
      <c r="B3" t="s">
        <v>4</v>
      </c>
      <c r="C3" t="s">
        <v>26</v>
      </c>
      <c r="D3" t="s">
        <v>27</v>
      </c>
      <c r="E3" t="s">
        <v>8</v>
      </c>
      <c r="F3" t="s">
        <v>28</v>
      </c>
      <c r="G3" t="s">
        <v>30</v>
      </c>
      <c r="H3" t="s">
        <v>20</v>
      </c>
      <c r="I3" t="s">
        <v>29</v>
      </c>
      <c r="J3" t="s">
        <v>35</v>
      </c>
      <c r="K3" t="s">
        <v>31</v>
      </c>
      <c r="L3" t="s">
        <v>36</v>
      </c>
      <c r="M3" t="s">
        <v>39</v>
      </c>
      <c r="N3" t="s">
        <v>37</v>
      </c>
      <c r="O3" t="s">
        <v>32</v>
      </c>
      <c r="P3" t="s">
        <v>38</v>
      </c>
      <c r="Q3" t="s">
        <v>33</v>
      </c>
      <c r="R3" t="s">
        <v>41</v>
      </c>
    </row>
    <row r="4" spans="1:18" x14ac:dyDescent="0.2">
      <c r="A4" s="2" t="s">
        <v>50</v>
      </c>
      <c r="B4" s="2">
        <v>15</v>
      </c>
      <c r="C4" s="2">
        <v>133.1</v>
      </c>
      <c r="D4" s="2">
        <v>-8.9290000000000003</v>
      </c>
      <c r="E4" s="2" t="s">
        <v>45</v>
      </c>
      <c r="F4" s="2" t="s">
        <v>46</v>
      </c>
      <c r="G4" s="2">
        <v>-76.37</v>
      </c>
      <c r="H4" s="2" t="s">
        <v>23</v>
      </c>
      <c r="I4" s="3">
        <v>0.27430555555555552</v>
      </c>
      <c r="J4" s="2">
        <v>-0.36399999999999999</v>
      </c>
      <c r="K4" s="2">
        <v>12</v>
      </c>
      <c r="L4" s="2">
        <v>-0.40200000000000002</v>
      </c>
      <c r="M4" s="2" t="s">
        <v>67</v>
      </c>
      <c r="N4" s="2">
        <v>8.1890000000000001E-4</v>
      </c>
      <c r="O4" s="2">
        <v>2611</v>
      </c>
      <c r="P4" s="2">
        <v>10.71</v>
      </c>
      <c r="Q4" s="2" t="s">
        <v>34</v>
      </c>
      <c r="R4" s="2">
        <f>C4+D4*1+G4*1+J4*K4+L4*1+N4*O4+P4*1</f>
        <v>55.879147899999985</v>
      </c>
    </row>
    <row r="5" spans="1:18" x14ac:dyDescent="0.2">
      <c r="A5" t="s">
        <v>51</v>
      </c>
      <c r="B5">
        <v>16</v>
      </c>
      <c r="C5">
        <v>133.1</v>
      </c>
      <c r="D5">
        <v>-8.9290000000000003</v>
      </c>
      <c r="E5" t="s">
        <v>45</v>
      </c>
      <c r="F5" t="s">
        <v>46</v>
      </c>
      <c r="G5">
        <v>-76.37</v>
      </c>
      <c r="H5" t="s">
        <v>23</v>
      </c>
      <c r="I5" s="1">
        <v>0.44097222222222227</v>
      </c>
      <c r="J5">
        <v>-0.36399999999999999</v>
      </c>
      <c r="K5">
        <v>12</v>
      </c>
      <c r="L5">
        <v>0.59799999999999998</v>
      </c>
      <c r="M5" t="s">
        <v>68</v>
      </c>
      <c r="N5">
        <v>8.1890000000000001E-4</v>
      </c>
      <c r="O5">
        <v>2611</v>
      </c>
      <c r="P5">
        <v>10.71</v>
      </c>
      <c r="Q5" t="s">
        <v>34</v>
      </c>
      <c r="R5">
        <f>C5+D5*1+G5*1+J5*K5+L5*1+N5*O5+P5*1</f>
        <v>56.879147899999985</v>
      </c>
    </row>
    <row r="6" spans="1:18" x14ac:dyDescent="0.2">
      <c r="A6" t="s">
        <v>56</v>
      </c>
      <c r="B6">
        <v>17</v>
      </c>
      <c r="C6">
        <v>133.1</v>
      </c>
      <c r="D6">
        <v>-8.9290000000000003</v>
      </c>
      <c r="E6" t="s">
        <v>45</v>
      </c>
      <c r="F6" t="s">
        <v>46</v>
      </c>
      <c r="G6">
        <v>-75.709999999999994</v>
      </c>
      <c r="H6" t="s">
        <v>24</v>
      </c>
      <c r="I6" s="1">
        <v>0.75</v>
      </c>
      <c r="J6">
        <v>-0.36399999999999999</v>
      </c>
      <c r="K6">
        <v>12</v>
      </c>
      <c r="L6">
        <v>1.5980000000000001</v>
      </c>
      <c r="M6" t="s">
        <v>69</v>
      </c>
      <c r="N6">
        <v>8.1890000000000001E-4</v>
      </c>
      <c r="O6">
        <v>2611</v>
      </c>
      <c r="P6">
        <v>10.71</v>
      </c>
      <c r="Q6" t="s">
        <v>34</v>
      </c>
      <c r="R6">
        <f>C6+D6*1+G6*1+J6*K6+L6*1+N6*O6+P6*1</f>
        <v>58.539147899999996</v>
      </c>
    </row>
    <row r="7" spans="1:18" s="4" customFormat="1" x14ac:dyDescent="0.2">
      <c r="A7" s="4" t="s">
        <v>52</v>
      </c>
      <c r="B7" s="4">
        <v>1</v>
      </c>
      <c r="C7" s="4">
        <v>133.1</v>
      </c>
      <c r="D7" s="4">
        <v>0</v>
      </c>
      <c r="E7" s="4" t="s">
        <v>14</v>
      </c>
      <c r="F7" s="4" t="s">
        <v>15</v>
      </c>
      <c r="G7" s="4">
        <v>-76.37</v>
      </c>
      <c r="H7" s="4" t="s">
        <v>23</v>
      </c>
      <c r="I7" s="5">
        <v>0.30902777777777779</v>
      </c>
      <c r="J7" s="4">
        <v>-0.36399999999999999</v>
      </c>
      <c r="K7" s="4">
        <v>12</v>
      </c>
      <c r="L7" s="4">
        <v>-1.4019999999999999</v>
      </c>
      <c r="M7" s="4" t="s">
        <v>40</v>
      </c>
      <c r="N7" s="4">
        <v>8.1890000000000001E-4</v>
      </c>
      <c r="O7" s="4">
        <v>2611</v>
      </c>
      <c r="P7" s="4">
        <v>10.71</v>
      </c>
      <c r="Q7" s="4" t="s">
        <v>34</v>
      </c>
      <c r="R7" s="4">
        <f>C7+D7*1+G7*1+J7*K7+L7*1+N7*O7+P7*1</f>
        <v>63.808147899999987</v>
      </c>
    </row>
    <row r="8" spans="1:18" x14ac:dyDescent="0.2">
      <c r="A8" t="s">
        <v>57</v>
      </c>
      <c r="B8">
        <v>2</v>
      </c>
      <c r="C8">
        <v>133.1</v>
      </c>
      <c r="D8">
        <v>0</v>
      </c>
      <c r="E8" t="s">
        <v>11</v>
      </c>
      <c r="F8" t="s">
        <v>15</v>
      </c>
      <c r="G8">
        <v>-75.709999999999994</v>
      </c>
      <c r="H8" t="s">
        <v>24</v>
      </c>
      <c r="I8" s="1">
        <v>0.50416666666666665</v>
      </c>
      <c r="J8">
        <v>-0.36399999999999999</v>
      </c>
      <c r="K8">
        <v>12</v>
      </c>
      <c r="L8">
        <v>-1.4019999999999999</v>
      </c>
      <c r="M8" t="s">
        <v>40</v>
      </c>
      <c r="N8">
        <v>8.1890000000000001E-4</v>
      </c>
      <c r="O8">
        <v>2611</v>
      </c>
      <c r="P8">
        <v>10.71</v>
      </c>
      <c r="Q8" t="s">
        <v>34</v>
      </c>
      <c r="R8">
        <f>C8+D8*1+G8*1+J8*K8+L8*1+N8*O8+P8*1</f>
        <v>64.468147899999991</v>
      </c>
    </row>
    <row r="9" spans="1:18" x14ac:dyDescent="0.2">
      <c r="A9" t="s">
        <v>58</v>
      </c>
      <c r="B9">
        <v>3</v>
      </c>
      <c r="C9">
        <v>133.1</v>
      </c>
      <c r="D9">
        <v>0</v>
      </c>
      <c r="E9" t="s">
        <v>11</v>
      </c>
      <c r="F9" t="s">
        <v>15</v>
      </c>
      <c r="G9">
        <v>-75.709999999999994</v>
      </c>
      <c r="H9" t="s">
        <v>24</v>
      </c>
      <c r="I9" s="1">
        <v>0.60902777777777783</v>
      </c>
      <c r="J9">
        <v>-0.36399999999999999</v>
      </c>
      <c r="K9">
        <v>12</v>
      </c>
      <c r="L9">
        <v>-1.4019999999999999</v>
      </c>
      <c r="M9" t="s">
        <v>5</v>
      </c>
      <c r="N9">
        <v>8.1890000000000001E-4</v>
      </c>
      <c r="O9">
        <v>2611</v>
      </c>
      <c r="P9">
        <v>10.71</v>
      </c>
      <c r="Q9" t="s">
        <v>34</v>
      </c>
      <c r="R9">
        <f>C9+D9*1+G9*1+J9*K9+L9*1+N9*O9+P9*1</f>
        <v>64.468147899999991</v>
      </c>
    </row>
    <row r="10" spans="1:18" x14ac:dyDescent="0.2">
      <c r="A10" t="s">
        <v>59</v>
      </c>
      <c r="B10">
        <v>4</v>
      </c>
      <c r="C10">
        <v>133.1</v>
      </c>
      <c r="D10">
        <v>0</v>
      </c>
      <c r="E10" t="s">
        <v>11</v>
      </c>
      <c r="F10" t="s">
        <v>15</v>
      </c>
      <c r="G10">
        <v>-75.709999999999994</v>
      </c>
      <c r="H10" t="s">
        <v>24</v>
      </c>
      <c r="I10" s="1">
        <v>0.67847222222222225</v>
      </c>
      <c r="J10">
        <v>-0.36399999999999999</v>
      </c>
      <c r="K10">
        <v>12</v>
      </c>
      <c r="L10">
        <v>-1.4019999999999999</v>
      </c>
      <c r="M10" t="s">
        <v>5</v>
      </c>
      <c r="N10">
        <v>8.1890000000000001E-4</v>
      </c>
      <c r="O10">
        <v>2611</v>
      </c>
      <c r="P10">
        <v>10.71</v>
      </c>
      <c r="Q10" t="s">
        <v>34</v>
      </c>
      <c r="R10">
        <f>C10+D10*1+G10*1+J10*K10+L10*1+N10*O10+P10*1</f>
        <v>64.468147899999991</v>
      </c>
    </row>
    <row r="11" spans="1:18" x14ac:dyDescent="0.2">
      <c r="A11" t="s">
        <v>49</v>
      </c>
      <c r="B11">
        <v>11</v>
      </c>
      <c r="C11">
        <v>133.1</v>
      </c>
      <c r="D11">
        <v>2.6829999999999998</v>
      </c>
      <c r="E11" t="s">
        <v>22</v>
      </c>
      <c r="F11" t="s">
        <v>47</v>
      </c>
      <c r="G11">
        <v>-76.37</v>
      </c>
      <c r="H11" t="s">
        <v>23</v>
      </c>
      <c r="I11" s="1">
        <v>0.27430555555555552</v>
      </c>
      <c r="J11">
        <v>-0.36399999999999999</v>
      </c>
      <c r="K11">
        <v>12</v>
      </c>
      <c r="L11">
        <v>-1.4019999999999999</v>
      </c>
      <c r="M11" t="s">
        <v>5</v>
      </c>
      <c r="N11">
        <v>8.1890000000000001E-4</v>
      </c>
      <c r="O11">
        <v>2611</v>
      </c>
      <c r="P11">
        <v>10.71</v>
      </c>
      <c r="Q11" t="s">
        <v>34</v>
      </c>
      <c r="R11">
        <f>C11+D11*1+G11*1+J11*K11+L11*1+N11*O11+P11*1</f>
        <v>66.491147899999987</v>
      </c>
    </row>
    <row r="12" spans="1:18" x14ac:dyDescent="0.2">
      <c r="A12" t="s">
        <v>55</v>
      </c>
      <c r="B12">
        <v>12</v>
      </c>
      <c r="C12">
        <v>133.1</v>
      </c>
      <c r="D12">
        <v>2.6829999999999998</v>
      </c>
      <c r="E12" t="s">
        <v>22</v>
      </c>
      <c r="F12" t="s">
        <v>47</v>
      </c>
      <c r="G12">
        <v>-76.37</v>
      </c>
      <c r="H12" t="s">
        <v>23</v>
      </c>
      <c r="I12" s="1">
        <v>0.44097222222222227</v>
      </c>
      <c r="J12">
        <v>-0.36399999999999999</v>
      </c>
      <c r="K12">
        <v>12</v>
      </c>
      <c r="L12">
        <v>-1.4019999999999999</v>
      </c>
      <c r="M12" t="s">
        <v>5</v>
      </c>
      <c r="N12">
        <v>8.1890000000000001E-4</v>
      </c>
      <c r="O12">
        <v>2611</v>
      </c>
      <c r="P12">
        <v>10.71</v>
      </c>
      <c r="Q12" t="s">
        <v>34</v>
      </c>
      <c r="R12">
        <f>C12+D12*1+G12*1+J12*K12+L12*1+N12*O12+P12*1</f>
        <v>66.491147899999987</v>
      </c>
    </row>
    <row r="13" spans="1:18" x14ac:dyDescent="0.2">
      <c r="A13" t="s">
        <v>61</v>
      </c>
      <c r="B13">
        <v>13</v>
      </c>
      <c r="C13">
        <v>133.1</v>
      </c>
      <c r="D13">
        <v>2.6829999999999998</v>
      </c>
      <c r="E13" t="s">
        <v>21</v>
      </c>
      <c r="F13" t="s">
        <v>47</v>
      </c>
      <c r="G13">
        <v>-75.709999999999994</v>
      </c>
      <c r="H13" t="s">
        <v>24</v>
      </c>
      <c r="I13" s="1">
        <v>0.75</v>
      </c>
      <c r="J13">
        <v>-0.36399999999999999</v>
      </c>
      <c r="K13">
        <v>12</v>
      </c>
      <c r="L13">
        <v>-1.4019999999999999</v>
      </c>
      <c r="M13" t="s">
        <v>5</v>
      </c>
      <c r="N13">
        <v>8.1890000000000001E-4</v>
      </c>
      <c r="O13">
        <v>2611</v>
      </c>
      <c r="P13">
        <v>10.71</v>
      </c>
      <c r="Q13" t="s">
        <v>34</v>
      </c>
      <c r="R13">
        <f>C13+D13*1+G13*1+J13*K13+L13*1+N13*O13+P13*1</f>
        <v>67.151147899999984</v>
      </c>
    </row>
    <row r="14" spans="1:18" x14ac:dyDescent="0.2">
      <c r="A14" t="s">
        <v>53</v>
      </c>
      <c r="B14">
        <v>7</v>
      </c>
      <c r="C14">
        <v>133.1</v>
      </c>
      <c r="D14">
        <v>4.1470000000000002</v>
      </c>
      <c r="E14" t="s">
        <v>13</v>
      </c>
      <c r="F14" t="s">
        <v>17</v>
      </c>
      <c r="G14">
        <v>-76.37</v>
      </c>
      <c r="H14" t="s">
        <v>23</v>
      </c>
      <c r="I14" s="1">
        <v>0.33680555555555558</v>
      </c>
      <c r="J14">
        <v>-0.36399999999999999</v>
      </c>
      <c r="K14">
        <v>12</v>
      </c>
      <c r="L14">
        <v>-1.4019999999999999</v>
      </c>
      <c r="M14" t="s">
        <v>5</v>
      </c>
      <c r="N14">
        <v>8.1890000000000001E-4</v>
      </c>
      <c r="O14">
        <v>2611</v>
      </c>
      <c r="P14">
        <v>10.71</v>
      </c>
      <c r="Q14" t="s">
        <v>34</v>
      </c>
      <c r="R14">
        <f>C14+D14*1+G14*1+J14*K14+L14*1+N14*O14+P14*1</f>
        <v>67.955147899999986</v>
      </c>
    </row>
    <row r="15" spans="1:18" x14ac:dyDescent="0.2">
      <c r="A15" t="s">
        <v>66</v>
      </c>
      <c r="B15">
        <v>8</v>
      </c>
      <c r="C15">
        <v>133.1</v>
      </c>
      <c r="D15">
        <v>4.1470000000000002</v>
      </c>
      <c r="E15" t="s">
        <v>13</v>
      </c>
      <c r="F15" t="s">
        <v>17</v>
      </c>
      <c r="G15">
        <v>-75.709999999999994</v>
      </c>
      <c r="H15" t="s">
        <v>24</v>
      </c>
      <c r="I15" s="1">
        <v>0.7319444444444444</v>
      </c>
      <c r="J15">
        <v>-0.36399999999999999</v>
      </c>
      <c r="K15">
        <v>12</v>
      </c>
      <c r="L15">
        <v>-1.4019999999999999</v>
      </c>
      <c r="M15" t="s">
        <v>5</v>
      </c>
      <c r="N15">
        <v>8.1890000000000001E-4</v>
      </c>
      <c r="O15">
        <v>2611</v>
      </c>
      <c r="P15">
        <v>10.71</v>
      </c>
      <c r="Q15" t="s">
        <v>34</v>
      </c>
      <c r="R15">
        <f>C15+D15*1+G15*1+J15*K15+L15*1+N15*O15+P15*1</f>
        <v>68.615147899999982</v>
      </c>
    </row>
    <row r="16" spans="1:18" x14ac:dyDescent="0.2">
      <c r="A16" t="s">
        <v>63</v>
      </c>
      <c r="B16">
        <v>6</v>
      </c>
      <c r="C16">
        <v>133.1</v>
      </c>
      <c r="D16">
        <v>-7.1449999999999996</v>
      </c>
      <c r="E16" t="s">
        <v>12</v>
      </c>
      <c r="F16" t="s">
        <v>16</v>
      </c>
      <c r="G16">
        <v>-63.01</v>
      </c>
      <c r="H16" t="s">
        <v>25</v>
      </c>
      <c r="I16" s="1">
        <v>0.76041666666666663</v>
      </c>
      <c r="J16">
        <v>-0.36399999999999999</v>
      </c>
      <c r="K16">
        <v>12</v>
      </c>
      <c r="L16">
        <v>-1.4019999999999999</v>
      </c>
      <c r="M16" t="s">
        <v>5</v>
      </c>
      <c r="N16">
        <v>8.1890000000000001E-4</v>
      </c>
      <c r="O16">
        <v>2611</v>
      </c>
      <c r="P16">
        <v>10.71</v>
      </c>
      <c r="Q16" t="s">
        <v>34</v>
      </c>
      <c r="R16">
        <f>C16+D16*1+G16*1+J16*K16+L16*1+N16*O16+P16*1</f>
        <v>70.023147899999998</v>
      </c>
    </row>
    <row r="17" spans="1:20" x14ac:dyDescent="0.2">
      <c r="A17" t="s">
        <v>54</v>
      </c>
      <c r="B17">
        <v>9</v>
      </c>
      <c r="C17">
        <v>133.1</v>
      </c>
      <c r="D17">
        <v>7.4359999999999999</v>
      </c>
      <c r="E17" t="s">
        <v>18</v>
      </c>
      <c r="F17" t="s">
        <v>19</v>
      </c>
      <c r="G17">
        <v>-76.37</v>
      </c>
      <c r="H17" t="s">
        <v>23</v>
      </c>
      <c r="I17" s="1">
        <v>0.34027777777777773</v>
      </c>
      <c r="J17">
        <v>-0.36399999999999999</v>
      </c>
      <c r="K17">
        <v>12</v>
      </c>
      <c r="L17">
        <v>-1.4019999999999999</v>
      </c>
      <c r="M17" t="s">
        <v>5</v>
      </c>
      <c r="N17">
        <v>8.1890000000000001E-4</v>
      </c>
      <c r="O17">
        <v>2611</v>
      </c>
      <c r="P17">
        <v>10.71</v>
      </c>
      <c r="Q17" t="s">
        <v>34</v>
      </c>
      <c r="R17">
        <f>C17+D17*1+G17*1+J17*K17+L17*1+N17*O17+P17*1</f>
        <v>71.244147900000002</v>
      </c>
    </row>
    <row r="18" spans="1:20" x14ac:dyDescent="0.2">
      <c r="A18" t="s">
        <v>60</v>
      </c>
      <c r="B18">
        <v>10</v>
      </c>
      <c r="C18">
        <v>133.1</v>
      </c>
      <c r="D18">
        <v>7.4359999999999999</v>
      </c>
      <c r="E18" t="s">
        <v>18</v>
      </c>
      <c r="F18" t="s">
        <v>19</v>
      </c>
      <c r="G18">
        <v>-75.709999999999994</v>
      </c>
      <c r="H18" t="s">
        <v>24</v>
      </c>
      <c r="I18" s="1">
        <v>0.74722222222222223</v>
      </c>
      <c r="J18">
        <v>-0.36399999999999999</v>
      </c>
      <c r="K18">
        <v>12</v>
      </c>
      <c r="L18">
        <v>-1.4019999999999999</v>
      </c>
      <c r="M18" t="s">
        <v>5</v>
      </c>
      <c r="N18">
        <v>8.1890000000000001E-4</v>
      </c>
      <c r="O18">
        <v>2611</v>
      </c>
      <c r="P18">
        <v>10.71</v>
      </c>
      <c r="Q18" t="s">
        <v>34</v>
      </c>
      <c r="R18">
        <f>C18+D18*1+G18*1+J18*K18+L18*1+N18*O18+P18*1</f>
        <v>71.904147899999998</v>
      </c>
    </row>
    <row r="19" spans="1:20" x14ac:dyDescent="0.2">
      <c r="A19" t="s">
        <v>65</v>
      </c>
      <c r="B19">
        <v>18</v>
      </c>
      <c r="C19">
        <v>133.1</v>
      </c>
      <c r="D19">
        <v>-8.9290000000000003</v>
      </c>
      <c r="E19" t="s">
        <v>45</v>
      </c>
      <c r="F19" t="s">
        <v>46</v>
      </c>
      <c r="G19">
        <v>-63.01</v>
      </c>
      <c r="H19" t="s">
        <v>25</v>
      </c>
      <c r="I19" s="1">
        <v>0.88124999999999998</v>
      </c>
      <c r="J19">
        <v>-0.36399999999999999</v>
      </c>
      <c r="K19">
        <v>12</v>
      </c>
      <c r="L19">
        <v>2.5979999999999999</v>
      </c>
      <c r="M19" t="s">
        <v>70</v>
      </c>
      <c r="N19">
        <v>8.1890000000000001E-4</v>
      </c>
      <c r="O19">
        <v>2611</v>
      </c>
      <c r="P19">
        <v>10.71</v>
      </c>
      <c r="Q19" t="s">
        <v>34</v>
      </c>
      <c r="R19">
        <f>C19+D19*1+G19*1+J19*K19+L19*1+N19*O19+P19*1</f>
        <v>72.239147899999992</v>
      </c>
    </row>
    <row r="20" spans="1:20" x14ac:dyDescent="0.2">
      <c r="A20" t="s">
        <v>62</v>
      </c>
      <c r="B20">
        <v>5</v>
      </c>
      <c r="C20">
        <v>133.1</v>
      </c>
      <c r="D20">
        <v>0</v>
      </c>
      <c r="E20" t="s">
        <v>11</v>
      </c>
      <c r="F20" t="s">
        <v>15</v>
      </c>
      <c r="G20">
        <v>-63.01</v>
      </c>
      <c r="H20" t="s">
        <v>25</v>
      </c>
      <c r="I20" s="1">
        <v>0.75694444444444453</v>
      </c>
      <c r="J20">
        <v>-0.36399999999999999</v>
      </c>
      <c r="K20">
        <v>12</v>
      </c>
      <c r="L20">
        <v>-1.4019999999999999</v>
      </c>
      <c r="M20" t="s">
        <v>5</v>
      </c>
      <c r="N20">
        <v>8.1890000000000001E-4</v>
      </c>
      <c r="O20">
        <v>2611</v>
      </c>
      <c r="P20">
        <v>10.71</v>
      </c>
      <c r="Q20" t="s">
        <v>34</v>
      </c>
      <c r="R20">
        <f>C20+D20*1+G20*1+J20*K20+L20*1+N20*O20+P20*1</f>
        <v>77.168147900000008</v>
      </c>
    </row>
    <row r="21" spans="1:20" x14ac:dyDescent="0.2">
      <c r="A21" t="s">
        <v>64</v>
      </c>
      <c r="B21">
        <v>14</v>
      </c>
      <c r="C21">
        <v>133.1</v>
      </c>
      <c r="D21">
        <v>2.6829999999999998</v>
      </c>
      <c r="E21" t="s">
        <v>21</v>
      </c>
      <c r="F21" t="s">
        <v>47</v>
      </c>
      <c r="G21">
        <v>-63.01</v>
      </c>
      <c r="H21" t="s">
        <v>25</v>
      </c>
      <c r="I21" s="1">
        <v>0.88124999999999998</v>
      </c>
      <c r="J21">
        <v>-0.36399999999999999</v>
      </c>
      <c r="K21">
        <v>12</v>
      </c>
      <c r="L21">
        <v>-1.4019999999999999</v>
      </c>
      <c r="M21" t="s">
        <v>5</v>
      </c>
      <c r="N21">
        <v>8.1890000000000001E-4</v>
      </c>
      <c r="O21">
        <v>2611</v>
      </c>
      <c r="P21">
        <v>10.71</v>
      </c>
      <c r="Q21" t="s">
        <v>34</v>
      </c>
      <c r="R21">
        <f>C21+D21*1+G21*1+J21*K21+L21*1+N21*O21+P21*1</f>
        <v>79.851147900000001</v>
      </c>
    </row>
    <row r="26" spans="1:20" x14ac:dyDescent="0.2">
      <c r="B26" t="s">
        <v>10</v>
      </c>
    </row>
    <row r="27" spans="1:20" x14ac:dyDescent="0.2">
      <c r="A27" t="s">
        <v>48</v>
      </c>
      <c r="B27" t="s">
        <v>4</v>
      </c>
      <c r="C27" t="s">
        <v>26</v>
      </c>
      <c r="D27" t="s">
        <v>27</v>
      </c>
      <c r="E27" t="s">
        <v>8</v>
      </c>
      <c r="F27" t="s">
        <v>28</v>
      </c>
      <c r="G27" t="s">
        <v>30</v>
      </c>
      <c r="H27" t="s">
        <v>20</v>
      </c>
      <c r="I27" t="s">
        <v>29</v>
      </c>
      <c r="J27" t="s">
        <v>35</v>
      </c>
      <c r="K27" t="s">
        <v>31</v>
      </c>
      <c r="L27" t="s">
        <v>36</v>
      </c>
      <c r="M27" t="s">
        <v>39</v>
      </c>
      <c r="N27" t="s">
        <v>37</v>
      </c>
      <c r="O27" t="s">
        <v>32</v>
      </c>
      <c r="P27" t="s">
        <v>38</v>
      </c>
      <c r="Q27" t="s">
        <v>33</v>
      </c>
      <c r="R27" t="s">
        <v>42</v>
      </c>
      <c r="S27" t="s">
        <v>43</v>
      </c>
      <c r="T27" t="s">
        <v>44</v>
      </c>
    </row>
    <row r="28" spans="1:20" x14ac:dyDescent="0.2">
      <c r="A28" s="2" t="s">
        <v>50</v>
      </c>
      <c r="B28" s="2">
        <v>15</v>
      </c>
      <c r="C28" s="2">
        <v>-2.8940000000000001</v>
      </c>
      <c r="D28" s="2">
        <v>-0.13830000000000001</v>
      </c>
      <c r="E28" s="2" t="s">
        <v>45</v>
      </c>
      <c r="F28" s="2" t="s">
        <v>46</v>
      </c>
      <c r="G28" s="2">
        <v>0.30990000000000001</v>
      </c>
      <c r="H28" s="2" t="s">
        <v>23</v>
      </c>
      <c r="I28" s="3">
        <v>0.27430555555555552</v>
      </c>
      <c r="J28" s="2">
        <v>-1.0549999999999999E-3</v>
      </c>
      <c r="K28" s="2">
        <v>12</v>
      </c>
      <c r="L28" s="2">
        <v>-0.18790000000000001</v>
      </c>
      <c r="M28" s="2" t="s">
        <v>67</v>
      </c>
      <c r="N28" s="2">
        <v>1.349E-4</v>
      </c>
      <c r="O28" s="2">
        <v>2611</v>
      </c>
      <c r="P28" s="2">
        <v>0.2611</v>
      </c>
      <c r="Q28" s="2" t="s">
        <v>34</v>
      </c>
      <c r="R28" s="2">
        <f>C28+D28*1+G28*1+J28*K28+L28*1+N28*O28+P28*1</f>
        <v>-2.3096361000000005</v>
      </c>
      <c r="S28" s="2">
        <f>EXP(R28)</f>
        <v>9.9297379302132227E-2</v>
      </c>
      <c r="T28" s="2">
        <f>S28/(1+S28)</f>
        <v>9.0328041503354842E-2</v>
      </c>
    </row>
    <row r="29" spans="1:20" x14ac:dyDescent="0.2">
      <c r="A29" t="s">
        <v>51</v>
      </c>
      <c r="B29">
        <v>16</v>
      </c>
      <c r="C29">
        <v>-2.8940000000000001</v>
      </c>
      <c r="D29">
        <v>-0.13830000000000001</v>
      </c>
      <c r="E29" t="s">
        <v>45</v>
      </c>
      <c r="F29" t="s">
        <v>46</v>
      </c>
      <c r="G29">
        <v>0.30990000000000001</v>
      </c>
      <c r="H29" t="s">
        <v>23</v>
      </c>
      <c r="I29" s="1">
        <v>0.44097222222222227</v>
      </c>
      <c r="J29">
        <v>-1.0549999999999999E-3</v>
      </c>
      <c r="K29">
        <v>12</v>
      </c>
      <c r="L29">
        <v>-0.18790000000000001</v>
      </c>
      <c r="M29" t="s">
        <v>68</v>
      </c>
      <c r="N29">
        <v>1.349E-4</v>
      </c>
      <c r="O29">
        <v>2611</v>
      </c>
      <c r="P29">
        <v>0.2611</v>
      </c>
      <c r="Q29" t="s">
        <v>34</v>
      </c>
      <c r="R29">
        <f>C29+D29*1+G29*1+J29*K29+L29*1+N29*O29+P29*1</f>
        <v>-2.3096361000000005</v>
      </c>
      <c r="S29">
        <f>EXP(R29)</f>
        <v>9.9297379302132227E-2</v>
      </c>
      <c r="T29">
        <f>S29/(1+S29)</f>
        <v>9.0328041503354842E-2</v>
      </c>
    </row>
    <row r="30" spans="1:20" x14ac:dyDescent="0.2">
      <c r="A30" t="s">
        <v>52</v>
      </c>
      <c r="B30" s="4">
        <v>1</v>
      </c>
      <c r="C30" s="4">
        <v>-2.8940000000000001</v>
      </c>
      <c r="D30" s="4">
        <v>0</v>
      </c>
      <c r="E30" s="4" t="s">
        <v>14</v>
      </c>
      <c r="F30" s="4" t="s">
        <v>15</v>
      </c>
      <c r="G30" s="4">
        <v>0.30990000000000001</v>
      </c>
      <c r="H30" s="4" t="s">
        <v>23</v>
      </c>
      <c r="I30" s="5">
        <v>0.30902777777777779</v>
      </c>
      <c r="J30" s="4">
        <v>-1.0549999999999999E-3</v>
      </c>
      <c r="K30" s="4">
        <v>12</v>
      </c>
      <c r="L30" s="4">
        <v>-0.18790000000000001</v>
      </c>
      <c r="M30" s="4" t="s">
        <v>40</v>
      </c>
      <c r="N30" s="4">
        <v>1.349E-4</v>
      </c>
      <c r="O30" s="4">
        <v>2611</v>
      </c>
      <c r="P30" s="4">
        <v>0.2611</v>
      </c>
      <c r="Q30" s="4" t="s">
        <v>34</v>
      </c>
      <c r="R30" s="4">
        <f>C30+D30*1+G30*1+J30*K30+L30*1+N30*O30+P30*1</f>
        <v>-2.1713361000000004</v>
      </c>
      <c r="S30" s="4">
        <f>EXP(R30)</f>
        <v>0.114025166064349</v>
      </c>
      <c r="T30" s="4">
        <f>S30/(1+S30)</f>
        <v>0.1023542102439027</v>
      </c>
    </row>
    <row r="31" spans="1:20" x14ac:dyDescent="0.2">
      <c r="A31" t="s">
        <v>53</v>
      </c>
      <c r="B31">
        <v>7</v>
      </c>
      <c r="C31">
        <v>-2.8940000000000001</v>
      </c>
      <c r="D31">
        <v>9.3299999999999994E-2</v>
      </c>
      <c r="E31" t="s">
        <v>13</v>
      </c>
      <c r="F31" t="s">
        <v>17</v>
      </c>
      <c r="G31">
        <v>0.30990000000000001</v>
      </c>
      <c r="H31" t="s">
        <v>23</v>
      </c>
      <c r="I31" s="1">
        <v>0.33680555555555558</v>
      </c>
      <c r="J31">
        <v>-1.0549999999999999E-3</v>
      </c>
      <c r="K31">
        <v>12</v>
      </c>
      <c r="L31">
        <v>-0.18790000000000001</v>
      </c>
      <c r="M31" t="s">
        <v>5</v>
      </c>
      <c r="N31">
        <v>1.349E-4</v>
      </c>
      <c r="O31">
        <v>2611</v>
      </c>
      <c r="P31">
        <v>0.2611</v>
      </c>
      <c r="Q31" t="s">
        <v>34</v>
      </c>
      <c r="R31">
        <f>C31+D31*1+G31*1+J31*K31+L31*1+N31*O31+P31*1</f>
        <v>-2.0780361000000003</v>
      </c>
      <c r="S31">
        <f>EXP(R31)</f>
        <v>0.12517580372198037</v>
      </c>
      <c r="T31">
        <f>S31/(1+S31)</f>
        <v>0.11124999605209254</v>
      </c>
    </row>
    <row r="32" spans="1:20" x14ac:dyDescent="0.2">
      <c r="A32" t="s">
        <v>54</v>
      </c>
      <c r="B32">
        <v>9</v>
      </c>
      <c r="C32">
        <v>-2.8940000000000001</v>
      </c>
      <c r="D32">
        <v>0.19839999999999999</v>
      </c>
      <c r="E32" t="s">
        <v>18</v>
      </c>
      <c r="F32" t="s">
        <v>19</v>
      </c>
      <c r="G32">
        <v>0.30990000000000001</v>
      </c>
      <c r="H32" t="s">
        <v>23</v>
      </c>
      <c r="I32" s="1">
        <v>0.34027777777777773</v>
      </c>
      <c r="J32">
        <v>-1.0549999999999999E-3</v>
      </c>
      <c r="K32">
        <v>12</v>
      </c>
      <c r="L32">
        <v>-0.18790000000000001</v>
      </c>
      <c r="M32" t="s">
        <v>5</v>
      </c>
      <c r="N32">
        <v>1.349E-4</v>
      </c>
      <c r="O32">
        <v>2611</v>
      </c>
      <c r="P32">
        <v>0.2611</v>
      </c>
      <c r="Q32" t="s">
        <v>34</v>
      </c>
      <c r="R32">
        <f>C32+D32*1+G32*1+J32*K32+L32*1+N32*O32+P32*1</f>
        <v>-1.9729361000000005</v>
      </c>
      <c r="S32">
        <f>EXP(R32)</f>
        <v>0.13904799745833576</v>
      </c>
      <c r="T32">
        <f>S32/(1+S32)</f>
        <v>0.12207387025709764</v>
      </c>
    </row>
    <row r="33" spans="1:20" x14ac:dyDescent="0.2">
      <c r="A33" t="s">
        <v>49</v>
      </c>
      <c r="B33">
        <v>11</v>
      </c>
      <c r="C33">
        <v>-2.8940000000000001</v>
      </c>
      <c r="D33">
        <v>0.60109999999999997</v>
      </c>
      <c r="E33" t="s">
        <v>22</v>
      </c>
      <c r="F33" t="s">
        <v>47</v>
      </c>
      <c r="G33">
        <v>0.30990000000000001</v>
      </c>
      <c r="H33" t="s">
        <v>23</v>
      </c>
      <c r="I33" s="1">
        <v>0.27430555555555552</v>
      </c>
      <c r="J33">
        <v>-1.0549999999999999E-3</v>
      </c>
      <c r="K33">
        <v>12</v>
      </c>
      <c r="L33">
        <v>-0.18790000000000001</v>
      </c>
      <c r="M33" t="s">
        <v>5</v>
      </c>
      <c r="N33">
        <v>1.349E-4</v>
      </c>
      <c r="O33">
        <v>2611</v>
      </c>
      <c r="P33">
        <v>0.2611</v>
      </c>
      <c r="Q33" t="s">
        <v>34</v>
      </c>
      <c r="R33">
        <f>C33+D33*1+G33*1+J33*K33+L33*1+N33*O33+P33*1</f>
        <v>-1.5702361000000002</v>
      </c>
      <c r="S33">
        <f>EXP(R33)</f>
        <v>0.20799606868756276</v>
      </c>
      <c r="T33">
        <f>S33/(1+S33)</f>
        <v>0.1721827364169668</v>
      </c>
    </row>
    <row r="34" spans="1:20" x14ac:dyDescent="0.2">
      <c r="A34" t="s">
        <v>55</v>
      </c>
      <c r="B34">
        <v>12</v>
      </c>
      <c r="C34">
        <v>-2.8940000000000001</v>
      </c>
      <c r="D34">
        <v>0.60109999999999997</v>
      </c>
      <c r="E34" t="s">
        <v>22</v>
      </c>
      <c r="F34" t="s">
        <v>47</v>
      </c>
      <c r="G34">
        <v>0.30990000000000001</v>
      </c>
      <c r="H34" t="s">
        <v>23</v>
      </c>
      <c r="I34" s="1">
        <v>0.44097222222222227</v>
      </c>
      <c r="J34">
        <v>-1.0549999999999999E-3</v>
      </c>
      <c r="K34">
        <v>12</v>
      </c>
      <c r="L34">
        <v>-0.18790000000000001</v>
      </c>
      <c r="M34" t="s">
        <v>5</v>
      </c>
      <c r="N34">
        <v>1.349E-4</v>
      </c>
      <c r="O34">
        <v>2611</v>
      </c>
      <c r="P34">
        <v>0.2611</v>
      </c>
      <c r="Q34" t="s">
        <v>34</v>
      </c>
      <c r="R34">
        <f>C34+D34*1+G34*1+J34*K34+L34*1+N34*O34+P34*1</f>
        <v>-1.5702361000000002</v>
      </c>
      <c r="S34">
        <f>EXP(R34)</f>
        <v>0.20799606868756276</v>
      </c>
      <c r="T34">
        <f>S34/(1+S34)</f>
        <v>0.1721827364169668</v>
      </c>
    </row>
    <row r="35" spans="1:20" x14ac:dyDescent="0.2">
      <c r="A35" t="s">
        <v>56</v>
      </c>
      <c r="B35">
        <v>17</v>
      </c>
      <c r="C35">
        <v>-2.8940000000000001</v>
      </c>
      <c r="D35">
        <v>-0.13830000000000001</v>
      </c>
      <c r="E35" t="s">
        <v>45</v>
      </c>
      <c r="F35" t="s">
        <v>46</v>
      </c>
      <c r="G35">
        <v>1.091</v>
      </c>
      <c r="H35" t="s">
        <v>24</v>
      </c>
      <c r="I35" s="1">
        <v>0.75</v>
      </c>
      <c r="J35">
        <v>-1.0549999999999999E-3</v>
      </c>
      <c r="K35">
        <v>12</v>
      </c>
      <c r="L35">
        <v>-0.18790000000000001</v>
      </c>
      <c r="M35" t="s">
        <v>69</v>
      </c>
      <c r="N35">
        <v>1.349E-4</v>
      </c>
      <c r="O35">
        <v>2611</v>
      </c>
      <c r="P35">
        <v>0.2611</v>
      </c>
      <c r="Q35" t="s">
        <v>34</v>
      </c>
      <c r="R35">
        <f>C35+D35*1+G35*1+J35*K35+L35*1+N35*O35+P35*1</f>
        <v>-1.5285361000000002</v>
      </c>
      <c r="S35">
        <f>EXP(R35)</f>
        <v>0.21685288601096464</v>
      </c>
      <c r="T35">
        <f>S35/(1+S35)</f>
        <v>0.17820797279927778</v>
      </c>
    </row>
    <row r="36" spans="1:20" x14ac:dyDescent="0.2">
      <c r="A36" t="s">
        <v>57</v>
      </c>
      <c r="B36">
        <v>2</v>
      </c>
      <c r="C36">
        <v>-2.8940000000000001</v>
      </c>
      <c r="D36">
        <v>0</v>
      </c>
      <c r="E36" t="s">
        <v>11</v>
      </c>
      <c r="F36" t="s">
        <v>15</v>
      </c>
      <c r="G36">
        <v>1.091</v>
      </c>
      <c r="H36" t="s">
        <v>24</v>
      </c>
      <c r="I36" s="1">
        <v>0.50416666666666665</v>
      </c>
      <c r="J36">
        <v>-1.0549999999999999E-3</v>
      </c>
      <c r="K36">
        <v>12</v>
      </c>
      <c r="L36">
        <v>-0.18790000000000001</v>
      </c>
      <c r="M36" t="s">
        <v>40</v>
      </c>
      <c r="N36">
        <v>1.349E-4</v>
      </c>
      <c r="O36">
        <v>2611</v>
      </c>
      <c r="P36">
        <v>0.2611</v>
      </c>
      <c r="Q36" t="s">
        <v>34</v>
      </c>
      <c r="R36">
        <f>C36+D36*1+G36*1+J36*K36+L36*1+N36*O36+P36*1</f>
        <v>-1.3902361000000001</v>
      </c>
      <c r="S36">
        <f>EXP(R36)</f>
        <v>0.24901650489382682</v>
      </c>
      <c r="T36">
        <f>S36/(1+S36)</f>
        <v>0.19937006750362724</v>
      </c>
    </row>
    <row r="37" spans="1:20" x14ac:dyDescent="0.2">
      <c r="A37" t="s">
        <v>58</v>
      </c>
      <c r="B37">
        <v>3</v>
      </c>
      <c r="C37">
        <v>-2.8940000000000001</v>
      </c>
      <c r="D37">
        <v>0</v>
      </c>
      <c r="E37" t="s">
        <v>11</v>
      </c>
      <c r="F37" t="s">
        <v>15</v>
      </c>
      <c r="G37">
        <v>1.091</v>
      </c>
      <c r="H37" t="s">
        <v>24</v>
      </c>
      <c r="I37" s="1">
        <v>0.60902777777777783</v>
      </c>
      <c r="J37">
        <v>-1.0549999999999999E-3</v>
      </c>
      <c r="K37">
        <v>12</v>
      </c>
      <c r="L37">
        <v>-0.18790000000000001</v>
      </c>
      <c r="M37" t="s">
        <v>5</v>
      </c>
      <c r="N37">
        <v>1.349E-4</v>
      </c>
      <c r="O37">
        <v>2611</v>
      </c>
      <c r="P37">
        <v>0.2611</v>
      </c>
      <c r="Q37" t="s">
        <v>34</v>
      </c>
      <c r="R37">
        <f>C37+D37*1+G37*1+J37*K37+L37*1+N37*O37+P37*1</f>
        <v>-1.3902361000000001</v>
      </c>
      <c r="S37">
        <f>EXP(R37)</f>
        <v>0.24901650489382682</v>
      </c>
      <c r="T37">
        <f>S37/(1+S37)</f>
        <v>0.19937006750362724</v>
      </c>
    </row>
    <row r="38" spans="1:20" x14ac:dyDescent="0.2">
      <c r="A38" t="s">
        <v>59</v>
      </c>
      <c r="B38">
        <v>4</v>
      </c>
      <c r="C38">
        <v>-2.8940000000000001</v>
      </c>
      <c r="D38">
        <v>0</v>
      </c>
      <c r="E38" t="s">
        <v>11</v>
      </c>
      <c r="F38" t="s">
        <v>15</v>
      </c>
      <c r="G38">
        <v>1.091</v>
      </c>
      <c r="H38" t="s">
        <v>24</v>
      </c>
      <c r="I38" s="1">
        <v>0.67847222222222225</v>
      </c>
      <c r="J38">
        <v>-1.0549999999999999E-3</v>
      </c>
      <c r="K38">
        <v>12</v>
      </c>
      <c r="L38">
        <v>-0.18790000000000001</v>
      </c>
      <c r="M38" t="s">
        <v>5</v>
      </c>
      <c r="N38">
        <v>1.349E-4</v>
      </c>
      <c r="O38">
        <v>2611</v>
      </c>
      <c r="P38">
        <v>0.2611</v>
      </c>
      <c r="Q38" t="s">
        <v>34</v>
      </c>
      <c r="R38">
        <f>C38+D38*1+G38*1+J38*K38+L38*1+N38*O38+P38*1</f>
        <v>-1.3902361000000001</v>
      </c>
      <c r="S38">
        <f>EXP(R38)</f>
        <v>0.24901650489382682</v>
      </c>
      <c r="T38">
        <f>S38/(1+S38)</f>
        <v>0.19937006750362724</v>
      </c>
    </row>
    <row r="39" spans="1:20" x14ac:dyDescent="0.2">
      <c r="A39" t="s">
        <v>66</v>
      </c>
      <c r="B39">
        <v>8</v>
      </c>
      <c r="C39">
        <v>-2.8940000000000001</v>
      </c>
      <c r="D39">
        <v>9.3299999999999994E-2</v>
      </c>
      <c r="E39" t="s">
        <v>13</v>
      </c>
      <c r="F39" t="s">
        <v>17</v>
      </c>
      <c r="G39">
        <v>1.091</v>
      </c>
      <c r="H39" t="s">
        <v>24</v>
      </c>
      <c r="I39" s="1">
        <v>0.7319444444444444</v>
      </c>
      <c r="J39">
        <v>-1.0549999999999999E-3</v>
      </c>
      <c r="K39">
        <v>12</v>
      </c>
      <c r="L39">
        <v>-0.18790000000000001</v>
      </c>
      <c r="M39" t="s">
        <v>5</v>
      </c>
      <c r="N39">
        <v>1.349E-4</v>
      </c>
      <c r="O39">
        <v>2611</v>
      </c>
      <c r="P39">
        <v>0.2611</v>
      </c>
      <c r="Q39" t="s">
        <v>34</v>
      </c>
      <c r="R39">
        <f>C39+D39*1+G39*1+J39*K39+L39*1+N39*O39+P39*1</f>
        <v>-1.2969360999999999</v>
      </c>
      <c r="S39">
        <f>EXP(R39)</f>
        <v>0.27336808369594712</v>
      </c>
      <c r="T39">
        <f>S39/(1+S39)</f>
        <v>0.21468111789208433</v>
      </c>
    </row>
    <row r="40" spans="1:20" x14ac:dyDescent="0.2">
      <c r="A40" t="s">
        <v>60</v>
      </c>
      <c r="B40">
        <v>10</v>
      </c>
      <c r="C40">
        <v>-2.8940000000000001</v>
      </c>
      <c r="D40">
        <v>0.19839999999999999</v>
      </c>
      <c r="E40" t="s">
        <v>18</v>
      </c>
      <c r="F40" t="s">
        <v>19</v>
      </c>
      <c r="G40">
        <v>1.091</v>
      </c>
      <c r="H40" t="s">
        <v>24</v>
      </c>
      <c r="I40" s="1">
        <v>0.74722222222222223</v>
      </c>
      <c r="J40">
        <v>-1.0549999999999999E-3</v>
      </c>
      <c r="K40">
        <v>12</v>
      </c>
      <c r="L40">
        <v>-0.18790000000000001</v>
      </c>
      <c r="M40" t="s">
        <v>5</v>
      </c>
      <c r="N40">
        <v>1.349E-4</v>
      </c>
      <c r="O40">
        <v>2611</v>
      </c>
      <c r="P40">
        <v>0.2611</v>
      </c>
      <c r="Q40" t="s">
        <v>34</v>
      </c>
      <c r="R40">
        <f>C40+D40*1+G40*1+J40*K40+L40*1+N40*O40+P40*1</f>
        <v>-1.1918361000000002</v>
      </c>
      <c r="S40">
        <f>EXP(R40)</f>
        <v>0.303663195895019</v>
      </c>
      <c r="T40">
        <f>S40/(1+S40)</f>
        <v>0.23293071159114956</v>
      </c>
    </row>
    <row r="41" spans="1:20" x14ac:dyDescent="0.2">
      <c r="A41" t="s">
        <v>65</v>
      </c>
      <c r="B41">
        <v>18</v>
      </c>
      <c r="C41">
        <v>-2.8940000000000001</v>
      </c>
      <c r="D41">
        <v>-0.13830000000000001</v>
      </c>
      <c r="E41" t="s">
        <v>45</v>
      </c>
      <c r="F41" t="s">
        <v>46</v>
      </c>
      <c r="G41">
        <v>1.516</v>
      </c>
      <c r="H41" t="s">
        <v>25</v>
      </c>
      <c r="I41" s="1">
        <v>0.88124999999999998</v>
      </c>
      <c r="J41">
        <v>-1.0549999999999999E-3</v>
      </c>
      <c r="K41">
        <v>12</v>
      </c>
      <c r="L41">
        <v>-0.18790000000000001</v>
      </c>
      <c r="M41" t="s">
        <v>70</v>
      </c>
      <c r="N41">
        <v>1.349E-4</v>
      </c>
      <c r="O41">
        <v>2611</v>
      </c>
      <c r="P41">
        <v>0.2611</v>
      </c>
      <c r="Q41" t="s">
        <v>34</v>
      </c>
      <c r="R41">
        <f>C41+D41*1+G41*1+J41*K41+L41*1+N41*O41+P41*1</f>
        <v>-1.1035360999999999</v>
      </c>
      <c r="S41">
        <f>EXP(R41)</f>
        <v>0.33169609691872631</v>
      </c>
      <c r="T41">
        <f>S41/(1+S41)</f>
        <v>0.24907792227235895</v>
      </c>
    </row>
    <row r="42" spans="1:20" x14ac:dyDescent="0.2">
      <c r="A42" t="s">
        <v>63</v>
      </c>
      <c r="B42">
        <v>6</v>
      </c>
      <c r="C42">
        <v>-2.8940000000000001</v>
      </c>
      <c r="D42">
        <v>-0.11550000000000001</v>
      </c>
      <c r="E42" t="s">
        <v>12</v>
      </c>
      <c r="F42" t="s">
        <v>16</v>
      </c>
      <c r="G42">
        <v>1.516</v>
      </c>
      <c r="H42" t="s">
        <v>25</v>
      </c>
      <c r="I42" s="1">
        <v>0.76041666666666663</v>
      </c>
      <c r="J42">
        <v>-1.0549999999999999E-3</v>
      </c>
      <c r="K42">
        <v>12</v>
      </c>
      <c r="L42">
        <v>-0.18790000000000001</v>
      </c>
      <c r="M42" t="s">
        <v>5</v>
      </c>
      <c r="N42">
        <v>1.349E-4</v>
      </c>
      <c r="O42">
        <v>2611</v>
      </c>
      <c r="P42">
        <v>0.2611</v>
      </c>
      <c r="Q42" t="s">
        <v>34</v>
      </c>
      <c r="R42">
        <f>C42+D42*1+G42*1+J42*K42+L42*1+N42*O42+P42*1</f>
        <v>-1.0807360999999998</v>
      </c>
      <c r="S42">
        <f>EXP(R42)</f>
        <v>0.33934564135970635</v>
      </c>
      <c r="T42">
        <f>S42/(1+S42)</f>
        <v>0.25336674184805796</v>
      </c>
    </row>
    <row r="43" spans="1:20" x14ac:dyDescent="0.2">
      <c r="A43" t="s">
        <v>62</v>
      </c>
      <c r="B43">
        <v>5</v>
      </c>
      <c r="C43">
        <v>-2.8940000000000001</v>
      </c>
      <c r="D43">
        <v>0</v>
      </c>
      <c r="E43" t="s">
        <v>11</v>
      </c>
      <c r="F43" t="s">
        <v>15</v>
      </c>
      <c r="G43">
        <v>1.516</v>
      </c>
      <c r="H43" t="s">
        <v>25</v>
      </c>
      <c r="I43" s="1">
        <v>0.75694444444444453</v>
      </c>
      <c r="J43">
        <v>-1.0549999999999999E-3</v>
      </c>
      <c r="K43">
        <v>12</v>
      </c>
      <c r="L43">
        <v>-0.18790000000000001</v>
      </c>
      <c r="M43" t="s">
        <v>5</v>
      </c>
      <c r="N43">
        <v>1.349E-4</v>
      </c>
      <c r="O43">
        <v>2611</v>
      </c>
      <c r="P43">
        <v>0.2611</v>
      </c>
      <c r="Q43" t="s">
        <v>34</v>
      </c>
      <c r="R43">
        <f>C43+D43*1+G43*1+J43*K43+L43*1+N43*O43+P43*1</f>
        <v>-0.96523609999999993</v>
      </c>
      <c r="S43">
        <f>EXP(R43)</f>
        <v>0.38089326022365644</v>
      </c>
      <c r="T43">
        <f>S43/(1+S43)</f>
        <v>0.27583106616217756</v>
      </c>
    </row>
    <row r="44" spans="1:20" x14ac:dyDescent="0.2">
      <c r="A44" t="s">
        <v>61</v>
      </c>
      <c r="B44">
        <v>13</v>
      </c>
      <c r="C44">
        <v>-2.8940000000000001</v>
      </c>
      <c r="D44">
        <v>0.60109999999999997</v>
      </c>
      <c r="E44" t="s">
        <v>21</v>
      </c>
      <c r="F44" t="s">
        <v>47</v>
      </c>
      <c r="G44">
        <v>1.091</v>
      </c>
      <c r="H44" t="s">
        <v>24</v>
      </c>
      <c r="I44" s="1">
        <v>0.75</v>
      </c>
      <c r="J44">
        <v>-1.0549999999999999E-3</v>
      </c>
      <c r="K44">
        <v>12</v>
      </c>
      <c r="L44">
        <v>-0.18790000000000001</v>
      </c>
      <c r="M44" t="s">
        <v>5</v>
      </c>
      <c r="N44">
        <v>1.349E-4</v>
      </c>
      <c r="O44">
        <v>2611</v>
      </c>
      <c r="P44">
        <v>0.2611</v>
      </c>
      <c r="Q44" t="s">
        <v>34</v>
      </c>
      <c r="R44">
        <f>C44+D44*1+G44*1+J44*K44+L44*1+N44*O44+P44*1</f>
        <v>-0.78913610000000023</v>
      </c>
      <c r="S44">
        <f>EXP(R44)</f>
        <v>0.45423704120723218</v>
      </c>
      <c r="T44">
        <f>S44/(1+S44)</f>
        <v>0.31235419559258931</v>
      </c>
    </row>
    <row r="45" spans="1:20" x14ac:dyDescent="0.2">
      <c r="A45" t="s">
        <v>64</v>
      </c>
      <c r="B45">
        <v>14</v>
      </c>
      <c r="C45">
        <v>-2.8940000000000001</v>
      </c>
      <c r="D45">
        <v>0.60109999999999997</v>
      </c>
      <c r="E45" t="s">
        <v>21</v>
      </c>
      <c r="F45" t="s">
        <v>47</v>
      </c>
      <c r="G45">
        <v>1.516</v>
      </c>
      <c r="H45" t="s">
        <v>25</v>
      </c>
      <c r="I45" s="1">
        <v>0.88124999999999998</v>
      </c>
      <c r="J45">
        <v>-1.0549999999999999E-3</v>
      </c>
      <c r="K45">
        <v>12</v>
      </c>
      <c r="L45">
        <v>-0.18790000000000001</v>
      </c>
      <c r="M45" t="s">
        <v>5</v>
      </c>
      <c r="N45">
        <v>1.349E-4</v>
      </c>
      <c r="O45">
        <v>2611</v>
      </c>
      <c r="P45">
        <v>0.2611</v>
      </c>
      <c r="Q45" t="s">
        <v>34</v>
      </c>
      <c r="R45">
        <f>C45+D45*1+G45*1+J45*K45+L45*1+N45*O45+P45*1</f>
        <v>-0.36413610000000041</v>
      </c>
      <c r="S45">
        <f>EXP(R45)</f>
        <v>0.69479662648682161</v>
      </c>
      <c r="T45">
        <f>S45/(1+S45)</f>
        <v>0.4099587027896554</v>
      </c>
    </row>
  </sheetData>
  <sortState ref="A28:T45">
    <sortCondition ref="T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Li</dc:creator>
  <cp:lastModifiedBy>Xinyi Li</cp:lastModifiedBy>
  <dcterms:created xsi:type="dcterms:W3CDTF">2018-12-15T01:54:29Z</dcterms:created>
  <dcterms:modified xsi:type="dcterms:W3CDTF">2018-12-15T04:07:17Z</dcterms:modified>
</cp:coreProperties>
</file>