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as\OneDrive\Desktop\FizykaLaby\ModulYounga\"/>
    </mc:Choice>
  </mc:AlternateContent>
  <xr:revisionPtr revIDLastSave="0" documentId="13_ncr:1_{CF4DE045-B652-4ADB-873D-270FE4EB70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3" i="1"/>
  <c r="E4" i="1"/>
  <c r="E5" i="1"/>
  <c r="E6" i="1"/>
  <c r="E7" i="1"/>
  <c r="E8" i="1"/>
  <c r="E9" i="1"/>
  <c r="E10" i="1"/>
  <c r="E11" i="1"/>
  <c r="E12" i="1"/>
  <c r="E3" i="1"/>
  <c r="L26" i="1" a="1"/>
  <c r="L26" i="1" s="1"/>
  <c r="Q26" i="1" a="1"/>
  <c r="Q26" i="1" s="1"/>
  <c r="B4" i="1"/>
  <c r="B5" i="1"/>
  <c r="B6" i="1"/>
  <c r="B7" i="1"/>
  <c r="B8" i="1"/>
  <c r="B9" i="1"/>
  <c r="B10" i="1"/>
  <c r="B11" i="1"/>
  <c r="B12" i="1"/>
  <c r="B3" i="1"/>
  <c r="H2" i="1"/>
  <c r="I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<sst xmlns="http://schemas.openxmlformats.org/spreadsheetml/2006/main" count="22" uniqueCount="18">
  <si>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Masa</t>
  </si>
  <si>
    <t>Siła</t>
  </si>
  <si>
    <t>Czujnik (dół)</t>
  </si>
  <si>
    <t>Średnia</t>
  </si>
  <si>
    <t>Stalowy</t>
  </si>
  <si>
    <t>Mosiężny</t>
  </si>
  <si>
    <t>Dlugosc</t>
  </si>
  <si>
    <t>Srednia</t>
  </si>
  <si>
    <t>Czujnik (góra) mm</t>
  </si>
  <si>
    <t>107,5 cm</t>
  </si>
  <si>
    <t>Srednica [mm]</t>
  </si>
  <si>
    <t>a</t>
  </si>
  <si>
    <t>b</t>
  </si>
  <si>
    <t>u(a)</t>
  </si>
  <si>
    <t>u(b)</t>
  </si>
  <si>
    <t>Mosiadz</t>
  </si>
  <si>
    <t>Stal</t>
  </si>
  <si>
    <t>u(a0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</si>
</sst>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Stalowy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5BE-4184-80B0-532017293B2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Arkusz1!$B$3:$B$12</c:f>
              <c:numCache>
                <c:formatCode>General</c:formatCode>
                <c:ptCount val="10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49.050000000000004</c:v>
                </c:pt>
                <c:pt idx="5">
                  <c:v>58.86</c:v>
                </c:pt>
                <c:pt idx="6">
                  <c:v>68.67</c:v>
                </c:pt>
                <c:pt idx="7">
                  <c:v>78.48</c:v>
                </c:pt>
                <c:pt idx="8">
                  <c:v>88.29</c:v>
                </c:pt>
                <c:pt idx="9">
                  <c:v>98.100000000000009</c:v>
                </c:pt>
              </c:numCache>
            </c:numRef>
          </c:xVal>
          <c:yVal>
            <c:numRef>
              <c:f>Arkusz1!$E$3:$E$12</c:f>
              <c:numCache>
                <c:formatCode>General</c:formatCode>
                <c:ptCount val="10"/>
                <c:pt idx="0">
                  <c:v>5.2000000000000006E-4</c:v>
                </c:pt>
                <c:pt idx="1">
                  <c:v>8.8500000000000004E-4</c:v>
                </c:pt>
                <c:pt idx="2">
                  <c:v>1.1099999999999999E-3</c:v>
                </c:pt>
                <c:pt idx="3">
                  <c:v>1.3500000000000001E-3</c:v>
                </c:pt>
                <c:pt idx="4">
                  <c:v>1.5024999999999999E-3</c:v>
                </c:pt>
                <c:pt idx="5">
                  <c:v>1.6524999999999999E-3</c:v>
                </c:pt>
                <c:pt idx="6">
                  <c:v>1.7900000000000001E-3</c:v>
                </c:pt>
                <c:pt idx="7">
                  <c:v>1.9775000000000001E-3</c:v>
                </c:pt>
                <c:pt idx="8">
                  <c:v>2.1025000000000002E-3</c:v>
                </c:pt>
                <c:pt idx="9">
                  <c:v>2.2000000000000001E-3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E-4184-80B0-53201729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21664"/>
        <c:axId val="765603872"/>
      </c:scatterChart>
      <c:valAx>
        <c:axId val="76742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603872"/>
        <c:crosses val="autoZero"/>
        <c:crossBetween val="midCat"/>
      </c:valAx>
      <c:valAx>
        <c:axId val="7656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42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Mosiężny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Arkusz1!$B$3:$B$8</c:f>
              <c:numCache>
                <c:formatCode>General</c:formatCode>
                <c:ptCount val="6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49.050000000000004</c:v>
                </c:pt>
                <c:pt idx="5">
                  <c:v>58.86</c:v>
                </c:pt>
              </c:numCache>
            </c:numRef>
          </c:xVal>
          <c:yVal>
            <c:numRef>
              <c:f>Arkusz1!$I$3:$I$8</c:f>
              <c:numCache>
                <c:formatCode>General</c:formatCode>
                <c:ptCount val="6"/>
                <c:pt idx="0">
                  <c:v>1.5750000000000001E-4</c:v>
                </c:pt>
                <c:pt idx="1">
                  <c:v>3.0749999999999999E-4</c:v>
                </c:pt>
                <c:pt idx="2">
                  <c:v>4.4250000000000002E-4</c:v>
                </c:pt>
                <c:pt idx="3">
                  <c:v>5.6249999999999996E-4</c:v>
                </c:pt>
                <c:pt idx="4">
                  <c:v>6.5499999999999998E-4</c:v>
                </c:pt>
                <c:pt idx="5">
                  <c:v>7.6249999999999994E-4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2-4E09-B765-420FB666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39312"/>
        <c:axId val="774262656"/>
      </c:scatterChart>
      <c:valAx>
        <c:axId val="4710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262656"/>
        <c:crosses val="autoZero"/>
        <c:crossBetween val="midCat"/>
      </c:valAx>
      <c:valAx>
        <c:axId val="77426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0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225424</xdr:colOff>
      <xdr:row>0</xdr:row>
      <xdr:rowOff>88900</xdr:rowOff>
    </xdr:from>
    <xdr:to>
      <xdr:col>20</xdr:col>
      <xdr:colOff>546099</xdr:colOff>
      <xdr:row>22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E9D7EF-59D5-E202-DC74-90BCCE575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682625</xdr:colOff>
      <xdr:row>18</xdr:row>
      <xdr:rowOff>146050</xdr:rowOff>
    </xdr:from>
    <xdr:to>
      <xdr:col>8</xdr:col>
      <xdr:colOff>517525</xdr:colOff>
      <xdr:row>33</xdr:row>
      <xdr:rowOff>127000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F2E83F6-7164-13B1-5DF9-0C9DAF215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M26" sqref="M26"/>
    </sheetView>
  </sheetViews>
  <sheetFormatPr defaultRowHeight="14.5" x14ac:dyDescent="0.35"/>
  <cols>
    <col min="1" max="1" width="13" bestFit="1" customWidth="1"/>
    <col min="3" max="3" width="16" bestFit="1" customWidth="1"/>
    <col min="4" max="4" width="11.08984375" bestFit="1" customWidth="1"/>
    <col min="7" max="7" width="12.1796875" bestFit="1" customWidth="1"/>
    <col min="8" max="8" width="11.08984375" bestFit="1" customWidth="1"/>
    <col min="13" max="13" width="11.81640625" bestFit="1" customWidth="1"/>
  </cols>
  <sheetData>
    <row r="1" spans="1:10" x14ac:dyDescent="0.35">
      <c r="C1" t="s">
        <v>4</v>
      </c>
      <c r="H1" t="s">
        <v>5</v>
      </c>
    </row>
    <row r="2" spans="1:10" x14ac:dyDescent="0.35">
      <c r="A2" t="s">
        <v>0</v>
      </c>
      <c r="B2" t="s">
        <v>1</v>
      </c>
      <c r="C2" t="s">
        <v>8</v>
      </c>
      <c r="D2" t="s">
        <v>2</v>
      </c>
      <c r="E2" t="s">
        <v>3</v>
      </c>
      <c r="G2" t="str">
        <f>C2</f>
        <v>Czujnik (góra) mm</v>
      </c>
      <c r="H2" t="str">
        <f t="shared" ref="H2:I2" si="0">D2</f>
        <v>Czujnik (dół)</v>
      </c>
      <c r="I2" t="str">
        <f t="shared" si="0"/>
        <v>Średnia</v>
      </c>
    </row>
    <row r="3" spans="1:10" x14ac:dyDescent="0.35">
      <c r="A3">
        <v>1</v>
      </c>
      <c r="B3">
        <f>A3*9.81</f>
        <v>9.81</v>
      </c>
      <c r="C3">
        <v>0.86</v>
      </c>
      <c r="D3">
        <v>1.22</v>
      </c>
      <c r="E3">
        <f>AVERAGE(C3:D3)/2/1000</f>
        <v>5.2000000000000006E-4</v>
      </c>
      <c r="G3">
        <v>0.32</v>
      </c>
      <c r="H3">
        <v>0.31</v>
      </c>
      <c r="I3">
        <f>AVERAGE(G3:H3)/2/1000</f>
        <v>1.5750000000000001E-4</v>
      </c>
    </row>
    <row r="4" spans="1:10" x14ac:dyDescent="0.35">
      <c r="A4">
        <v>2</v>
      </c>
      <c r="B4">
        <f t="shared" ref="B4:B12" si="1">A4*9.81</f>
        <v>19.62</v>
      </c>
      <c r="C4">
        <v>1.64</v>
      </c>
      <c r="D4">
        <v>1.9</v>
      </c>
      <c r="E4">
        <f t="shared" ref="E4:E12" si="2">AVERAGE(C4:D4)/2/1000</f>
        <v>8.8500000000000004E-4</v>
      </c>
      <c r="G4">
        <v>0.61</v>
      </c>
      <c r="H4">
        <v>0.62</v>
      </c>
      <c r="I4">
        <f t="shared" ref="I4:I8" si="3">AVERAGE(G4:H4)/2/1000</f>
        <v>3.0749999999999999E-4</v>
      </c>
    </row>
    <row r="5" spans="1:10" x14ac:dyDescent="0.35">
      <c r="A5">
        <v>3</v>
      </c>
      <c r="B5">
        <f t="shared" si="1"/>
        <v>29.43</v>
      </c>
      <c r="C5">
        <v>2.08</v>
      </c>
      <c r="D5">
        <v>2.36</v>
      </c>
      <c r="E5">
        <f t="shared" si="2"/>
        <v>1.1099999999999999E-3</v>
      </c>
      <c r="G5">
        <v>0.89</v>
      </c>
      <c r="H5">
        <v>0.88</v>
      </c>
      <c r="I5">
        <f t="shared" si="3"/>
        <v>4.4250000000000002E-4</v>
      </c>
    </row>
    <row r="6" spans="1:10" x14ac:dyDescent="0.35">
      <c r="A6">
        <v>4</v>
      </c>
      <c r="B6">
        <f t="shared" si="1"/>
        <v>39.24</v>
      </c>
      <c r="C6">
        <v>2.63</v>
      </c>
      <c r="D6">
        <v>2.77</v>
      </c>
      <c r="E6">
        <f t="shared" si="2"/>
        <v>1.3500000000000001E-3</v>
      </c>
      <c r="G6">
        <v>1.1000000000000001</v>
      </c>
      <c r="H6">
        <v>1.1499999999999999</v>
      </c>
      <c r="I6">
        <f t="shared" si="3"/>
        <v>5.6249999999999996E-4</v>
      </c>
    </row>
    <row r="7" spans="1:10" x14ac:dyDescent="0.35">
      <c r="A7">
        <v>5</v>
      </c>
      <c r="B7">
        <f t="shared" si="1"/>
        <v>49.050000000000004</v>
      </c>
      <c r="C7">
        <v>2.9</v>
      </c>
      <c r="D7">
        <v>3.11</v>
      </c>
      <c r="E7">
        <f t="shared" si="2"/>
        <v>1.5024999999999999E-3</v>
      </c>
      <c r="G7">
        <v>1.28</v>
      </c>
      <c r="H7">
        <v>1.34</v>
      </c>
      <c r="I7">
        <f t="shared" si="3"/>
        <v>6.5499999999999998E-4</v>
      </c>
    </row>
    <row r="8" spans="1:10" x14ac:dyDescent="0.35">
      <c r="A8">
        <v>6</v>
      </c>
      <c r="B8">
        <f t="shared" si="1"/>
        <v>58.86</v>
      </c>
      <c r="C8">
        <v>3.19</v>
      </c>
      <c r="D8">
        <v>3.42</v>
      </c>
      <c r="E8">
        <f t="shared" si="2"/>
        <v>1.6524999999999999E-3</v>
      </c>
      <c r="G8">
        <v>1.5</v>
      </c>
      <c r="H8">
        <v>1.55</v>
      </c>
      <c r="I8">
        <f t="shared" si="3"/>
        <v>7.6249999999999994E-4</v>
      </c>
    </row>
    <row r="9" spans="1:10" x14ac:dyDescent="0.35">
      <c r="A9">
        <v>7</v>
      </c>
      <c r="B9">
        <f t="shared" si="1"/>
        <v>68.67</v>
      </c>
      <c r="C9">
        <v>3.45</v>
      </c>
      <c r="D9">
        <v>3.71</v>
      </c>
      <c r="E9">
        <f t="shared" si="2"/>
        <v>1.7900000000000001E-3</v>
      </c>
    </row>
    <row r="10" spans="1:10" x14ac:dyDescent="0.35">
      <c r="A10">
        <v>8</v>
      </c>
      <c r="B10">
        <f t="shared" si="1"/>
        <v>78.48</v>
      </c>
      <c r="C10">
        <v>3.89</v>
      </c>
      <c r="D10">
        <v>4.0199999999999996</v>
      </c>
      <c r="E10">
        <f t="shared" si="2"/>
        <v>1.9775000000000001E-3</v>
      </c>
    </row>
    <row r="11" spans="1:10" x14ac:dyDescent="0.35">
      <c r="A11">
        <v>9</v>
      </c>
      <c r="B11">
        <f t="shared" si="1"/>
        <v>88.29</v>
      </c>
      <c r="C11">
        <v>4.08</v>
      </c>
      <c r="D11">
        <v>4.33</v>
      </c>
      <c r="E11">
        <f t="shared" si="2"/>
        <v>2.1025000000000002E-3</v>
      </c>
    </row>
    <row r="12" spans="1:10" x14ac:dyDescent="0.35">
      <c r="A12">
        <v>10</v>
      </c>
      <c r="B12">
        <f t="shared" si="1"/>
        <v>98.100000000000009</v>
      </c>
      <c r="C12">
        <v>4.41</v>
      </c>
      <c r="D12">
        <v>4.3899999999999997</v>
      </c>
      <c r="E12">
        <f t="shared" si="2"/>
        <v>2.2000000000000001E-3</v>
      </c>
    </row>
    <row r="14" spans="1:10" x14ac:dyDescent="0.35">
      <c r="A14" t="s">
        <v>6</v>
      </c>
      <c r="B14" t="s">
        <v>9</v>
      </c>
      <c r="G14" t="s">
        <v>6</v>
      </c>
      <c r="H14">
        <v>107.9</v>
      </c>
    </row>
    <row r="16" spans="1:10" x14ac:dyDescent="0.35">
      <c r="A16" t="s">
        <v>10</v>
      </c>
      <c r="B16">
        <v>0.75</v>
      </c>
      <c r="C16">
        <v>0.77</v>
      </c>
      <c r="D16">
        <v>0.78</v>
      </c>
      <c r="G16" t="s">
        <v>7</v>
      </c>
      <c r="H16">
        <v>0.77</v>
      </c>
      <c r="I16">
        <v>0.79</v>
      </c>
      <c r="J16">
        <v>0.8</v>
      </c>
    </row>
    <row r="25" spans="11:19" x14ac:dyDescent="0.35">
      <c r="L25" t="s">
        <v>15</v>
      </c>
      <c r="Q25" t="s">
        <v>16</v>
      </c>
    </row>
    <row r="26" spans="11:19" x14ac:dyDescent="0.35">
      <c r="K26" t="s">
        <v>11</v>
      </c>
      <c r="L26" cm="1">
        <f t="array" ref="L26:M30">LINEST(I3:I8,B3:B8,TRUE,TRUE)</f>
        <v>1.2196009902431917E-5</v>
      </c>
      <c r="M26">
        <v>6.2500000000000218E-5</v>
      </c>
      <c r="N26" t="s">
        <v>12</v>
      </c>
      <c r="P26" t="s">
        <v>11</v>
      </c>
      <c r="Q26" cm="1">
        <f t="array" ref="Q26:R30">LINEST(E3:E12,B3:B12,TRUE,TRUE)</f>
        <v>1.8194174157476911E-5</v>
      </c>
      <c r="R26">
        <v>5.2733333333333321E-4</v>
      </c>
      <c r="S26" t="s">
        <v>12</v>
      </c>
    </row>
    <row r="27" spans="11:19" x14ac:dyDescent="0.35">
      <c r="K27" t="s">
        <v>13</v>
      </c>
      <c r="L27">
        <v>5.3032933550692088E-7</v>
      </c>
      <c r="M27">
        <v>2.026094648285099E-5</v>
      </c>
      <c r="N27" t="s">
        <v>14</v>
      </c>
      <c r="P27" t="s">
        <v>17</v>
      </c>
      <c r="Q27">
        <v>1.0691266318642756E-6</v>
      </c>
      <c r="R27">
        <v>6.5077149242536393E-5</v>
      </c>
      <c r="S27" t="s">
        <v>14</v>
      </c>
    </row>
    <row r="28" spans="11:19" x14ac:dyDescent="0.35">
      <c r="L28">
        <v>0.99249339811698201</v>
      </c>
      <c r="M28">
        <v>2.1763747707729792E-5</v>
      </c>
      <c r="Q28">
        <v>0.97311875189829411</v>
      </c>
      <c r="R28">
        <v>9.5263192039610775E-5</v>
      </c>
    </row>
    <row r="29" spans="11:19" x14ac:dyDescent="0.35">
      <c r="L29">
        <v>528.86427898209286</v>
      </c>
      <c r="M29">
        <v>4</v>
      </c>
      <c r="Q29">
        <v>289.60522910736188</v>
      </c>
      <c r="R29">
        <v>8</v>
      </c>
    </row>
    <row r="30" spans="11:19" x14ac:dyDescent="0.35">
      <c r="L30">
        <v>2.5050223214285711E-7</v>
      </c>
      <c r="M30">
        <v>1.8946428571428552E-9</v>
      </c>
      <c r="Q30">
        <v>2.6281893939393943E-6</v>
      </c>
      <c r="R30">
        <v>7.2600606060606097E-8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Smyda</dc:creator>
  <cp:lastModifiedBy>Tomasz Smyda</cp:lastModifiedBy>
  <dcterms:created xsi:type="dcterms:W3CDTF">2015-06-05T18:19:34Z</dcterms:created>
  <dcterms:modified xsi:type="dcterms:W3CDTF">2023-10-10T15:23:09Z</dcterms:modified>
</cp:coreProperties>
</file>